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matlab\sberpb\"/>
    </mc:Choice>
  </mc:AlternateContent>
  <bookViews>
    <workbookView xWindow="0" yWindow="0" windowWidth="15345" windowHeight="4575"/>
  </bookViews>
  <sheets>
    <sheet name="Sheet4" sheetId="1" r:id="rId1"/>
  </sheets>
  <externalReferences>
    <externalReference r:id="rId2"/>
    <externalReference r:id="rId3"/>
  </externalReferences>
  <definedNames>
    <definedName name="ISIN">[1]seq!$B:$B</definedName>
    <definedName name="nonlim">'[2]no limits'!$A:$A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S68" i="1" l="1"/>
  <c r="I3" i="1"/>
  <c r="I4" i="1"/>
  <c r="AG2" i="1"/>
  <c r="H3" i="1"/>
  <c r="H4" i="1" s="1"/>
  <c r="H5" i="1" s="1"/>
  <c r="AG3" i="1"/>
  <c r="AG4" i="1" s="1"/>
  <c r="AG5" i="1" s="1"/>
  <c r="I5" i="1"/>
  <c r="H6" i="1"/>
  <c r="I6" i="1"/>
  <c r="AG6" i="1"/>
  <c r="H7" i="1"/>
  <c r="I7" i="1"/>
  <c r="AG7" i="1"/>
  <c r="H8" i="1"/>
  <c r="H9" i="1" s="1"/>
  <c r="I8" i="1"/>
  <c r="AG8" i="1"/>
  <c r="AG9" i="1" s="1"/>
  <c r="AG10" i="1" s="1"/>
  <c r="AG11" i="1" s="1"/>
  <c r="AG12" i="1" s="1"/>
  <c r="AG13" i="1" s="1"/>
  <c r="AG14" i="1" s="1"/>
  <c r="I9" i="1"/>
  <c r="H10" i="1"/>
  <c r="H11" i="1" s="1"/>
  <c r="H12" i="1" s="1"/>
  <c r="H13" i="1" s="1"/>
  <c r="H14" i="1" s="1"/>
  <c r="I10" i="1"/>
  <c r="I11" i="1"/>
  <c r="I12" i="1"/>
  <c r="I13" i="1"/>
  <c r="I14" i="1"/>
  <c r="H15" i="1"/>
  <c r="I15" i="1"/>
  <c r="AG15" i="1"/>
  <c r="H16" i="1"/>
  <c r="H17" i="1" s="1"/>
  <c r="I16" i="1"/>
  <c r="AG16" i="1"/>
  <c r="AG17" i="1" s="1"/>
  <c r="I17" i="1"/>
  <c r="H18" i="1"/>
  <c r="I18" i="1"/>
  <c r="AG18" i="1"/>
  <c r="H19" i="1"/>
  <c r="I19" i="1"/>
  <c r="AG19" i="1"/>
  <c r="AG20" i="1" s="1"/>
  <c r="AG21" i="1" s="1"/>
  <c r="AG22" i="1" s="1"/>
  <c r="H20" i="1"/>
  <c r="H21" i="1" s="1"/>
  <c r="H22" i="1" s="1"/>
  <c r="H23" i="1" s="1"/>
  <c r="H24" i="1" s="1"/>
  <c r="I20" i="1"/>
  <c r="I21" i="1"/>
  <c r="I22" i="1"/>
  <c r="I23" i="1"/>
  <c r="AG23" i="1"/>
  <c r="AG24" i="1" s="1"/>
  <c r="I24" i="1"/>
  <c r="H25" i="1"/>
  <c r="I25" i="1"/>
  <c r="AG25" i="1"/>
  <c r="H26" i="1"/>
  <c r="I26" i="1"/>
  <c r="AG26" i="1"/>
  <c r="H27" i="1"/>
  <c r="I27" i="1"/>
  <c r="AG27" i="1"/>
  <c r="H28" i="1"/>
  <c r="I28" i="1"/>
  <c r="AG28" i="1"/>
  <c r="H29" i="1"/>
  <c r="I29" i="1"/>
  <c r="AG29" i="1"/>
  <c r="H30" i="1"/>
  <c r="H31" i="1" s="1"/>
  <c r="I30" i="1"/>
  <c r="AG30" i="1"/>
  <c r="AG31" i="1" s="1"/>
  <c r="I31" i="1"/>
  <c r="H32" i="1"/>
  <c r="H33" i="1" s="1"/>
  <c r="H34" i="1" s="1"/>
  <c r="H35" i="1" s="1"/>
  <c r="H36" i="1" s="1"/>
  <c r="I32" i="1"/>
  <c r="AG32" i="1"/>
  <c r="AG33" i="1" s="1"/>
  <c r="AG34" i="1" s="1"/>
  <c r="AG35" i="1" s="1"/>
  <c r="AG36" i="1" s="1"/>
  <c r="I33" i="1"/>
  <c r="I34" i="1"/>
  <c r="I35" i="1"/>
  <c r="I36" i="1"/>
  <c r="H37" i="1"/>
  <c r="I37" i="1"/>
  <c r="AG37" i="1"/>
  <c r="H38" i="1"/>
  <c r="I38" i="1"/>
  <c r="AG38" i="1"/>
  <c r="H39" i="1"/>
  <c r="H40" i="1" s="1"/>
  <c r="H41" i="1" s="1"/>
  <c r="I39" i="1"/>
  <c r="AG39" i="1"/>
  <c r="I40" i="1"/>
  <c r="AG40" i="1"/>
  <c r="AG41" i="1" s="1"/>
  <c r="I41" i="1"/>
  <c r="H42" i="1"/>
  <c r="H43" i="1" s="1"/>
  <c r="I42" i="1"/>
  <c r="AG42" i="1"/>
  <c r="AG43" i="1" s="1"/>
  <c r="I43" i="1"/>
  <c r="H44" i="1"/>
  <c r="I44" i="1"/>
  <c r="AG44" i="1"/>
  <c r="AG45" i="1" s="1"/>
  <c r="H45" i="1"/>
  <c r="I45" i="1"/>
  <c r="H46" i="1"/>
  <c r="I46" i="1"/>
  <c r="AG46" i="1"/>
  <c r="H47" i="1"/>
  <c r="I47" i="1"/>
  <c r="AG47" i="1"/>
  <c r="H48" i="1"/>
  <c r="H49" i="1" s="1"/>
  <c r="H50" i="1" s="1"/>
  <c r="I48" i="1"/>
  <c r="AG48" i="1"/>
  <c r="AG49" i="1" s="1"/>
  <c r="AG50" i="1" s="1"/>
  <c r="I49" i="1"/>
  <c r="I50" i="1"/>
  <c r="H51" i="1"/>
  <c r="I51" i="1"/>
  <c r="AG51" i="1"/>
  <c r="H52" i="1"/>
  <c r="H53" i="1" s="1"/>
  <c r="I52" i="1"/>
  <c r="AG52" i="1"/>
  <c r="I53" i="1"/>
  <c r="AG53" i="1"/>
  <c r="H54" i="1"/>
  <c r="H55" i="1" s="1"/>
  <c r="H56" i="1" s="1"/>
  <c r="H57" i="1" s="1"/>
  <c r="H58" i="1" s="1"/>
  <c r="I54" i="1"/>
  <c r="AG54" i="1"/>
  <c r="I55" i="1"/>
  <c r="AG55" i="1"/>
  <c r="AG56" i="1" s="1"/>
  <c r="AG57" i="1" s="1"/>
  <c r="I56" i="1"/>
  <c r="I57" i="1"/>
  <c r="I58" i="1"/>
  <c r="AG58" i="1"/>
  <c r="H59" i="1"/>
  <c r="I59" i="1"/>
  <c r="AG59" i="1"/>
  <c r="H60" i="1"/>
  <c r="H61" i="1" s="1"/>
  <c r="I60" i="1"/>
  <c r="AG60" i="1"/>
  <c r="AG61" i="1" s="1"/>
  <c r="I61" i="1"/>
  <c r="H62" i="1"/>
  <c r="I62" i="1"/>
  <c r="AG62" i="1"/>
  <c r="H63" i="1"/>
  <c r="I63" i="1"/>
  <c r="AG63" i="1"/>
  <c r="H64" i="1"/>
  <c r="I64" i="1"/>
  <c r="AG64" i="1"/>
  <c r="H65" i="1"/>
  <c r="I65" i="1"/>
  <c r="AG65" i="1"/>
  <c r="H66" i="1"/>
  <c r="I66" i="1"/>
  <c r="L66" i="1" s="1"/>
  <c r="AG66" i="1"/>
  <c r="H67" i="1"/>
  <c r="I67" i="1"/>
  <c r="AG67" i="1"/>
  <c r="AG68" i="1" s="1"/>
  <c r="H68" i="1"/>
  <c r="I68" i="1"/>
  <c r="H69" i="1"/>
  <c r="I69" i="1"/>
  <c r="AG69" i="1"/>
  <c r="H70" i="1"/>
  <c r="I70" i="1"/>
  <c r="AG70" i="1"/>
  <c r="H71" i="1"/>
  <c r="I71" i="1"/>
  <c r="AG71" i="1"/>
  <c r="AG72" i="1" s="1"/>
  <c r="H72" i="1"/>
  <c r="I72" i="1"/>
  <c r="AA72" i="1"/>
  <c r="H73" i="1"/>
  <c r="I73" i="1"/>
  <c r="AG73" i="1"/>
  <c r="H74" i="1"/>
  <c r="I74" i="1"/>
  <c r="AG74" i="1"/>
  <c r="H75" i="1"/>
  <c r="H76" i="1" s="1"/>
  <c r="I75" i="1"/>
  <c r="AG75" i="1"/>
  <c r="AG76" i="1" s="1"/>
  <c r="I76" i="1"/>
  <c r="H77" i="1"/>
  <c r="H78" i="1" s="1"/>
  <c r="I77" i="1"/>
  <c r="AG77" i="1"/>
  <c r="AG78" i="1" s="1"/>
  <c r="I78" i="1"/>
  <c r="H79" i="1"/>
  <c r="I79" i="1"/>
  <c r="AG79" i="1"/>
  <c r="AG80" i="1" s="1"/>
  <c r="I80" i="1"/>
  <c r="H81" i="1"/>
  <c r="I81" i="1"/>
  <c r="AG81" i="1"/>
  <c r="H82" i="1"/>
  <c r="I82" i="1"/>
  <c r="AG82" i="1"/>
  <c r="H83" i="1"/>
  <c r="I83" i="1"/>
  <c r="AG83" i="1"/>
  <c r="H84" i="1"/>
  <c r="H85" i="1" s="1"/>
  <c r="I84" i="1"/>
  <c r="AG84" i="1"/>
  <c r="AG85" i="1" s="1"/>
  <c r="AG86" i="1" s="1"/>
  <c r="I85" i="1"/>
  <c r="H86" i="1"/>
  <c r="I86" i="1"/>
  <c r="H87" i="1"/>
  <c r="I87" i="1"/>
  <c r="AG87" i="1"/>
  <c r="H88" i="1"/>
  <c r="I88" i="1"/>
  <c r="AG88" i="1"/>
  <c r="H89" i="1"/>
  <c r="I89" i="1"/>
  <c r="AG89" i="1"/>
  <c r="AG90" i="1" s="1"/>
  <c r="I90" i="1"/>
  <c r="H91" i="1"/>
  <c r="I91" i="1"/>
  <c r="AG91" i="1"/>
  <c r="H92" i="1"/>
  <c r="I92" i="1"/>
  <c r="AG92" i="1"/>
  <c r="H93" i="1"/>
  <c r="I93" i="1"/>
  <c r="AG93" i="1"/>
  <c r="H94" i="1"/>
  <c r="I94" i="1"/>
  <c r="AG94" i="1"/>
  <c r="AG95" i="1" s="1"/>
  <c r="I95" i="1"/>
  <c r="H96" i="1"/>
  <c r="I96" i="1"/>
  <c r="AG96" i="1"/>
  <c r="H97" i="1"/>
  <c r="I97" i="1"/>
  <c r="AG97" i="1"/>
  <c r="H98" i="1"/>
  <c r="I98" i="1"/>
  <c r="AG98" i="1"/>
  <c r="H99" i="1"/>
  <c r="I99" i="1"/>
  <c r="AG99" i="1"/>
  <c r="H100" i="1"/>
  <c r="I100" i="1"/>
  <c r="AG100" i="1"/>
  <c r="H101" i="1"/>
  <c r="I101" i="1"/>
  <c r="AG101" i="1"/>
  <c r="H102" i="1"/>
  <c r="I102" i="1"/>
  <c r="AG102" i="1"/>
  <c r="H103" i="1"/>
  <c r="I103" i="1"/>
  <c r="AG103" i="1"/>
  <c r="H104" i="1"/>
  <c r="I104" i="1"/>
  <c r="AG104" i="1"/>
  <c r="H105" i="1"/>
  <c r="I105" i="1"/>
  <c r="AG105" i="1"/>
  <c r="H106" i="1"/>
  <c r="H107" i="1" s="1"/>
  <c r="I106" i="1"/>
  <c r="AG106" i="1"/>
  <c r="AG107" i="1" s="1"/>
  <c r="I107" i="1"/>
  <c r="H108" i="1"/>
  <c r="I108" i="1"/>
  <c r="AG108" i="1"/>
  <c r="H109" i="1"/>
  <c r="H110" i="1" s="1"/>
  <c r="I109" i="1"/>
  <c r="AG109" i="1"/>
  <c r="AG110" i="1" s="1"/>
  <c r="I110" i="1"/>
  <c r="H111" i="1"/>
  <c r="I111" i="1"/>
  <c r="AG111" i="1"/>
  <c r="H112" i="1"/>
  <c r="I112" i="1"/>
  <c r="AG112" i="1"/>
  <c r="H113" i="1"/>
  <c r="I113" i="1"/>
  <c r="AG113" i="1"/>
  <c r="H114" i="1"/>
  <c r="I114" i="1"/>
  <c r="AG114" i="1"/>
  <c r="H115" i="1"/>
  <c r="I115" i="1"/>
  <c r="AG115" i="1"/>
  <c r="H116" i="1"/>
  <c r="I116" i="1"/>
  <c r="AG116" i="1"/>
  <c r="H117" i="1"/>
  <c r="I117" i="1"/>
  <c r="AG117" i="1"/>
  <c r="H118" i="1"/>
  <c r="I118" i="1"/>
  <c r="AG118" i="1"/>
  <c r="H119" i="1"/>
  <c r="I119" i="1"/>
  <c r="AG119" i="1"/>
  <c r="H120" i="1"/>
  <c r="I120" i="1"/>
  <c r="AG120" i="1"/>
  <c r="AG121" i="1" s="1"/>
  <c r="H121" i="1"/>
  <c r="I121" i="1"/>
  <c r="H122" i="1"/>
  <c r="I122" i="1"/>
  <c r="AG122" i="1"/>
  <c r="H123" i="1"/>
  <c r="I123" i="1"/>
  <c r="AG123" i="1"/>
  <c r="H124" i="1"/>
  <c r="I124" i="1"/>
  <c r="AG124" i="1"/>
  <c r="H125" i="1"/>
  <c r="H126" i="1" s="1"/>
  <c r="I125" i="1"/>
  <c r="AG125" i="1"/>
  <c r="AG126" i="1" s="1"/>
  <c r="I126" i="1"/>
  <c r="H127" i="1"/>
  <c r="I127" i="1"/>
  <c r="AG127" i="1"/>
  <c r="H128" i="1"/>
  <c r="I128" i="1"/>
  <c r="AG128" i="1"/>
  <c r="H129" i="1"/>
  <c r="I129" i="1"/>
  <c r="AG129" i="1"/>
  <c r="H130" i="1"/>
  <c r="I130" i="1"/>
  <c r="AG130" i="1"/>
  <c r="H131" i="1"/>
  <c r="I131" i="1"/>
  <c r="AG131" i="1"/>
  <c r="H132" i="1"/>
  <c r="I132" i="1"/>
  <c r="AG132" i="1"/>
  <c r="AG133" i="1" s="1"/>
  <c r="H133" i="1"/>
  <c r="I133" i="1"/>
  <c r="H134" i="1"/>
  <c r="I134" i="1"/>
  <c r="AG134" i="1"/>
  <c r="H135" i="1"/>
  <c r="I135" i="1"/>
  <c r="AG135" i="1"/>
  <c r="H136" i="1"/>
  <c r="I136" i="1"/>
  <c r="AG136" i="1"/>
  <c r="H137" i="1"/>
  <c r="H138" i="1" s="1"/>
  <c r="I137" i="1"/>
  <c r="AG137" i="1"/>
  <c r="AG138" i="1" s="1"/>
  <c r="I138" i="1"/>
  <c r="H139" i="1"/>
  <c r="H140" i="1" s="1"/>
  <c r="I139" i="1"/>
  <c r="AG139" i="1"/>
  <c r="AG140" i="1" s="1"/>
  <c r="I140" i="1"/>
  <c r="H141" i="1"/>
  <c r="I141" i="1"/>
  <c r="AG141" i="1"/>
  <c r="AG142" i="1" s="1"/>
  <c r="H142" i="1"/>
  <c r="I142" i="1"/>
  <c r="H143" i="1"/>
  <c r="I143" i="1"/>
  <c r="AG143" i="1"/>
  <c r="H144" i="1"/>
  <c r="I144" i="1"/>
  <c r="AG144" i="1"/>
  <c r="H145" i="1"/>
  <c r="I145" i="1"/>
  <c r="AG145" i="1"/>
  <c r="H146" i="1"/>
  <c r="I146" i="1"/>
  <c r="AG146" i="1"/>
  <c r="H147" i="1"/>
  <c r="H148" i="1" s="1"/>
  <c r="I147" i="1"/>
  <c r="AG147" i="1"/>
  <c r="I148" i="1"/>
  <c r="AG148" i="1"/>
  <c r="H149" i="1"/>
  <c r="I149" i="1"/>
  <c r="AG149" i="1"/>
  <c r="AG150" i="1" s="1"/>
  <c r="AG151" i="1" s="1"/>
  <c r="H150" i="1"/>
  <c r="I150" i="1"/>
  <c r="H151" i="1"/>
  <c r="I151" i="1"/>
  <c r="H152" i="1"/>
  <c r="I152" i="1"/>
  <c r="AG152" i="1"/>
  <c r="H153" i="1"/>
  <c r="I153" i="1"/>
  <c r="AG153" i="1"/>
  <c r="H154" i="1"/>
  <c r="I154" i="1"/>
  <c r="AG154" i="1"/>
  <c r="H155" i="1"/>
  <c r="I155" i="1"/>
  <c r="AG155" i="1"/>
  <c r="H156" i="1"/>
  <c r="I156" i="1"/>
  <c r="AG156" i="1"/>
  <c r="H157" i="1"/>
  <c r="I157" i="1"/>
  <c r="AG157" i="1"/>
  <c r="AG158" i="1" s="1"/>
  <c r="AG159" i="1" s="1"/>
  <c r="I158" i="1"/>
  <c r="H159" i="1"/>
  <c r="H160" i="1" s="1"/>
  <c r="I160" i="1"/>
  <c r="AG160" i="1"/>
  <c r="H161" i="1"/>
  <c r="I161" i="1"/>
  <c r="AG161" i="1"/>
  <c r="AG162" i="1" s="1"/>
  <c r="I162" i="1"/>
  <c r="H163" i="1"/>
  <c r="I163" i="1"/>
  <c r="AG163" i="1"/>
  <c r="H164" i="1"/>
  <c r="I164" i="1"/>
  <c r="AG164" i="1"/>
  <c r="H165" i="1"/>
  <c r="I165" i="1"/>
  <c r="AG165" i="1"/>
  <c r="H166" i="1"/>
  <c r="I166" i="1"/>
  <c r="AG166" i="1"/>
  <c r="H167" i="1"/>
  <c r="I167" i="1"/>
  <c r="AG167" i="1"/>
  <c r="H168" i="1"/>
  <c r="I168" i="1"/>
  <c r="AG168" i="1"/>
  <c r="H169" i="1"/>
  <c r="I169" i="1"/>
  <c r="AG169" i="1"/>
  <c r="H170" i="1"/>
  <c r="I170" i="1"/>
  <c r="AG170" i="1"/>
  <c r="H171" i="1"/>
  <c r="I171" i="1"/>
  <c r="AG171" i="1"/>
  <c r="H172" i="1"/>
  <c r="I172" i="1"/>
  <c r="AG172" i="1"/>
  <c r="H173" i="1"/>
  <c r="H174" i="1" s="1"/>
  <c r="I173" i="1"/>
  <c r="AG173" i="1"/>
  <c r="AG174" i="1" s="1"/>
  <c r="I174" i="1"/>
  <c r="H175" i="1"/>
  <c r="H176" i="1" s="1"/>
  <c r="I175" i="1"/>
  <c r="AG175" i="1"/>
  <c r="AG176" i="1" s="1"/>
  <c r="AG177" i="1" s="1"/>
  <c r="I176" i="1"/>
  <c r="I177" i="1"/>
  <c r="H178" i="1"/>
  <c r="I178" i="1"/>
  <c r="AG178" i="1"/>
  <c r="H179" i="1"/>
  <c r="I179" i="1"/>
  <c r="AG179" i="1"/>
  <c r="H180" i="1"/>
  <c r="I180" i="1"/>
  <c r="AG180" i="1"/>
  <c r="H181" i="1"/>
  <c r="I181" i="1"/>
  <c r="AG181" i="1"/>
  <c r="H182" i="1"/>
  <c r="I182" i="1"/>
  <c r="AG182" i="1"/>
  <c r="AG183" i="1" s="1"/>
  <c r="H183" i="1"/>
  <c r="I183" i="1"/>
  <c r="H184" i="1"/>
  <c r="I184" i="1"/>
  <c r="AG184" i="1"/>
  <c r="H185" i="1"/>
  <c r="I185" i="1"/>
  <c r="AG185" i="1"/>
  <c r="AG186" i="1" s="1"/>
  <c r="I186" i="1"/>
  <c r="H187" i="1"/>
  <c r="I187" i="1"/>
  <c r="AG187" i="1"/>
  <c r="H188" i="1"/>
  <c r="I188" i="1"/>
  <c r="AG188" i="1"/>
  <c r="H189" i="1"/>
  <c r="I189" i="1"/>
  <c r="AG189" i="1"/>
  <c r="H190" i="1"/>
  <c r="H191" i="1" s="1"/>
  <c r="I190" i="1"/>
  <c r="AG190" i="1"/>
  <c r="AG191" i="1" s="1"/>
  <c r="AG192" i="1" s="1"/>
  <c r="I191" i="1"/>
  <c r="I192" i="1"/>
  <c r="H193" i="1"/>
  <c r="I193" i="1"/>
  <c r="AG193" i="1"/>
  <c r="H194" i="1"/>
  <c r="I194" i="1"/>
  <c r="AG194" i="1"/>
  <c r="H195" i="1"/>
  <c r="H196" i="1" s="1"/>
  <c r="I195" i="1"/>
  <c r="AG195" i="1"/>
  <c r="AG196" i="1" s="1"/>
  <c r="I196" i="1"/>
  <c r="H197" i="1"/>
  <c r="I197" i="1"/>
  <c r="AG197" i="1"/>
  <c r="H198" i="1"/>
  <c r="I198" i="1"/>
  <c r="AG198" i="1"/>
  <c r="H199" i="1"/>
  <c r="H200" i="1" s="1"/>
  <c r="I199" i="1"/>
  <c r="AG199" i="1"/>
  <c r="I200" i="1"/>
  <c r="AG200" i="1"/>
  <c r="H201" i="1"/>
  <c r="I201" i="1"/>
  <c r="AG201" i="1"/>
  <c r="H202" i="1"/>
  <c r="I202" i="1"/>
  <c r="AG202" i="1"/>
  <c r="H203" i="1"/>
  <c r="I203" i="1"/>
  <c r="AG203" i="1"/>
  <c r="H204" i="1"/>
  <c r="I204" i="1"/>
  <c r="AG204" i="1"/>
  <c r="H205" i="1"/>
  <c r="I205" i="1"/>
  <c r="AG205" i="1"/>
  <c r="H206" i="1"/>
  <c r="I206" i="1"/>
  <c r="AG206" i="1"/>
  <c r="AG207" i="1" s="1"/>
  <c r="H207" i="1"/>
  <c r="I207" i="1"/>
  <c r="H208" i="1"/>
  <c r="I208" i="1"/>
  <c r="AG208" i="1"/>
  <c r="H209" i="1"/>
  <c r="I209" i="1"/>
  <c r="AG209" i="1"/>
  <c r="H210" i="1"/>
  <c r="I210" i="1"/>
  <c r="AG210" i="1"/>
  <c r="AG211" i="1" s="1"/>
  <c r="I211" i="1"/>
  <c r="H212" i="1"/>
  <c r="I212" i="1"/>
  <c r="AG212" i="1"/>
  <c r="H213" i="1"/>
  <c r="I213" i="1"/>
  <c r="AG213" i="1"/>
  <c r="H214" i="1"/>
  <c r="I214" i="1"/>
  <c r="AG214" i="1"/>
  <c r="H215" i="1"/>
  <c r="I215" i="1"/>
  <c r="AG215" i="1"/>
  <c r="H216" i="1"/>
  <c r="I216" i="1"/>
  <c r="AG216" i="1"/>
  <c r="H217" i="1"/>
  <c r="I217" i="1"/>
  <c r="AG217" i="1"/>
  <c r="H218" i="1"/>
  <c r="I218" i="1"/>
  <c r="AG218" i="1"/>
  <c r="H219" i="1"/>
  <c r="H220" i="1" s="1"/>
  <c r="H221" i="1" s="1"/>
  <c r="I219" i="1"/>
  <c r="AG219" i="1"/>
  <c r="AG220" i="1" s="1"/>
  <c r="AG221" i="1" s="1"/>
  <c r="I220" i="1"/>
  <c r="I221" i="1"/>
  <c r="H222" i="1"/>
  <c r="I222" i="1"/>
  <c r="AG222" i="1"/>
  <c r="H223" i="1"/>
  <c r="I223" i="1"/>
  <c r="AG223" i="1"/>
  <c r="H224" i="1"/>
  <c r="I224" i="1"/>
  <c r="AG224" i="1"/>
  <c r="AG225" i="1" s="1"/>
  <c r="AG226" i="1" s="1"/>
  <c r="I225" i="1"/>
  <c r="I226" i="1"/>
  <c r="H227" i="1"/>
  <c r="I227" i="1"/>
  <c r="AG227" i="1"/>
  <c r="H228" i="1"/>
  <c r="I228" i="1"/>
  <c r="AG228" i="1"/>
  <c r="AG229" i="1" s="1"/>
  <c r="I229" i="1"/>
  <c r="H230" i="1"/>
  <c r="I230" i="1"/>
  <c r="AG230" i="1"/>
  <c r="H231" i="1"/>
  <c r="I231" i="1"/>
  <c r="AG231" i="1"/>
  <c r="H232" i="1"/>
  <c r="I232" i="1"/>
  <c r="AG232" i="1"/>
  <c r="H233" i="1"/>
  <c r="H234" i="1" s="1"/>
  <c r="I233" i="1"/>
  <c r="AG233" i="1"/>
  <c r="AG234" i="1" s="1"/>
  <c r="I234" i="1"/>
  <c r="H235" i="1"/>
  <c r="I235" i="1"/>
  <c r="AG235" i="1"/>
  <c r="H236" i="1"/>
  <c r="H237" i="1" s="1"/>
  <c r="I236" i="1"/>
  <c r="AG236" i="1"/>
  <c r="I237" i="1"/>
  <c r="AG237" i="1"/>
  <c r="H238" i="1"/>
  <c r="I238" i="1"/>
  <c r="AG238" i="1"/>
  <c r="H239" i="1"/>
  <c r="I239" i="1"/>
  <c r="AG239" i="1"/>
  <c r="H240" i="1"/>
  <c r="I240" i="1"/>
  <c r="AG240" i="1"/>
  <c r="H241" i="1"/>
  <c r="I241" i="1"/>
  <c r="AG241" i="1"/>
  <c r="H242" i="1"/>
  <c r="I242" i="1"/>
  <c r="AG242" i="1"/>
  <c r="H243" i="1"/>
  <c r="I243" i="1"/>
  <c r="AG243" i="1"/>
  <c r="H244" i="1"/>
  <c r="I244" i="1"/>
  <c r="AG244" i="1"/>
  <c r="AG245" i="1" s="1"/>
  <c r="I245" i="1"/>
  <c r="H246" i="1"/>
  <c r="H247" i="1" s="1"/>
  <c r="I246" i="1"/>
  <c r="AG246" i="1"/>
  <c r="AG247" i="1" s="1"/>
  <c r="I247" i="1"/>
  <c r="H248" i="1"/>
  <c r="I248" i="1"/>
  <c r="AG248" i="1"/>
  <c r="AG249" i="1" s="1"/>
  <c r="I249" i="1"/>
  <c r="H250" i="1"/>
  <c r="H251" i="1" s="1"/>
  <c r="I250" i="1"/>
  <c r="AG250" i="1"/>
  <c r="AG251" i="1" s="1"/>
  <c r="I251" i="1"/>
  <c r="H252" i="1"/>
  <c r="I252" i="1"/>
  <c r="AG252" i="1"/>
  <c r="H253" i="1"/>
  <c r="I253" i="1"/>
  <c r="AG253" i="1"/>
  <c r="H254" i="1"/>
  <c r="I254" i="1"/>
  <c r="AG254" i="1"/>
  <c r="H255" i="1"/>
  <c r="I255" i="1"/>
  <c r="AG255" i="1"/>
  <c r="H256" i="1"/>
  <c r="I256" i="1"/>
  <c r="AG256" i="1"/>
  <c r="H257" i="1"/>
  <c r="I257" i="1"/>
  <c r="AG257" i="1"/>
  <c r="H258" i="1"/>
  <c r="I258" i="1"/>
  <c r="AG258" i="1"/>
  <c r="H259" i="1"/>
  <c r="I259" i="1"/>
  <c r="AG259" i="1"/>
  <c r="H260" i="1"/>
  <c r="I260" i="1"/>
  <c r="AG260" i="1"/>
  <c r="H261" i="1"/>
  <c r="I261" i="1"/>
  <c r="AG261" i="1"/>
  <c r="H262" i="1"/>
  <c r="H263" i="1" s="1"/>
  <c r="I262" i="1"/>
  <c r="I263" i="1" s="1"/>
  <c r="AG262" i="1"/>
  <c r="AG263" i="1"/>
  <c r="H264" i="1"/>
  <c r="H265" i="1" s="1"/>
  <c r="I264" i="1"/>
  <c r="AG264" i="1"/>
  <c r="AG265" i="1" s="1"/>
  <c r="I265" i="1"/>
  <c r="H266" i="1"/>
  <c r="I266" i="1"/>
  <c r="AG266" i="1"/>
  <c r="H267" i="1"/>
  <c r="I267" i="1"/>
  <c r="AG267" i="1"/>
  <c r="H268" i="1"/>
  <c r="I268" i="1"/>
  <c r="AG268" i="1"/>
  <c r="H269" i="1"/>
  <c r="I269" i="1"/>
  <c r="AG269" i="1"/>
  <c r="H270" i="1"/>
  <c r="I270" i="1"/>
  <c r="AG270" i="1"/>
  <c r="H271" i="1"/>
  <c r="I271" i="1"/>
  <c r="AG271" i="1"/>
  <c r="H272" i="1"/>
  <c r="I272" i="1"/>
  <c r="AG272" i="1"/>
  <c r="H273" i="1"/>
  <c r="I273" i="1"/>
  <c r="AG273" i="1"/>
  <c r="H274" i="1"/>
  <c r="I274" i="1"/>
  <c r="AG274" i="1"/>
  <c r="H275" i="1"/>
  <c r="I275" i="1"/>
  <c r="AG275" i="1"/>
  <c r="H276" i="1"/>
  <c r="I276" i="1"/>
  <c r="AG276" i="1"/>
  <c r="H277" i="1"/>
  <c r="I277" i="1"/>
  <c r="AG277" i="1"/>
  <c r="H278" i="1"/>
  <c r="I278" i="1"/>
  <c r="AG278" i="1"/>
  <c r="H279" i="1"/>
  <c r="I279" i="1"/>
  <c r="AG279" i="1"/>
  <c r="H280" i="1"/>
  <c r="I280" i="1"/>
  <c r="AG280" i="1"/>
  <c r="H281" i="1"/>
  <c r="I281" i="1"/>
  <c r="AG281" i="1"/>
  <c r="H282" i="1"/>
  <c r="H283" i="1" s="1"/>
  <c r="I282" i="1"/>
  <c r="AG282" i="1"/>
  <c r="AG283" i="1" s="1"/>
  <c r="I283" i="1"/>
  <c r="H284" i="1"/>
  <c r="I284" i="1"/>
  <c r="AG284" i="1"/>
  <c r="H285" i="1"/>
  <c r="I285" i="1"/>
  <c r="AG285" i="1"/>
  <c r="H286" i="1"/>
  <c r="I286" i="1"/>
  <c r="AG286" i="1"/>
  <c r="H287" i="1"/>
  <c r="I287" i="1"/>
  <c r="AG287" i="1"/>
  <c r="H288" i="1"/>
  <c r="I288" i="1"/>
  <c r="AG288" i="1"/>
  <c r="H289" i="1"/>
  <c r="I289" i="1"/>
  <c r="AG289" i="1"/>
  <c r="H290" i="1"/>
  <c r="I290" i="1"/>
  <c r="AG290" i="1"/>
  <c r="H291" i="1"/>
  <c r="I291" i="1"/>
  <c r="AG291" i="1"/>
  <c r="H292" i="1"/>
  <c r="I292" i="1"/>
  <c r="AG292" i="1"/>
  <c r="AG293" i="1" s="1"/>
  <c r="I293" i="1"/>
  <c r="H294" i="1"/>
  <c r="I294" i="1"/>
  <c r="AG294" i="1"/>
  <c r="H295" i="1"/>
  <c r="H296" i="1" s="1"/>
  <c r="I295" i="1"/>
  <c r="AG295" i="1"/>
  <c r="I296" i="1"/>
  <c r="AG296" i="1"/>
  <c r="AG297" i="1" s="1"/>
  <c r="I297" i="1"/>
  <c r="H298" i="1"/>
  <c r="I298" i="1"/>
  <c r="AG298" i="1"/>
  <c r="AG299" i="1" s="1"/>
  <c r="I299" i="1"/>
  <c r="H300" i="1"/>
  <c r="I300" i="1"/>
  <c r="AG300" i="1"/>
  <c r="H301" i="1"/>
  <c r="I301" i="1"/>
  <c r="AG301" i="1"/>
  <c r="H302" i="1"/>
  <c r="I302" i="1"/>
  <c r="AG302" i="1"/>
  <c r="H303" i="1"/>
  <c r="I303" i="1"/>
  <c r="AG303" i="1"/>
  <c r="H304" i="1"/>
  <c r="I304" i="1"/>
  <c r="AG304" i="1"/>
  <c r="H305" i="1"/>
  <c r="I305" i="1"/>
  <c r="AG305" i="1"/>
  <c r="H306" i="1"/>
  <c r="I306" i="1"/>
  <c r="AG306" i="1"/>
  <c r="H307" i="1"/>
  <c r="I307" i="1"/>
  <c r="AG307" i="1"/>
  <c r="H308" i="1"/>
  <c r="I308" i="1"/>
  <c r="AG308" i="1"/>
  <c r="H309" i="1"/>
  <c r="I309" i="1"/>
  <c r="AG309" i="1"/>
  <c r="H310" i="1"/>
  <c r="I310" i="1"/>
  <c r="AG310" i="1"/>
  <c r="H311" i="1"/>
  <c r="I311" i="1"/>
  <c r="AG311" i="1"/>
  <c r="H312" i="1"/>
  <c r="I312" i="1"/>
  <c r="AG312" i="1"/>
  <c r="H313" i="1"/>
  <c r="I313" i="1"/>
  <c r="AG313" i="1"/>
  <c r="H314" i="1"/>
  <c r="I314" i="1"/>
  <c r="AG314" i="1"/>
  <c r="H315" i="1"/>
  <c r="I315" i="1"/>
  <c r="AG315" i="1"/>
  <c r="AG316" i="1" s="1"/>
  <c r="I316" i="1"/>
  <c r="H317" i="1"/>
  <c r="I317" i="1"/>
  <c r="AG317" i="1"/>
  <c r="H318" i="1"/>
  <c r="I318" i="1"/>
  <c r="AG318" i="1"/>
  <c r="H319" i="1"/>
  <c r="I319" i="1"/>
  <c r="AG319" i="1"/>
  <c r="H320" i="1"/>
  <c r="I320" i="1"/>
  <c r="AG320" i="1"/>
  <c r="H321" i="1"/>
  <c r="I321" i="1"/>
  <c r="AG321" i="1"/>
  <c r="H322" i="1"/>
  <c r="I322" i="1"/>
  <c r="AG322" i="1"/>
  <c r="H323" i="1"/>
  <c r="I323" i="1"/>
  <c r="AG323" i="1"/>
  <c r="H324" i="1"/>
  <c r="I324" i="1"/>
  <c r="AG324" i="1"/>
  <c r="H325" i="1"/>
  <c r="I325" i="1"/>
  <c r="AG325" i="1"/>
  <c r="H326" i="1"/>
  <c r="I326" i="1"/>
  <c r="AG326" i="1"/>
  <c r="H327" i="1"/>
  <c r="I327" i="1"/>
  <c r="AG327" i="1"/>
  <c r="H328" i="1"/>
  <c r="I328" i="1"/>
  <c r="AG328" i="1"/>
  <c r="AG329" i="1" s="1"/>
  <c r="I329" i="1"/>
  <c r="H330" i="1"/>
  <c r="I330" i="1"/>
  <c r="AG330" i="1"/>
  <c r="H331" i="1"/>
  <c r="I331" i="1"/>
  <c r="AG331" i="1"/>
  <c r="H332" i="1"/>
  <c r="H333" i="1" s="1"/>
  <c r="I332" i="1"/>
  <c r="AG332" i="1"/>
  <c r="AG333" i="1" s="1"/>
  <c r="I333" i="1"/>
  <c r="H334" i="1"/>
  <c r="I334" i="1"/>
  <c r="AG334" i="1"/>
  <c r="H335" i="1"/>
  <c r="I335" i="1"/>
  <c r="AG335" i="1"/>
  <c r="H336" i="1"/>
  <c r="I336" i="1"/>
  <c r="AG336" i="1"/>
  <c r="H337" i="1"/>
  <c r="I337" i="1"/>
  <c r="AG337" i="1"/>
  <c r="H338" i="1"/>
  <c r="I338" i="1"/>
  <c r="AG338" i="1"/>
  <c r="H339" i="1"/>
  <c r="I339" i="1"/>
  <c r="AG339" i="1"/>
  <c r="H340" i="1"/>
  <c r="I340" i="1"/>
  <c r="AG340" i="1"/>
  <c r="H341" i="1"/>
  <c r="I341" i="1"/>
  <c r="AG341" i="1"/>
  <c r="H342" i="1"/>
  <c r="I342" i="1"/>
  <c r="AG342" i="1"/>
  <c r="AG343" i="1" s="1"/>
  <c r="I343" i="1"/>
  <c r="H344" i="1"/>
  <c r="I344" i="1"/>
  <c r="AG344" i="1"/>
  <c r="H345" i="1"/>
  <c r="I345" i="1"/>
  <c r="AG345" i="1"/>
  <c r="H346" i="1"/>
  <c r="I346" i="1"/>
  <c r="AG346" i="1"/>
  <c r="H347" i="1"/>
  <c r="I347" i="1"/>
  <c r="AG347" i="1"/>
  <c r="H348" i="1"/>
  <c r="I348" i="1"/>
  <c r="AG348" i="1"/>
  <c r="H349" i="1"/>
  <c r="I349" i="1"/>
  <c r="AG349" i="1"/>
  <c r="H350" i="1"/>
  <c r="I350" i="1"/>
  <c r="AG350" i="1"/>
  <c r="H351" i="1"/>
  <c r="I351" i="1"/>
  <c r="AG351" i="1"/>
  <c r="H352" i="1"/>
  <c r="I352" i="1"/>
  <c r="AG352" i="1"/>
  <c r="H353" i="1"/>
  <c r="I353" i="1"/>
  <c r="AG353" i="1"/>
  <c r="H354" i="1"/>
  <c r="I354" i="1"/>
  <c r="AG354" i="1"/>
  <c r="H355" i="1"/>
  <c r="I355" i="1"/>
  <c r="AG355" i="1"/>
  <c r="H356" i="1"/>
  <c r="I356" i="1"/>
  <c r="AG356" i="1"/>
  <c r="H357" i="1"/>
  <c r="I357" i="1"/>
  <c r="AG357" i="1"/>
  <c r="AG358" i="1" s="1"/>
  <c r="H358" i="1"/>
  <c r="I358" i="1"/>
  <c r="H359" i="1"/>
  <c r="I359" i="1"/>
  <c r="AG359" i="1"/>
  <c r="H360" i="1"/>
  <c r="I360" i="1"/>
  <c r="AG360" i="1"/>
  <c r="H361" i="1"/>
  <c r="I361" i="1"/>
  <c r="AG361" i="1"/>
  <c r="H362" i="1"/>
  <c r="I362" i="1"/>
  <c r="AG362" i="1"/>
  <c r="H363" i="1"/>
  <c r="H364" i="1" s="1"/>
  <c r="I363" i="1"/>
  <c r="AG363" i="1"/>
  <c r="AG364" i="1" s="1"/>
  <c r="I364" i="1"/>
  <c r="H365" i="1"/>
  <c r="I365" i="1"/>
  <c r="AG365" i="1"/>
  <c r="H366" i="1"/>
  <c r="I366" i="1"/>
  <c r="AG366" i="1"/>
  <c r="I367" i="1"/>
  <c r="AG367" i="1"/>
  <c r="H368" i="1"/>
  <c r="I368" i="1"/>
  <c r="AG368" i="1"/>
  <c r="H369" i="1"/>
  <c r="I369" i="1"/>
  <c r="AG369" i="1"/>
  <c r="H370" i="1"/>
  <c r="I370" i="1"/>
  <c r="AG370" i="1"/>
  <c r="H371" i="1"/>
  <c r="I371" i="1"/>
  <c r="AG371" i="1"/>
  <c r="H372" i="1"/>
  <c r="I372" i="1"/>
  <c r="AG372" i="1"/>
  <c r="H373" i="1"/>
  <c r="I373" i="1"/>
  <c r="AG373" i="1"/>
  <c r="H374" i="1"/>
  <c r="I374" i="1"/>
  <c r="AG374" i="1"/>
  <c r="H375" i="1"/>
  <c r="I375" i="1"/>
  <c r="AG375" i="1"/>
  <c r="H376" i="1"/>
  <c r="I376" i="1"/>
  <c r="AG376" i="1"/>
  <c r="H377" i="1"/>
  <c r="I377" i="1"/>
  <c r="AG377" i="1"/>
  <c r="J343" i="1" l="1"/>
  <c r="L306" i="1"/>
  <c r="J34" i="1"/>
  <c r="J11" i="1"/>
  <c r="L274" i="1"/>
  <c r="Y274" i="1" s="1"/>
  <c r="L266" i="1"/>
  <c r="Y266" i="1" s="1"/>
  <c r="J197" i="1"/>
  <c r="J341" i="1"/>
  <c r="J327" i="1"/>
  <c r="J279" i="1"/>
  <c r="J299" i="1"/>
  <c r="L295" i="1"/>
  <c r="Y295" i="1" s="1"/>
  <c r="L223" i="1"/>
  <c r="Y223" i="1" s="1"/>
  <c r="L207" i="1"/>
  <c r="Y207" i="1" s="1"/>
  <c r="L174" i="1"/>
  <c r="Y174" i="1" s="1"/>
  <c r="L278" i="1"/>
  <c r="Y278" i="1" s="1"/>
  <c r="J152" i="1"/>
  <c r="J120" i="1"/>
  <c r="J112" i="1"/>
  <c r="J9" i="1"/>
  <c r="J6" i="1"/>
  <c r="J307" i="1"/>
  <c r="L262" i="1"/>
  <c r="Y262" i="1" s="1"/>
  <c r="L251" i="1"/>
  <c r="Y251" i="1" s="1"/>
  <c r="L230" i="1"/>
  <c r="Y230" i="1" s="1"/>
  <c r="J39" i="1"/>
  <c r="J139" i="1"/>
  <c r="J293" i="1"/>
  <c r="J282" i="1"/>
  <c r="J81" i="1"/>
  <c r="J71" i="1"/>
  <c r="J68" i="1"/>
  <c r="J67" i="1"/>
  <c r="J51" i="1"/>
  <c r="J10" i="1"/>
  <c r="L322" i="1"/>
  <c r="Y322" i="1" s="1"/>
  <c r="J58" i="1"/>
  <c r="L326" i="1"/>
  <c r="Y326" i="1" s="1"/>
  <c r="L234" i="1"/>
  <c r="Y234" i="1" s="1"/>
  <c r="L166" i="1"/>
  <c r="Y166" i="1" s="1"/>
  <c r="L134" i="1"/>
  <c r="Y134" i="1" s="1"/>
  <c r="J309" i="1"/>
  <c r="L69" i="1"/>
  <c r="L310" i="1"/>
  <c r="Y310" i="1" s="1"/>
  <c r="J303" i="1"/>
  <c r="J331" i="1"/>
  <c r="J314" i="1"/>
  <c r="L140" i="1"/>
  <c r="Y140" i="1" s="1"/>
  <c r="J91" i="1"/>
  <c r="J85" i="1"/>
  <c r="J141" i="1"/>
  <c r="L318" i="1"/>
  <c r="Y318" i="1" s="1"/>
  <c r="L163" i="1"/>
  <c r="Y163" i="1" s="1"/>
  <c r="L375" i="1"/>
  <c r="Y375" i="1" s="1"/>
  <c r="L199" i="1"/>
  <c r="Y199" i="1" s="1"/>
  <c r="L181" i="1"/>
  <c r="Y181" i="1" s="1"/>
  <c r="L165" i="1"/>
  <c r="Y165" i="1" s="1"/>
  <c r="L155" i="1"/>
  <c r="Y155" i="1" s="1"/>
  <c r="J20" i="1"/>
  <c r="J364" i="1"/>
  <c r="L355" i="1"/>
  <c r="Y355" i="1" s="1"/>
  <c r="J117" i="1"/>
  <c r="L88" i="1"/>
  <c r="Y88" i="1" s="1"/>
  <c r="J70" i="1"/>
  <c r="L60" i="1"/>
  <c r="J7" i="1"/>
  <c r="L173" i="1"/>
  <c r="Y173" i="1" s="1"/>
  <c r="L86" i="1"/>
  <c r="Y86" i="1" s="1"/>
  <c r="L339" i="1"/>
  <c r="Y339" i="1" s="1"/>
  <c r="J121" i="1"/>
  <c r="J75" i="1"/>
  <c r="J30" i="1"/>
  <c r="L308" i="1"/>
  <c r="Y308" i="1" s="1"/>
  <c r="J296" i="1"/>
  <c r="L294" i="1"/>
  <c r="Y294" i="1" s="1"/>
  <c r="J264" i="1"/>
  <c r="J212" i="1"/>
  <c r="J203" i="1"/>
  <c r="J137" i="1"/>
  <c r="L72" i="1"/>
  <c r="Y72" i="1" s="1"/>
  <c r="L150" i="1"/>
  <c r="Y150" i="1" s="1"/>
  <c r="L92" i="1"/>
  <c r="Y92" i="1" s="1"/>
  <c r="L331" i="1"/>
  <c r="Y331" i="1" s="1"/>
  <c r="L243" i="1"/>
  <c r="Y243" i="1" s="1"/>
  <c r="J339" i="1"/>
  <c r="J319" i="1"/>
  <c r="J24" i="1"/>
  <c r="J376" i="1"/>
  <c r="J365" i="1"/>
  <c r="J166" i="1"/>
  <c r="J156" i="1"/>
  <c r="J69" i="1"/>
  <c r="J55" i="1"/>
  <c r="J49" i="1"/>
  <c r="L360" i="1"/>
  <c r="Y360" i="1" s="1"/>
  <c r="L222" i="1"/>
  <c r="Y222" i="1" s="1"/>
  <c r="L371" i="1"/>
  <c r="Y371" i="1" s="1"/>
  <c r="L64" i="1"/>
  <c r="J336" i="1"/>
  <c r="L282" i="1"/>
  <c r="Y282" i="1" s="1"/>
  <c r="L277" i="1"/>
  <c r="Y277" i="1" s="1"/>
  <c r="L185" i="1"/>
  <c r="Y185" i="1" s="1"/>
  <c r="J19" i="1"/>
  <c r="L270" i="1"/>
  <c r="Y270" i="1" s="1"/>
  <c r="L242" i="1"/>
  <c r="Y242" i="1" s="1"/>
  <c r="L218" i="1"/>
  <c r="Y218" i="1" s="1"/>
  <c r="J36" i="1"/>
  <c r="L354" i="1"/>
  <c r="Y354" i="1" s="1"/>
  <c r="J344" i="1"/>
  <c r="J22" i="1"/>
  <c r="L287" i="1"/>
  <c r="Y287" i="1" s="1"/>
  <c r="J138" i="1"/>
  <c r="L84" i="1"/>
  <c r="Y84" i="1" s="1"/>
  <c r="J64" i="1"/>
  <c r="J368" i="1"/>
  <c r="J361" i="1"/>
  <c r="J359" i="1"/>
  <c r="L319" i="1"/>
  <c r="Y319" i="1" s="1"/>
  <c r="L313" i="1"/>
  <c r="Y313" i="1" s="1"/>
  <c r="L258" i="1"/>
  <c r="Y258" i="1" s="1"/>
  <c r="L238" i="1"/>
  <c r="Y238" i="1" s="1"/>
  <c r="J223" i="1"/>
  <c r="L214" i="1"/>
  <c r="Y214" i="1" s="1"/>
  <c r="J148" i="1"/>
  <c r="L143" i="1"/>
  <c r="Y143" i="1" s="1"/>
  <c r="L128" i="1"/>
  <c r="Y128" i="1" s="1"/>
  <c r="J65" i="1"/>
  <c r="J57" i="1"/>
  <c r="J41" i="1"/>
  <c r="J350" i="1"/>
  <c r="J315" i="1"/>
  <c r="J251" i="1"/>
  <c r="J182" i="1"/>
  <c r="J174" i="1"/>
  <c r="L137" i="1"/>
  <c r="Y137" i="1" s="1"/>
  <c r="J104" i="1"/>
  <c r="J83" i="1"/>
  <c r="J53" i="1"/>
  <c r="L352" i="1"/>
  <c r="Y352" i="1" s="1"/>
  <c r="L189" i="1"/>
  <c r="Y189" i="1" s="1"/>
  <c r="L102" i="1"/>
  <c r="Y102" i="1" s="1"/>
  <c r="L82" i="1"/>
  <c r="Y82" i="1" s="1"/>
  <c r="J42" i="1"/>
  <c r="L338" i="1"/>
  <c r="Y338" i="1" s="1"/>
  <c r="L169" i="1"/>
  <c r="Y169" i="1" s="1"/>
  <c r="L154" i="1"/>
  <c r="Y154" i="1" s="1"/>
  <c r="L359" i="1"/>
  <c r="Y359" i="1" s="1"/>
  <c r="L340" i="1"/>
  <c r="Y340" i="1" s="1"/>
  <c r="L136" i="1"/>
  <c r="Y136" i="1" s="1"/>
  <c r="L126" i="1"/>
  <c r="Y126" i="1" s="1"/>
  <c r="J45" i="1"/>
  <c r="J369" i="1"/>
  <c r="J340" i="1"/>
  <c r="J313" i="1"/>
  <c r="J291" i="1"/>
  <c r="J278" i="1"/>
  <c r="J171" i="1"/>
  <c r="L139" i="1"/>
  <c r="Y139" i="1" s="1"/>
  <c r="J46" i="1"/>
  <c r="H343" i="1"/>
  <c r="L343" i="1" s="1"/>
  <c r="Y343" i="1" s="1"/>
  <c r="L342" i="1"/>
  <c r="Y342" i="1" s="1"/>
  <c r="J348" i="1"/>
  <c r="J347" i="1"/>
  <c r="L286" i="1"/>
  <c r="Y286" i="1" s="1"/>
  <c r="L347" i="1"/>
  <c r="Y347" i="1" s="1"/>
  <c r="L291" i="1"/>
  <c r="Y291" i="1" s="1"/>
  <c r="L271" i="1"/>
  <c r="Y271" i="1" s="1"/>
  <c r="L203" i="1"/>
  <c r="Y203" i="1" s="1"/>
  <c r="J209" i="1"/>
  <c r="J208" i="1"/>
  <c r="L208" i="1"/>
  <c r="Y208" i="1" s="1"/>
  <c r="J235" i="1"/>
  <c r="J236" i="1"/>
  <c r="L348" i="1"/>
  <c r="Y348" i="1" s="1"/>
  <c r="J107" i="1"/>
  <c r="L107" i="1"/>
  <c r="Y107" i="1" s="1"/>
  <c r="J356" i="1"/>
  <c r="J357" i="1"/>
  <c r="J351" i="1"/>
  <c r="L302" i="1"/>
  <c r="Y302" i="1" s="1"/>
  <c r="J147" i="1"/>
  <c r="L147" i="1"/>
  <c r="Y147" i="1" s="1"/>
  <c r="L350" i="1"/>
  <c r="Y350" i="1" s="1"/>
  <c r="L334" i="1"/>
  <c r="Y334" i="1" s="1"/>
  <c r="L212" i="1"/>
  <c r="Y212" i="1" s="1"/>
  <c r="J200" i="1"/>
  <c r="L195" i="1"/>
  <c r="Y195" i="1" s="1"/>
  <c r="L193" i="1"/>
  <c r="Y193" i="1" s="1"/>
  <c r="L187" i="1"/>
  <c r="Y187" i="1" s="1"/>
  <c r="L146" i="1"/>
  <c r="Y146" i="1" s="1"/>
  <c r="J135" i="1"/>
  <c r="J47" i="1"/>
  <c r="J25" i="1"/>
  <c r="J352" i="1"/>
  <c r="J318" i="1"/>
  <c r="L315" i="1"/>
  <c r="Y315" i="1" s="1"/>
  <c r="J312" i="1"/>
  <c r="J310" i="1"/>
  <c r="L288" i="1"/>
  <c r="Y288" i="1" s="1"/>
  <c r="J231" i="1"/>
  <c r="J214" i="1"/>
  <c r="L152" i="1"/>
  <c r="Y152" i="1" s="1"/>
  <c r="J136" i="1"/>
  <c r="L131" i="1"/>
  <c r="Y131" i="1" s="1"/>
  <c r="J113" i="1"/>
  <c r="J110" i="1"/>
  <c r="L103" i="1"/>
  <c r="Y103" i="1" s="1"/>
  <c r="L59" i="1"/>
  <c r="L55" i="1"/>
  <c r="J44" i="1"/>
  <c r="J35" i="1"/>
  <c r="J349" i="1"/>
  <c r="J332" i="1"/>
  <c r="J213" i="1"/>
  <c r="J95" i="1"/>
  <c r="J27" i="1"/>
  <c r="L376" i="1"/>
  <c r="Y376" i="1" s="1"/>
  <c r="L363" i="1"/>
  <c r="Y363" i="1" s="1"/>
  <c r="J360" i="1"/>
  <c r="J355" i="1"/>
  <c r="J272" i="1"/>
  <c r="J271" i="1"/>
  <c r="L255" i="1"/>
  <c r="Y255" i="1" s="1"/>
  <c r="J243" i="1"/>
  <c r="L216" i="1"/>
  <c r="Y216" i="1" s="1"/>
  <c r="H186" i="1"/>
  <c r="L186" i="1" s="1"/>
  <c r="L156" i="1"/>
  <c r="Y156" i="1" s="1"/>
  <c r="J151" i="1"/>
  <c r="L98" i="1"/>
  <c r="Y98" i="1" s="1"/>
  <c r="J52" i="1"/>
  <c r="J50" i="1"/>
  <c r="L356" i="1"/>
  <c r="Y356" i="1" s="1"/>
  <c r="L351" i="1"/>
  <c r="Y351" i="1" s="1"/>
  <c r="L335" i="1"/>
  <c r="Y335" i="1" s="1"/>
  <c r="L317" i="1"/>
  <c r="Y317" i="1" s="1"/>
  <c r="J300" i="1"/>
  <c r="J274" i="1"/>
  <c r="J262" i="1"/>
  <c r="L250" i="1"/>
  <c r="Y250" i="1" s="1"/>
  <c r="J230" i="1"/>
  <c r="L213" i="1"/>
  <c r="Y213" i="1" s="1"/>
  <c r="L148" i="1"/>
  <c r="Y148" i="1" s="1"/>
  <c r="L135" i="1"/>
  <c r="Y135" i="1" s="1"/>
  <c r="L130" i="1"/>
  <c r="Y130" i="1" s="1"/>
  <c r="L122" i="1"/>
  <c r="Y122" i="1" s="1"/>
  <c r="J79" i="1"/>
  <c r="L358" i="1"/>
  <c r="Y358" i="1" s="1"/>
  <c r="L332" i="1"/>
  <c r="Y332" i="1" s="1"/>
  <c r="L330" i="1"/>
  <c r="Y330" i="1" s="1"/>
  <c r="J316" i="1"/>
  <c r="L311" i="1"/>
  <c r="Y311" i="1" s="1"/>
  <c r="L307" i="1"/>
  <c r="Y307" i="1" s="1"/>
  <c r="J254" i="1"/>
  <c r="J170" i="1"/>
  <c r="J140" i="1"/>
  <c r="L61" i="1"/>
  <c r="J43" i="1"/>
  <c r="J37" i="1"/>
  <c r="J21" i="1"/>
  <c r="J14" i="1"/>
  <c r="L79" i="1"/>
  <c r="Y79" i="1" s="1"/>
  <c r="H80" i="1"/>
  <c r="L80" i="1" s="1"/>
  <c r="Y80" i="1" s="1"/>
  <c r="L374" i="1"/>
  <c r="Y374" i="1" s="1"/>
  <c r="L325" i="1"/>
  <c r="Y325" i="1" s="1"/>
  <c r="J294" i="1"/>
  <c r="J295" i="1"/>
  <c r="L221" i="1"/>
  <c r="Y221" i="1" s="1"/>
  <c r="L76" i="1"/>
  <c r="Y76" i="1" s="1"/>
  <c r="L296" i="1"/>
  <c r="Y296" i="1" s="1"/>
  <c r="H297" i="1"/>
  <c r="L297" i="1" s="1"/>
  <c r="L182" i="1"/>
  <c r="Y182" i="1" s="1"/>
  <c r="L65" i="1"/>
  <c r="L58" i="1"/>
  <c r="J4" i="1"/>
  <c r="J5" i="1"/>
  <c r="J224" i="1"/>
  <c r="L260" i="1"/>
  <c r="Y260" i="1" s="1"/>
  <c r="J255" i="1"/>
  <c r="L197" i="1"/>
  <c r="Y197" i="1" s="1"/>
  <c r="L112" i="1"/>
  <c r="Y112" i="1" s="1"/>
  <c r="J66" i="1"/>
  <c r="J54" i="1"/>
  <c r="J38" i="1"/>
  <c r="J12" i="1"/>
  <c r="J13" i="1"/>
  <c r="J326" i="1"/>
  <c r="J219" i="1"/>
  <c r="L151" i="1"/>
  <c r="Y151" i="1" s="1"/>
  <c r="L132" i="1"/>
  <c r="Y132" i="1" s="1"/>
  <c r="L100" i="1"/>
  <c r="Y100" i="1" s="1"/>
  <c r="J40" i="1"/>
  <c r="J16" i="1"/>
  <c r="J17" i="1"/>
  <c r="L372" i="1"/>
  <c r="Y372" i="1" s="1"/>
  <c r="J372" i="1"/>
  <c r="L368" i="1"/>
  <c r="Y368" i="1" s="1"/>
  <c r="J323" i="1"/>
  <c r="J311" i="1"/>
  <c r="L309" i="1"/>
  <c r="Y309" i="1" s="1"/>
  <c r="L303" i="1"/>
  <c r="Y303" i="1" s="1"/>
  <c r="J292" i="1"/>
  <c r="L290" i="1"/>
  <c r="Y290" i="1" s="1"/>
  <c r="J280" i="1"/>
  <c r="L246" i="1"/>
  <c r="Y246" i="1" s="1"/>
  <c r="L232" i="1"/>
  <c r="Y232" i="1" s="1"/>
  <c r="L219" i="1"/>
  <c r="Y219" i="1" s="1"/>
  <c r="L201" i="1"/>
  <c r="Y201" i="1" s="1"/>
  <c r="L196" i="1"/>
  <c r="Y196" i="1" s="1"/>
  <c r="L188" i="1"/>
  <c r="Y188" i="1" s="1"/>
  <c r="L138" i="1"/>
  <c r="Y138" i="1" s="1"/>
  <c r="L114" i="1"/>
  <c r="Y114" i="1" s="1"/>
  <c r="J111" i="1"/>
  <c r="J105" i="1"/>
  <c r="J102" i="1"/>
  <c r="J103" i="1"/>
  <c r="J8" i="1"/>
  <c r="L254" i="1"/>
  <c r="Y254" i="1" s="1"/>
  <c r="L231" i="1"/>
  <c r="Y231" i="1" s="1"/>
  <c r="L200" i="1"/>
  <c r="Y200" i="1" s="1"/>
  <c r="L180" i="1"/>
  <c r="Y180" i="1" s="1"/>
  <c r="L110" i="1"/>
  <c r="Y110" i="1" s="1"/>
  <c r="L327" i="1"/>
  <c r="Y327" i="1" s="1"/>
  <c r="L256" i="1"/>
  <c r="Y256" i="1" s="1"/>
  <c r="L172" i="1"/>
  <c r="Y172" i="1" s="1"/>
  <c r="L164" i="1"/>
  <c r="Y164" i="1" s="1"/>
  <c r="L115" i="1"/>
  <c r="Y115" i="1" s="1"/>
  <c r="J115" i="1"/>
  <c r="L83" i="1"/>
  <c r="Y83" i="1" s="1"/>
  <c r="J84" i="1"/>
  <c r="L78" i="1"/>
  <c r="Y78" i="1" s="1"/>
  <c r="L63" i="1"/>
  <c r="L279" i="1"/>
  <c r="Y279" i="1" s="1"/>
  <c r="L228" i="1"/>
  <c r="Y228" i="1" s="1"/>
  <c r="L184" i="1"/>
  <c r="Y184" i="1" s="1"/>
  <c r="J232" i="1"/>
  <c r="L206" i="1"/>
  <c r="Y206" i="1" s="1"/>
  <c r="J201" i="1"/>
  <c r="L191" i="1"/>
  <c r="Y191" i="1" s="1"/>
  <c r="H192" i="1"/>
  <c r="L192" i="1" s="1"/>
  <c r="L179" i="1"/>
  <c r="Y179" i="1" s="1"/>
  <c r="J167" i="1"/>
  <c r="J77" i="1"/>
  <c r="L68" i="1"/>
  <c r="J48" i="1"/>
  <c r="J342" i="1"/>
  <c r="J328" i="1"/>
  <c r="L314" i="1"/>
  <c r="Y314" i="1" s="1"/>
  <c r="L217" i="1"/>
  <c r="Y217" i="1" s="1"/>
  <c r="J196" i="1"/>
  <c r="L145" i="1"/>
  <c r="Y145" i="1" s="1"/>
  <c r="L54" i="1"/>
  <c r="J335" i="1"/>
  <c r="L323" i="1"/>
  <c r="Y323" i="1" s="1"/>
  <c r="H316" i="1"/>
  <c r="L316" i="1" s="1"/>
  <c r="Y316" i="1" s="1"/>
  <c r="L285" i="1"/>
  <c r="Y285" i="1" s="1"/>
  <c r="J246" i="1"/>
  <c r="H229" i="1"/>
  <c r="L229" i="1" s="1"/>
  <c r="Y229" i="1" s="1"/>
  <c r="J226" i="1"/>
  <c r="J157" i="1"/>
  <c r="L129" i="1"/>
  <c r="Y129" i="1" s="1"/>
  <c r="J116" i="1"/>
  <c r="L111" i="1"/>
  <c r="Y111" i="1" s="1"/>
  <c r="L106" i="1"/>
  <c r="Y106" i="1" s="1"/>
  <c r="L104" i="1"/>
  <c r="Y104" i="1" s="1"/>
  <c r="J100" i="1"/>
  <c r="J80" i="1"/>
  <c r="L74" i="1"/>
  <c r="Y74" i="1" s="1"/>
  <c r="J18" i="1"/>
  <c r="L357" i="1"/>
  <c r="Y357" i="1" s="1"/>
  <c r="L344" i="1"/>
  <c r="Y344" i="1" s="1"/>
  <c r="J308" i="1"/>
  <c r="L284" i="1"/>
  <c r="Y284" i="1" s="1"/>
  <c r="J275" i="1"/>
  <c r="L273" i="1"/>
  <c r="Y273" i="1" s="1"/>
  <c r="L205" i="1"/>
  <c r="Y205" i="1" s="1"/>
  <c r="J175" i="1"/>
  <c r="L105" i="1"/>
  <c r="Y105" i="1" s="1"/>
  <c r="J93" i="1"/>
  <c r="J73" i="1"/>
  <c r="J56" i="1"/>
  <c r="L346" i="1"/>
  <c r="Y346" i="1" s="1"/>
  <c r="J330" i="1"/>
  <c r="J266" i="1"/>
  <c r="L264" i="1"/>
  <c r="Y264" i="1" s="1"/>
  <c r="L257" i="1"/>
  <c r="Y257" i="1" s="1"/>
  <c r="L224" i="1"/>
  <c r="Y224" i="1" s="1"/>
  <c r="J222" i="1"/>
  <c r="J207" i="1"/>
  <c r="J179" i="1"/>
  <c r="L171" i="1"/>
  <c r="Y171" i="1" s="1"/>
  <c r="L167" i="1"/>
  <c r="Y167" i="1" s="1"/>
  <c r="L153" i="1"/>
  <c r="Y153" i="1" s="1"/>
  <c r="L118" i="1"/>
  <c r="Y118" i="1" s="1"/>
  <c r="L71" i="1"/>
  <c r="Y71" i="1" s="1"/>
  <c r="L57" i="1"/>
  <c r="J31" i="1"/>
  <c r="J23" i="1"/>
  <c r="J358" i="1"/>
  <c r="J338" i="1"/>
  <c r="L283" i="1"/>
  <c r="Y283" i="1" s="1"/>
  <c r="J268" i="1"/>
  <c r="J250" i="1"/>
  <c r="L235" i="1"/>
  <c r="Y235" i="1" s="1"/>
  <c r="L204" i="1"/>
  <c r="Y204" i="1" s="1"/>
  <c r="J189" i="1"/>
  <c r="J146" i="1"/>
  <c r="J130" i="1"/>
  <c r="J59" i="1"/>
  <c r="L56" i="1"/>
  <c r="J324" i="1"/>
  <c r="J325" i="1"/>
  <c r="J260" i="1"/>
  <c r="L259" i="1"/>
  <c r="J259" i="1"/>
  <c r="J377" i="1"/>
  <c r="J373" i="1"/>
  <c r="L377" i="1"/>
  <c r="J345" i="1"/>
  <c r="J353" i="1"/>
  <c r="J240" i="1"/>
  <c r="J320" i="1"/>
  <c r="L320" i="1"/>
  <c r="L324" i="1"/>
  <c r="L321" i="1"/>
  <c r="J322" i="1"/>
  <c r="J289" i="1"/>
  <c r="J198" i="1"/>
  <c r="J321" i="1"/>
  <c r="J297" i="1"/>
  <c r="L365" i="1"/>
  <c r="H367" i="1"/>
  <c r="L367" i="1" s="1"/>
  <c r="L366" i="1"/>
  <c r="L304" i="1"/>
  <c r="J304" i="1"/>
  <c r="J305" i="1"/>
  <c r="L373" i="1"/>
  <c r="L336" i="1"/>
  <c r="J337" i="1"/>
  <c r="J301" i="1"/>
  <c r="H299" i="1"/>
  <c r="L299" i="1" s="1"/>
  <c r="L298" i="1"/>
  <c r="L289" i="1"/>
  <c r="L268" i="1"/>
  <c r="J210" i="1"/>
  <c r="L364" i="1"/>
  <c r="J329" i="1"/>
  <c r="L328" i="1"/>
  <c r="Y306" i="1"/>
  <c r="L300" i="1"/>
  <c r="J370" i="1"/>
  <c r="J371" i="1"/>
  <c r="J287" i="1"/>
  <c r="J288" i="1"/>
  <c r="L267" i="1"/>
  <c r="J267" i="1"/>
  <c r="J241" i="1"/>
  <c r="J366" i="1"/>
  <c r="J367" i="1"/>
  <c r="J333" i="1"/>
  <c r="H329" i="1"/>
  <c r="L329" i="1" s="1"/>
  <c r="J317" i="1"/>
  <c r="L370" i="1"/>
  <c r="L345" i="1"/>
  <c r="J233" i="1"/>
  <c r="L369" i="1"/>
  <c r="L362" i="1"/>
  <c r="J354" i="1"/>
  <c r="H293" i="1"/>
  <c r="L293" i="1" s="1"/>
  <c r="L292" i="1"/>
  <c r="L248" i="1"/>
  <c r="H249" i="1"/>
  <c r="L249" i="1" s="1"/>
  <c r="J220" i="1"/>
  <c r="J362" i="1"/>
  <c r="J363" i="1"/>
  <c r="L349" i="1"/>
  <c r="J374" i="1"/>
  <c r="J375" i="1"/>
  <c r="L361" i="1"/>
  <c r="L337" i="1"/>
  <c r="L220" i="1"/>
  <c r="L353" i="1"/>
  <c r="J334" i="1"/>
  <c r="L333" i="1"/>
  <c r="J306" i="1"/>
  <c r="L305" i="1"/>
  <c r="J302" i="1"/>
  <c r="L301" i="1"/>
  <c r="J276" i="1"/>
  <c r="J237" i="1"/>
  <c r="J192" i="1"/>
  <c r="J193" i="1"/>
  <c r="J183" i="1"/>
  <c r="L341" i="1"/>
  <c r="L312" i="1"/>
  <c r="J263" i="1"/>
  <c r="L263" i="1"/>
  <c r="J247" i="1"/>
  <c r="J248" i="1"/>
  <c r="L247" i="1"/>
  <c r="L239" i="1"/>
  <c r="J239" i="1"/>
  <c r="L227" i="1"/>
  <c r="J227" i="1"/>
  <c r="L157" i="1"/>
  <c r="H158" i="1"/>
  <c r="L158" i="1" s="1"/>
  <c r="J123" i="1"/>
  <c r="L123" i="1"/>
  <c r="J346" i="1"/>
  <c r="L215" i="1"/>
  <c r="J215" i="1"/>
  <c r="J298" i="1"/>
  <c r="J284" i="1"/>
  <c r="L276" i="1"/>
  <c r="J256" i="1"/>
  <c r="L241" i="1"/>
  <c r="J290" i="1"/>
  <c r="J283" i="1"/>
  <c r="J269" i="1"/>
  <c r="J261" i="1"/>
  <c r="J253" i="1"/>
  <c r="J252" i="1"/>
  <c r="L237" i="1"/>
  <c r="J127" i="1"/>
  <c r="L127" i="1"/>
  <c r="J281" i="1"/>
  <c r="J265" i="1"/>
  <c r="L261" i="1"/>
  <c r="L281" i="1"/>
  <c r="L275" i="1"/>
  <c r="J270" i="1"/>
  <c r="L269" i="1"/>
  <c r="L253" i="1"/>
  <c r="J249" i="1"/>
  <c r="L240" i="1"/>
  <c r="J234" i="1"/>
  <c r="H211" i="1"/>
  <c r="L211" i="1" s="1"/>
  <c r="L210" i="1"/>
  <c r="J286" i="1"/>
  <c r="L280" i="1"/>
  <c r="J273" i="1"/>
  <c r="L272" i="1"/>
  <c r="J244" i="1"/>
  <c r="J228" i="1"/>
  <c r="J225" i="1"/>
  <c r="J216" i="1"/>
  <c r="J191" i="1"/>
  <c r="J190" i="1"/>
  <c r="L190" i="1"/>
  <c r="J186" i="1"/>
  <c r="J285" i="1"/>
  <c r="L244" i="1"/>
  <c r="H245" i="1"/>
  <c r="L245" i="1" s="1"/>
  <c r="J161" i="1"/>
  <c r="J149" i="1"/>
  <c r="J142" i="1"/>
  <c r="J143" i="1"/>
  <c r="J242" i="1"/>
  <c r="L236" i="1"/>
  <c r="J229" i="1"/>
  <c r="J221" i="1"/>
  <c r="L198" i="1"/>
  <c r="J184" i="1"/>
  <c r="J162" i="1"/>
  <c r="J163" i="1"/>
  <c r="J144" i="1"/>
  <c r="J145" i="1"/>
  <c r="L144" i="1"/>
  <c r="J205" i="1"/>
  <c r="L149" i="1"/>
  <c r="J277" i="1"/>
  <c r="L265" i="1"/>
  <c r="J258" i="1"/>
  <c r="L252" i="1"/>
  <c r="J245" i="1"/>
  <c r="L233" i="1"/>
  <c r="H225" i="1"/>
  <c r="J218" i="1"/>
  <c r="J211" i="1"/>
  <c r="J204" i="1"/>
  <c r="J199" i="1"/>
  <c r="J164" i="1"/>
  <c r="J165" i="1"/>
  <c r="J257" i="1"/>
  <c r="J238" i="1"/>
  <c r="J217" i="1"/>
  <c r="J202" i="1"/>
  <c r="J180" i="1"/>
  <c r="L178" i="1"/>
  <c r="J178" i="1"/>
  <c r="J108" i="1"/>
  <c r="J109" i="1"/>
  <c r="L209" i="1"/>
  <c r="L202" i="1"/>
  <c r="J185" i="1"/>
  <c r="J176" i="1"/>
  <c r="J177" i="1"/>
  <c r="L170" i="1"/>
  <c r="L160" i="1"/>
  <c r="L142" i="1"/>
  <c r="J194" i="1"/>
  <c r="J195" i="1"/>
  <c r="J187" i="1"/>
  <c r="H177" i="1"/>
  <c r="L177" i="1" s="1"/>
  <c r="L176" i="1"/>
  <c r="J206" i="1"/>
  <c r="L194" i="1"/>
  <c r="J172" i="1"/>
  <c r="J173" i="1"/>
  <c r="J158" i="1"/>
  <c r="I159" i="1"/>
  <c r="J154" i="1"/>
  <c r="J155" i="1"/>
  <c r="J124" i="1"/>
  <c r="J125" i="1"/>
  <c r="L183" i="1"/>
  <c r="L175" i="1"/>
  <c r="J168" i="1"/>
  <c r="J169" i="1"/>
  <c r="L161" i="1"/>
  <c r="H162" i="1"/>
  <c r="L162" i="1" s="1"/>
  <c r="J133" i="1"/>
  <c r="L124" i="1"/>
  <c r="J188" i="1"/>
  <c r="L168" i="1"/>
  <c r="L133" i="1"/>
  <c r="J181" i="1"/>
  <c r="J153" i="1"/>
  <c r="J150" i="1"/>
  <c r="L141" i="1"/>
  <c r="J97" i="1"/>
  <c r="J90" i="1"/>
  <c r="J89" i="1"/>
  <c r="L116" i="1"/>
  <c r="J129" i="1"/>
  <c r="L120" i="1"/>
  <c r="L119" i="1"/>
  <c r="J119" i="1"/>
  <c r="L91" i="1"/>
  <c r="J92" i="1"/>
  <c r="J132" i="1"/>
  <c r="J131" i="1"/>
  <c r="J128" i="1"/>
  <c r="L89" i="1"/>
  <c r="H90" i="1"/>
  <c r="L90" i="1" s="1"/>
  <c r="J74" i="1"/>
  <c r="L125" i="1"/>
  <c r="J122" i="1"/>
  <c r="J126" i="1"/>
  <c r="J99" i="1"/>
  <c r="L99" i="1"/>
  <c r="H95" i="1"/>
  <c r="L95" i="1" s="1"/>
  <c r="L94" i="1"/>
  <c r="J118" i="1"/>
  <c r="L121" i="1"/>
  <c r="L108" i="1"/>
  <c r="J101" i="1"/>
  <c r="J96" i="1"/>
  <c r="L96" i="1"/>
  <c r="L87" i="1"/>
  <c r="J88" i="1"/>
  <c r="J87" i="1"/>
  <c r="J33" i="1"/>
  <c r="J32" i="1"/>
  <c r="J134" i="1"/>
  <c r="L117" i="1"/>
  <c r="L70" i="1"/>
  <c r="L101" i="1"/>
  <c r="L97" i="1"/>
  <c r="L81" i="1"/>
  <c r="J98" i="1"/>
  <c r="L85" i="1"/>
  <c r="J76" i="1"/>
  <c r="L75" i="1"/>
  <c r="L73" i="1"/>
  <c r="J63" i="1"/>
  <c r="J62" i="1"/>
  <c r="J114" i="1"/>
  <c r="L62" i="1"/>
  <c r="J60" i="1"/>
  <c r="J61" i="1"/>
  <c r="J15" i="1"/>
  <c r="L113" i="1"/>
  <c r="L109" i="1"/>
  <c r="J106" i="1"/>
  <c r="J94" i="1"/>
  <c r="L93" i="1"/>
  <c r="L77" i="1"/>
  <c r="J29" i="1"/>
  <c r="J28" i="1"/>
  <c r="J72" i="1"/>
  <c r="J26" i="1"/>
  <c r="J86" i="1"/>
  <c r="J82" i="1"/>
  <c r="J78" i="1"/>
  <c r="L67" i="1"/>
  <c r="K54" i="1" l="1"/>
  <c r="M54" i="1" s="1"/>
  <c r="K63" i="1"/>
  <c r="M63" i="1" s="1"/>
  <c r="K59" i="1"/>
  <c r="N59" i="1" s="1"/>
  <c r="K60" i="1"/>
  <c r="M60" i="1" s="1"/>
  <c r="K221" i="1"/>
  <c r="M221" i="1" s="1"/>
  <c r="K67" i="1"/>
  <c r="M67" i="1" s="1"/>
  <c r="K90" i="1"/>
  <c r="M90" i="1" s="1"/>
  <c r="K130" i="1"/>
  <c r="M130" i="1" s="1"/>
  <c r="K118" i="1"/>
  <c r="M118" i="1" s="1"/>
  <c r="K328" i="1"/>
  <c r="M328" i="1" s="1"/>
  <c r="K213" i="1"/>
  <c r="M213" i="1" s="1"/>
  <c r="K336" i="1"/>
  <c r="M336" i="1" s="1"/>
  <c r="K69" i="1"/>
  <c r="M69" i="1" s="1"/>
  <c r="K268" i="1"/>
  <c r="M268" i="1" s="1"/>
  <c r="K71" i="1"/>
  <c r="M71" i="1" s="1"/>
  <c r="K55" i="1"/>
  <c r="M55" i="1" s="1"/>
  <c r="K286" i="1"/>
  <c r="M286" i="1" s="1"/>
  <c r="K313" i="1"/>
  <c r="M313" i="1" s="1"/>
  <c r="K103" i="1"/>
  <c r="M103" i="1" s="1"/>
  <c r="K87" i="1"/>
  <c r="M87" i="1" s="1"/>
  <c r="K319" i="1"/>
  <c r="M319" i="1" s="1"/>
  <c r="K89" i="1"/>
  <c r="M89" i="1" s="1"/>
  <c r="K120" i="1"/>
  <c r="M120" i="1" s="1"/>
  <c r="K293" i="1"/>
  <c r="M293" i="1" s="1"/>
  <c r="K294" i="1"/>
  <c r="M294" i="1" s="1"/>
  <c r="K260" i="1"/>
  <c r="M260" i="1" s="1"/>
  <c r="Y77" i="1"/>
  <c r="Y96" i="1"/>
  <c r="K217" i="1"/>
  <c r="M217" i="1" s="1"/>
  <c r="Y177" i="1"/>
  <c r="K250" i="1"/>
  <c r="M250" i="1" s="1"/>
  <c r="Y261" i="1"/>
  <c r="K349" i="1"/>
  <c r="M349" i="1" s="1"/>
  <c r="K344" i="1"/>
  <c r="M344" i="1" s="1"/>
  <c r="K367" i="1"/>
  <c r="M367" i="1" s="1"/>
  <c r="K330" i="1"/>
  <c r="M330" i="1" s="1"/>
  <c r="K249" i="1"/>
  <c r="M249" i="1" s="1"/>
  <c r="K247" i="1"/>
  <c r="M247" i="1" s="1"/>
  <c r="K248" i="1"/>
  <c r="M248" i="1" s="1"/>
  <c r="Y93" i="1"/>
  <c r="K109" i="1"/>
  <c r="M109" i="1" s="1"/>
  <c r="K110" i="1"/>
  <c r="M110" i="1" s="1"/>
  <c r="K111" i="1"/>
  <c r="M111" i="1" s="1"/>
  <c r="K108" i="1"/>
  <c r="M108" i="1" s="1"/>
  <c r="K96" i="1"/>
  <c r="M96" i="1" s="1"/>
  <c r="K104" i="1"/>
  <c r="M104" i="1" s="1"/>
  <c r="K102" i="1"/>
  <c r="M102" i="1" s="1"/>
  <c r="K99" i="1"/>
  <c r="M99" i="1" s="1"/>
  <c r="K85" i="1"/>
  <c r="M85" i="1" s="1"/>
  <c r="K88" i="1"/>
  <c r="M88" i="1" s="1"/>
  <c r="K95" i="1"/>
  <c r="M95" i="1" s="1"/>
  <c r="K98" i="1"/>
  <c r="M98" i="1" s="1"/>
  <c r="K105" i="1"/>
  <c r="M105" i="1" s="1"/>
  <c r="K107" i="1"/>
  <c r="M107" i="1" s="1"/>
  <c r="K91" i="1"/>
  <c r="M91" i="1" s="1"/>
  <c r="K94" i="1"/>
  <c r="M94" i="1" s="1"/>
  <c r="K106" i="1"/>
  <c r="M106" i="1" s="1"/>
  <c r="K93" i="1"/>
  <c r="M93" i="1" s="1"/>
  <c r="K158" i="1"/>
  <c r="M158" i="1" s="1"/>
  <c r="Y178" i="1"/>
  <c r="K255" i="1"/>
  <c r="M255" i="1" s="1"/>
  <c r="K254" i="1"/>
  <c r="M254" i="1" s="1"/>
  <c r="K281" i="1"/>
  <c r="M281" i="1" s="1"/>
  <c r="Y190" i="1"/>
  <c r="Y292" i="1"/>
  <c r="Y300" i="1"/>
  <c r="Y304" i="1"/>
  <c r="K251" i="1"/>
  <c r="M251" i="1" s="1"/>
  <c r="K359" i="1"/>
  <c r="M359" i="1" s="1"/>
  <c r="K144" i="1"/>
  <c r="M144" i="1" s="1"/>
  <c r="K145" i="1"/>
  <c r="M145" i="1" s="1"/>
  <c r="K152" i="1"/>
  <c r="M152" i="1" s="1"/>
  <c r="K151" i="1"/>
  <c r="M151" i="1" s="1"/>
  <c r="Y119" i="1"/>
  <c r="K308" i="1"/>
  <c r="M308" i="1" s="1"/>
  <c r="K305" i="1"/>
  <c r="M305" i="1" s="1"/>
  <c r="K266" i="1"/>
  <c r="M266" i="1" s="1"/>
  <c r="K264" i="1"/>
  <c r="M264" i="1" s="1"/>
  <c r="K265" i="1"/>
  <c r="M265" i="1" s="1"/>
  <c r="K263" i="1"/>
  <c r="M263" i="1" s="1"/>
  <c r="K360" i="1"/>
  <c r="M360" i="1" s="1"/>
  <c r="K97" i="1"/>
  <c r="M97" i="1" s="1"/>
  <c r="K155" i="1"/>
  <c r="M155" i="1" s="1"/>
  <c r="Y75" i="1"/>
  <c r="Y94" i="1"/>
  <c r="K232" i="1"/>
  <c r="M232" i="1" s="1"/>
  <c r="Y194" i="1"/>
  <c r="K306" i="1"/>
  <c r="M306" i="1" s="1"/>
  <c r="K244" i="1"/>
  <c r="M244" i="1" s="1"/>
  <c r="K287" i="1"/>
  <c r="M287" i="1" s="1"/>
  <c r="Y373" i="1"/>
  <c r="K252" i="1"/>
  <c r="M252" i="1" s="1"/>
  <c r="K101" i="1"/>
  <c r="M101" i="1" s="1"/>
  <c r="K123" i="1"/>
  <c r="M123" i="1" s="1"/>
  <c r="K122" i="1"/>
  <c r="M122" i="1" s="1"/>
  <c r="K115" i="1"/>
  <c r="M115" i="1" s="1"/>
  <c r="K119" i="1"/>
  <c r="M119" i="1" s="1"/>
  <c r="K117" i="1"/>
  <c r="M117" i="1" s="1"/>
  <c r="K121" i="1"/>
  <c r="M121" i="1" s="1"/>
  <c r="K127" i="1"/>
  <c r="M127" i="1" s="1"/>
  <c r="K126" i="1"/>
  <c r="M126" i="1" s="1"/>
  <c r="Y117" i="1"/>
  <c r="Y108" i="1"/>
  <c r="Y120" i="1"/>
  <c r="K140" i="1"/>
  <c r="M140" i="1" s="1"/>
  <c r="K239" i="1"/>
  <c r="M239" i="1" s="1"/>
  <c r="J159" i="1"/>
  <c r="L159" i="1"/>
  <c r="J160" i="1"/>
  <c r="K211" i="1" s="1"/>
  <c r="M211" i="1" s="1"/>
  <c r="K253" i="1"/>
  <c r="M253" i="1" s="1"/>
  <c r="H226" i="1"/>
  <c r="L226" i="1" s="1"/>
  <c r="L225" i="1"/>
  <c r="K214" i="1"/>
  <c r="M214" i="1" s="1"/>
  <c r="K272" i="1"/>
  <c r="M272" i="1" s="1"/>
  <c r="K312" i="1"/>
  <c r="M312" i="1" s="1"/>
  <c r="Y299" i="1"/>
  <c r="K372" i="1"/>
  <c r="M372" i="1" s="1"/>
  <c r="K354" i="1"/>
  <c r="M354" i="1" s="1"/>
  <c r="K366" i="1"/>
  <c r="M366" i="1" s="1"/>
  <c r="K365" i="1"/>
  <c r="M365" i="1" s="1"/>
  <c r="K129" i="1"/>
  <c r="M129" i="1" s="1"/>
  <c r="K128" i="1"/>
  <c r="M128" i="1" s="1"/>
  <c r="K116" i="1"/>
  <c r="M116" i="1" s="1"/>
  <c r="K154" i="1"/>
  <c r="M154" i="1" s="1"/>
  <c r="Y161" i="1"/>
  <c r="Y202" i="1"/>
  <c r="Y233" i="1"/>
  <c r="K323" i="1"/>
  <c r="M323" i="1" s="1"/>
  <c r="K324" i="1"/>
  <c r="M324" i="1" s="1"/>
  <c r="K322" i="1"/>
  <c r="M322" i="1" s="1"/>
  <c r="Y127" i="1"/>
  <c r="K377" i="1"/>
  <c r="M377" i="1" s="1"/>
  <c r="K133" i="1"/>
  <c r="M133" i="1" s="1"/>
  <c r="K86" i="1"/>
  <c r="M86" i="1" s="1"/>
  <c r="K148" i="1"/>
  <c r="M148" i="1" s="1"/>
  <c r="K223" i="1"/>
  <c r="M223" i="1" s="1"/>
  <c r="K222" i="1"/>
  <c r="M222" i="1" s="1"/>
  <c r="Y176" i="1"/>
  <c r="Y170" i="1"/>
  <c r="K256" i="1"/>
  <c r="M256" i="1" s="1"/>
  <c r="Y240" i="1"/>
  <c r="Y341" i="1"/>
  <c r="K374" i="1"/>
  <c r="M374" i="1" s="1"/>
  <c r="K112" i="1"/>
  <c r="M112" i="1" s="1"/>
  <c r="K125" i="1"/>
  <c r="M125" i="1" s="1"/>
  <c r="K81" i="1"/>
  <c r="M81" i="1" s="1"/>
  <c r="Y198" i="1"/>
  <c r="K327" i="1"/>
  <c r="M327" i="1" s="1"/>
  <c r="K325" i="1"/>
  <c r="M325" i="1" s="1"/>
  <c r="K326" i="1"/>
  <c r="M326" i="1" s="1"/>
  <c r="K358" i="1"/>
  <c r="M358" i="1" s="1"/>
  <c r="K317" i="1"/>
  <c r="M317" i="1" s="1"/>
  <c r="K114" i="1"/>
  <c r="M114" i="1" s="1"/>
  <c r="K84" i="1"/>
  <c r="M84" i="1" s="1"/>
  <c r="K82" i="1"/>
  <c r="M82" i="1" s="1"/>
  <c r="K78" i="1"/>
  <c r="M78" i="1" s="1"/>
  <c r="Y175" i="1"/>
  <c r="K131" i="1"/>
  <c r="M131" i="1" s="1"/>
  <c r="K273" i="1"/>
  <c r="M273" i="1" s="1"/>
  <c r="Y237" i="1"/>
  <c r="K100" i="1"/>
  <c r="M100" i="1" s="1"/>
  <c r="K77" i="1"/>
  <c r="M77" i="1" s="1"/>
  <c r="K76" i="1"/>
  <c r="M76" i="1" s="1"/>
  <c r="K73" i="1"/>
  <c r="M73" i="1" s="1"/>
  <c r="K70" i="1"/>
  <c r="M70" i="1" s="1"/>
  <c r="K74" i="1"/>
  <c r="M74" i="1" s="1"/>
  <c r="K68" i="1"/>
  <c r="M68" i="1" s="1"/>
  <c r="K72" i="1"/>
  <c r="M72" i="1" s="1"/>
  <c r="K75" i="1"/>
  <c r="M75" i="1" s="1"/>
  <c r="K142" i="1"/>
  <c r="M142" i="1" s="1"/>
  <c r="K262" i="1"/>
  <c r="M262" i="1" s="1"/>
  <c r="K132" i="1"/>
  <c r="M132" i="1" s="1"/>
  <c r="K301" i="1"/>
  <c r="M301" i="1" s="1"/>
  <c r="Y241" i="1"/>
  <c r="Y227" i="1"/>
  <c r="Y192" i="1"/>
  <c r="K92" i="1"/>
  <c r="M92" i="1" s="1"/>
  <c r="Y113" i="1"/>
  <c r="Y85" i="1"/>
  <c r="K56" i="1"/>
  <c r="M56" i="1" s="1"/>
  <c r="K153" i="1"/>
  <c r="M153" i="1" s="1"/>
  <c r="Y162" i="1"/>
  <c r="K233" i="1"/>
  <c r="M233" i="1" s="1"/>
  <c r="K346" i="1"/>
  <c r="M346" i="1" s="1"/>
  <c r="Y333" i="1"/>
  <c r="K292" i="1"/>
  <c r="M292" i="1" s="1"/>
  <c r="K277" i="1"/>
  <c r="M277" i="1" s="1"/>
  <c r="K124" i="1"/>
  <c r="M124" i="1" s="1"/>
  <c r="K352" i="1"/>
  <c r="M352" i="1" s="1"/>
  <c r="K350" i="1"/>
  <c r="M350" i="1" s="1"/>
  <c r="K351" i="1"/>
  <c r="M351" i="1" s="1"/>
  <c r="K373" i="1"/>
  <c r="M373" i="1" s="1"/>
  <c r="K311" i="1"/>
  <c r="M311" i="1" s="1"/>
  <c r="Y186" i="1"/>
  <c r="K267" i="1"/>
  <c r="M267" i="1" s="1"/>
  <c r="Y269" i="1"/>
  <c r="K274" i="1"/>
  <c r="M274" i="1" s="1"/>
  <c r="K335" i="1"/>
  <c r="M335" i="1" s="1"/>
  <c r="K333" i="1"/>
  <c r="M333" i="1" s="1"/>
  <c r="Y157" i="1"/>
  <c r="K299" i="1"/>
  <c r="M299" i="1" s="1"/>
  <c r="Y305" i="1"/>
  <c r="Y361" i="1"/>
  <c r="K271" i="1"/>
  <c r="M271" i="1" s="1"/>
  <c r="Y329" i="1"/>
  <c r="K339" i="1"/>
  <c r="M339" i="1" s="1"/>
  <c r="Y289" i="1"/>
  <c r="K356" i="1"/>
  <c r="M356" i="1" s="1"/>
  <c r="K348" i="1"/>
  <c r="M348" i="1" s="1"/>
  <c r="K347" i="1"/>
  <c r="M347" i="1" s="1"/>
  <c r="K343" i="1"/>
  <c r="M343" i="1" s="1"/>
  <c r="K291" i="1"/>
  <c r="M291" i="1" s="1"/>
  <c r="K310" i="1"/>
  <c r="M310" i="1" s="1"/>
  <c r="K66" i="1"/>
  <c r="M66" i="1" s="1"/>
  <c r="K65" i="1"/>
  <c r="M65" i="1" s="1"/>
  <c r="Y73" i="1"/>
  <c r="K146" i="1"/>
  <c r="M146" i="1" s="1"/>
  <c r="K147" i="1"/>
  <c r="M147" i="1" s="1"/>
  <c r="Y95" i="1"/>
  <c r="K64" i="1"/>
  <c r="M64" i="1" s="1"/>
  <c r="K141" i="1"/>
  <c r="M141" i="1" s="1"/>
  <c r="Y133" i="1"/>
  <c r="Y183" i="1"/>
  <c r="K245" i="1"/>
  <c r="M245" i="1" s="1"/>
  <c r="Y160" i="1"/>
  <c r="K236" i="1"/>
  <c r="M236" i="1" s="1"/>
  <c r="K229" i="1"/>
  <c r="M229" i="1" s="1"/>
  <c r="Y265" i="1"/>
  <c r="K237" i="1"/>
  <c r="M237" i="1" s="1"/>
  <c r="Y272" i="1"/>
  <c r="K285" i="1"/>
  <c r="M285" i="1" s="1"/>
  <c r="K321" i="1"/>
  <c r="M321" i="1" s="1"/>
  <c r="K302" i="1"/>
  <c r="M302" i="1" s="1"/>
  <c r="K275" i="1"/>
  <c r="M275" i="1" s="1"/>
  <c r="K278" i="1"/>
  <c r="M278" i="1" s="1"/>
  <c r="K297" i="1"/>
  <c r="M297" i="1" s="1"/>
  <c r="K298" i="1"/>
  <c r="M298" i="1" s="1"/>
  <c r="Y312" i="1"/>
  <c r="K288" i="1"/>
  <c r="M288" i="1" s="1"/>
  <c r="K357" i="1"/>
  <c r="M357" i="1" s="1"/>
  <c r="K345" i="1"/>
  <c r="M345" i="1" s="1"/>
  <c r="K338" i="1"/>
  <c r="M338" i="1" s="1"/>
  <c r="Y298" i="1"/>
  <c r="Y336" i="1"/>
  <c r="K355" i="1"/>
  <c r="M355" i="1" s="1"/>
  <c r="Y377" i="1"/>
  <c r="Y259" i="1"/>
  <c r="K241" i="1"/>
  <c r="M241" i="1" s="1"/>
  <c r="K240" i="1"/>
  <c r="M240" i="1" s="1"/>
  <c r="Y280" i="1"/>
  <c r="K320" i="1"/>
  <c r="M320" i="1" s="1"/>
  <c r="K136" i="1"/>
  <c r="M136" i="1" s="1"/>
  <c r="K135" i="1"/>
  <c r="M135" i="1" s="1"/>
  <c r="K137" i="1"/>
  <c r="M137" i="1" s="1"/>
  <c r="K62" i="1"/>
  <c r="M62" i="1" s="1"/>
  <c r="K157" i="1"/>
  <c r="M157" i="1" s="1"/>
  <c r="K156" i="1"/>
  <c r="M156" i="1" s="1"/>
  <c r="K149" i="1"/>
  <c r="M149" i="1" s="1"/>
  <c r="Y81" i="1"/>
  <c r="K138" i="1"/>
  <c r="M138" i="1" s="1"/>
  <c r="Y99" i="1"/>
  <c r="Y90" i="1"/>
  <c r="K143" i="1"/>
  <c r="M143" i="1" s="1"/>
  <c r="Y141" i="1"/>
  <c r="Y124" i="1"/>
  <c r="K220" i="1"/>
  <c r="M220" i="1" s="1"/>
  <c r="K228" i="1"/>
  <c r="M228" i="1" s="1"/>
  <c r="Y209" i="1"/>
  <c r="K230" i="1"/>
  <c r="M230" i="1" s="1"/>
  <c r="K231" i="1"/>
  <c r="M231" i="1" s="1"/>
  <c r="K216" i="1"/>
  <c r="M216" i="1" s="1"/>
  <c r="K269" i="1"/>
  <c r="M269" i="1" s="1"/>
  <c r="K296" i="1"/>
  <c r="M296" i="1" s="1"/>
  <c r="Y149" i="1"/>
  <c r="Y245" i="1"/>
  <c r="K242" i="1"/>
  <c r="M242" i="1" s="1"/>
  <c r="K279" i="1"/>
  <c r="M279" i="1" s="1"/>
  <c r="K337" i="1"/>
  <c r="M337" i="1" s="1"/>
  <c r="K329" i="1"/>
  <c r="M329" i="1" s="1"/>
  <c r="K334" i="1"/>
  <c r="M334" i="1" s="1"/>
  <c r="K290" i="1"/>
  <c r="M290" i="1" s="1"/>
  <c r="Y263" i="1"/>
  <c r="Y353" i="1"/>
  <c r="Y248" i="1"/>
  <c r="Y369" i="1"/>
  <c r="K283" i="1"/>
  <c r="M283" i="1" s="1"/>
  <c r="K284" i="1"/>
  <c r="M284" i="1" s="1"/>
  <c r="K282" i="1"/>
  <c r="M282" i="1" s="1"/>
  <c r="Y370" i="1"/>
  <c r="K318" i="1"/>
  <c r="M318" i="1" s="1"/>
  <c r="Y366" i="1"/>
  <c r="K342" i="1"/>
  <c r="M342" i="1" s="1"/>
  <c r="Y321" i="1"/>
  <c r="Y324" i="1"/>
  <c r="Y320" i="1"/>
  <c r="K61" i="1"/>
  <c r="M61" i="1" s="1"/>
  <c r="K79" i="1"/>
  <c r="M79" i="1" s="1"/>
  <c r="Y97" i="1"/>
  <c r="K58" i="1"/>
  <c r="M58" i="1" s="1"/>
  <c r="K139" i="1"/>
  <c r="M139" i="1" s="1"/>
  <c r="Y121" i="1"/>
  <c r="K150" i="1"/>
  <c r="M150" i="1" s="1"/>
  <c r="Y89" i="1"/>
  <c r="Y91" i="1"/>
  <c r="Y116" i="1"/>
  <c r="Y168" i="1"/>
  <c r="K224" i="1"/>
  <c r="M224" i="1" s="1"/>
  <c r="K257" i="1"/>
  <c r="M257" i="1" s="1"/>
  <c r="K238" i="1"/>
  <c r="M238" i="1" s="1"/>
  <c r="Y252" i="1"/>
  <c r="K235" i="1"/>
  <c r="M235" i="1" s="1"/>
  <c r="K280" i="1"/>
  <c r="M280" i="1" s="1"/>
  <c r="Y244" i="1"/>
  <c r="Y210" i="1"/>
  <c r="K300" i="1"/>
  <c r="M300" i="1" s="1"/>
  <c r="Y281" i="1"/>
  <c r="K341" i="1"/>
  <c r="M341" i="1" s="1"/>
  <c r="Y239" i="1"/>
  <c r="K314" i="1"/>
  <c r="M314" i="1" s="1"/>
  <c r="Y301" i="1"/>
  <c r="Y220" i="1"/>
  <c r="Y337" i="1"/>
  <c r="K368" i="1"/>
  <c r="M368" i="1" s="1"/>
  <c r="K361" i="1"/>
  <c r="M361" i="1" s="1"/>
  <c r="K363" i="1"/>
  <c r="M363" i="1" s="1"/>
  <c r="K364" i="1"/>
  <c r="M364" i="1" s="1"/>
  <c r="Y364" i="1"/>
  <c r="K362" i="1"/>
  <c r="M362" i="1" s="1"/>
  <c r="Y367" i="1"/>
  <c r="K340" i="1"/>
  <c r="M340" i="1" s="1"/>
  <c r="K370" i="1"/>
  <c r="M370" i="1" s="1"/>
  <c r="K371" i="1"/>
  <c r="M371" i="1" s="1"/>
  <c r="K369" i="1"/>
  <c r="M369" i="1" s="1"/>
  <c r="K375" i="1"/>
  <c r="M375" i="1" s="1"/>
  <c r="K276" i="1"/>
  <c r="M276" i="1" s="1"/>
  <c r="Y275" i="1"/>
  <c r="K315" i="1"/>
  <c r="M315" i="1" s="1"/>
  <c r="K316" i="1"/>
  <c r="M316" i="1" s="1"/>
  <c r="K303" i="1"/>
  <c r="M303" i="1" s="1"/>
  <c r="K307" i="1"/>
  <c r="M307" i="1" s="1"/>
  <c r="Y215" i="1"/>
  <c r="Y123" i="1"/>
  <c r="K243" i="1"/>
  <c r="M243" i="1" s="1"/>
  <c r="Y249" i="1"/>
  <c r="Y293" i="1"/>
  <c r="Y362" i="1"/>
  <c r="Y345" i="1"/>
  <c r="K261" i="1"/>
  <c r="M261" i="1" s="1"/>
  <c r="K258" i="1"/>
  <c r="M258" i="1" s="1"/>
  <c r="K259" i="1"/>
  <c r="M259" i="1" s="1"/>
  <c r="Y297" i="1"/>
  <c r="K376" i="1"/>
  <c r="M376" i="1" s="1"/>
  <c r="K57" i="1"/>
  <c r="M57" i="1" s="1"/>
  <c r="K80" i="1"/>
  <c r="M80" i="1" s="1"/>
  <c r="Y109" i="1"/>
  <c r="K113" i="1"/>
  <c r="M113" i="1" s="1"/>
  <c r="Y101" i="1"/>
  <c r="K83" i="1"/>
  <c r="M83" i="1" s="1"/>
  <c r="Y87" i="1"/>
  <c r="K134" i="1"/>
  <c r="M134" i="1" s="1"/>
  <c r="Y125" i="1"/>
  <c r="K219" i="1"/>
  <c r="M219" i="1" s="1"/>
  <c r="K218" i="1"/>
  <c r="M218" i="1" s="1"/>
  <c r="K246" i="1"/>
  <c r="M246" i="1" s="1"/>
  <c r="Y142" i="1"/>
  <c r="K227" i="1"/>
  <c r="M227" i="1" s="1"/>
  <c r="K226" i="1"/>
  <c r="K289" i="1"/>
  <c r="M289" i="1" s="1"/>
  <c r="K215" i="1"/>
  <c r="M215" i="1" s="1"/>
  <c r="K309" i="1"/>
  <c r="M309" i="1" s="1"/>
  <c r="Y144" i="1"/>
  <c r="Y236" i="1"/>
  <c r="K212" i="1"/>
  <c r="M212" i="1" s="1"/>
  <c r="K225" i="1"/>
  <c r="K295" i="1"/>
  <c r="M295" i="1" s="1"/>
  <c r="Y211" i="1"/>
  <c r="Y253" i="1"/>
  <c r="K270" i="1"/>
  <c r="M270" i="1" s="1"/>
  <c r="K331" i="1"/>
  <c r="M331" i="1" s="1"/>
  <c r="K332" i="1"/>
  <c r="M332" i="1" s="1"/>
  <c r="K304" i="1"/>
  <c r="M304" i="1" s="1"/>
  <c r="Y276" i="1"/>
  <c r="Y158" i="1"/>
  <c r="Y247" i="1"/>
  <c r="K234" i="1"/>
  <c r="M234" i="1" s="1"/>
  <c r="K353" i="1"/>
  <c r="M353" i="1" s="1"/>
  <c r="Y349" i="1"/>
  <c r="Y267" i="1"/>
  <c r="Y328" i="1"/>
  <c r="Y268" i="1"/>
  <c r="Y365" i="1"/>
  <c r="K170" i="1" l="1"/>
  <c r="M170" i="1" s="1"/>
  <c r="M59" i="1"/>
  <c r="O67" i="1" s="1"/>
  <c r="K160" i="1"/>
  <c r="M160" i="1" s="1"/>
  <c r="K163" i="1"/>
  <c r="M163" i="1" s="1"/>
  <c r="K176" i="1"/>
  <c r="M176" i="1" s="1"/>
  <c r="K204" i="1"/>
  <c r="M204" i="1" s="1"/>
  <c r="K200" i="1"/>
  <c r="M200" i="1" s="1"/>
  <c r="K197" i="1"/>
  <c r="M197" i="1" s="1"/>
  <c r="K195" i="1"/>
  <c r="M195" i="1" s="1"/>
  <c r="K182" i="1"/>
  <c r="M182" i="1" s="1"/>
  <c r="K161" i="1"/>
  <c r="M161" i="1" s="1"/>
  <c r="K199" i="1"/>
  <c r="M199" i="1" s="1"/>
  <c r="K173" i="1"/>
  <c r="M173" i="1" s="1"/>
  <c r="K209" i="1"/>
  <c r="M209" i="1" s="1"/>
  <c r="K207" i="1"/>
  <c r="M207" i="1" s="1"/>
  <c r="K185" i="1"/>
  <c r="M185" i="1" s="1"/>
  <c r="K183" i="1"/>
  <c r="M183" i="1" s="1"/>
  <c r="K210" i="1"/>
  <c r="M210" i="1" s="1"/>
  <c r="K178" i="1"/>
  <c r="M178" i="1" s="1"/>
  <c r="K175" i="1"/>
  <c r="M175" i="1" s="1"/>
  <c r="K167" i="1"/>
  <c r="M167" i="1" s="1"/>
  <c r="K186" i="1"/>
  <c r="M186" i="1" s="1"/>
  <c r="K169" i="1"/>
  <c r="M169" i="1" s="1"/>
  <c r="N325" i="1"/>
  <c r="K205" i="1"/>
  <c r="M205" i="1" s="1"/>
  <c r="K168" i="1"/>
  <c r="M168" i="1" s="1"/>
  <c r="K191" i="1"/>
  <c r="M191" i="1" s="1"/>
  <c r="K206" i="1"/>
  <c r="M206" i="1" s="1"/>
  <c r="K198" i="1"/>
  <c r="M198" i="1" s="1"/>
  <c r="K162" i="1"/>
  <c r="M162" i="1" s="1"/>
  <c r="K193" i="1"/>
  <c r="M193" i="1" s="1"/>
  <c r="K174" i="1"/>
  <c r="M174" i="1" s="1"/>
  <c r="K184" i="1"/>
  <c r="M184" i="1" s="1"/>
  <c r="K180" i="1"/>
  <c r="M180" i="1" s="1"/>
  <c r="K165" i="1"/>
  <c r="M165" i="1" s="1"/>
  <c r="K203" i="1"/>
  <c r="M203" i="1" s="1"/>
  <c r="K192" i="1"/>
  <c r="M192" i="1" s="1"/>
  <c r="K190" i="1"/>
  <c r="M190" i="1" s="1"/>
  <c r="K201" i="1"/>
  <c r="M201" i="1" s="1"/>
  <c r="K171" i="1"/>
  <c r="M171" i="1" s="1"/>
  <c r="K208" i="1"/>
  <c r="M208" i="1" s="1"/>
  <c r="K181" i="1"/>
  <c r="M181" i="1" s="1"/>
  <c r="K164" i="1"/>
  <c r="M164" i="1" s="1"/>
  <c r="O131" i="1"/>
  <c r="N131" i="1"/>
  <c r="N130" i="1"/>
  <c r="O130" i="1"/>
  <c r="O87" i="1"/>
  <c r="N87" i="1"/>
  <c r="O136" i="1"/>
  <c r="N136" i="1"/>
  <c r="O245" i="1"/>
  <c r="N245" i="1"/>
  <c r="O142" i="1"/>
  <c r="N284" i="1"/>
  <c r="O284" i="1"/>
  <c r="N251" i="1"/>
  <c r="O251" i="1"/>
  <c r="N275" i="1"/>
  <c r="O275" i="1"/>
  <c r="N108" i="1"/>
  <c r="O108" i="1"/>
  <c r="N301" i="1"/>
  <c r="O301" i="1"/>
  <c r="O281" i="1"/>
  <c r="N281" i="1"/>
  <c r="N252" i="1"/>
  <c r="O252" i="1"/>
  <c r="N277" i="1"/>
  <c r="O277" i="1"/>
  <c r="N120" i="1"/>
  <c r="O120" i="1"/>
  <c r="N361" i="1"/>
  <c r="O361" i="1"/>
  <c r="N249" i="1"/>
  <c r="O249" i="1"/>
  <c r="N304" i="1"/>
  <c r="O304" i="1"/>
  <c r="N239" i="1"/>
  <c r="O239" i="1"/>
  <c r="O75" i="1"/>
  <c r="N345" i="1"/>
  <c r="O345" i="1"/>
  <c r="O137" i="1"/>
  <c r="N137" i="1"/>
  <c r="N273" i="1"/>
  <c r="O273" i="1"/>
  <c r="N74" i="1"/>
  <c r="O74" i="1"/>
  <c r="N72" i="1"/>
  <c r="O72" i="1"/>
  <c r="N71" i="1"/>
  <c r="N154" i="1"/>
  <c r="O154" i="1"/>
  <c r="O341" i="1"/>
  <c r="N341" i="1"/>
  <c r="O265" i="1"/>
  <c r="N265" i="1"/>
  <c r="N292" i="1"/>
  <c r="O292" i="1"/>
  <c r="N248" i="1"/>
  <c r="O248" i="1"/>
  <c r="N89" i="1"/>
  <c r="O89" i="1"/>
  <c r="N293" i="1"/>
  <c r="O293" i="1"/>
  <c r="N373" i="1"/>
  <c r="O373" i="1"/>
  <c r="O353" i="1"/>
  <c r="N353" i="1"/>
  <c r="O333" i="1"/>
  <c r="N333" i="1"/>
  <c r="N145" i="1"/>
  <c r="O145" i="1"/>
  <c r="N132" i="1"/>
  <c r="O132" i="1"/>
  <c r="O246" i="1"/>
  <c r="N246" i="1"/>
  <c r="O82" i="1"/>
  <c r="N82" i="1"/>
  <c r="N147" i="1"/>
  <c r="O147" i="1"/>
  <c r="N288" i="1"/>
  <c r="O288" i="1"/>
  <c r="N321" i="1"/>
  <c r="O321" i="1"/>
  <c r="N258" i="1"/>
  <c r="O258" i="1"/>
  <c r="O99" i="1"/>
  <c r="N99" i="1"/>
  <c r="N92" i="1"/>
  <c r="O92" i="1"/>
  <c r="N375" i="1"/>
  <c r="O375" i="1"/>
  <c r="N269" i="1"/>
  <c r="O269" i="1"/>
  <c r="N128" i="1"/>
  <c r="O128" i="1"/>
  <c r="N332" i="1"/>
  <c r="O332" i="1"/>
  <c r="N296" i="1"/>
  <c r="O296" i="1"/>
  <c r="O111" i="1"/>
  <c r="N111" i="1"/>
  <c r="O158" i="1"/>
  <c r="N158" i="1"/>
  <c r="N317" i="1"/>
  <c r="O317" i="1"/>
  <c r="O358" i="1"/>
  <c r="N358" i="1"/>
  <c r="N253" i="1"/>
  <c r="O253" i="1"/>
  <c r="O86" i="1"/>
  <c r="N86" i="1"/>
  <c r="N112" i="1"/>
  <c r="O112" i="1"/>
  <c r="Y159" i="1"/>
  <c r="N244" i="1"/>
  <c r="O244" i="1"/>
  <c r="N262" i="1"/>
  <c r="O262" i="1"/>
  <c r="O331" i="1"/>
  <c r="N331" i="1"/>
  <c r="N75" i="1"/>
  <c r="N280" i="1"/>
  <c r="O280" i="1"/>
  <c r="O307" i="1"/>
  <c r="N307" i="1"/>
  <c r="O95" i="1"/>
  <c r="N95" i="1"/>
  <c r="O69" i="1"/>
  <c r="N69" i="1"/>
  <c r="N255" i="1"/>
  <c r="O255" i="1"/>
  <c r="N328" i="1"/>
  <c r="O328" i="1"/>
  <c r="O103" i="1"/>
  <c r="N103" i="1"/>
  <c r="O133" i="1"/>
  <c r="N133" i="1"/>
  <c r="O295" i="1"/>
  <c r="N295" i="1"/>
  <c r="N291" i="1"/>
  <c r="O291" i="1"/>
  <c r="N150" i="1"/>
  <c r="O150" i="1"/>
  <c r="N149" i="1"/>
  <c r="O149" i="1"/>
  <c r="N369" i="1"/>
  <c r="O369" i="1"/>
  <c r="N314" i="1"/>
  <c r="O314" i="1"/>
  <c r="O355" i="1"/>
  <c r="N355" i="1"/>
  <c r="N283" i="1"/>
  <c r="O283" i="1"/>
  <c r="O289" i="1"/>
  <c r="N289" i="1"/>
  <c r="N329" i="1"/>
  <c r="O329" i="1"/>
  <c r="N268" i="1"/>
  <c r="O268" i="1"/>
  <c r="O127" i="1"/>
  <c r="N127" i="1"/>
  <c r="O299" i="1"/>
  <c r="N299" i="1"/>
  <c r="K172" i="1"/>
  <c r="M172" i="1" s="1"/>
  <c r="K189" i="1"/>
  <c r="M189" i="1" s="1"/>
  <c r="K159" i="1"/>
  <c r="M159" i="1" s="1"/>
  <c r="O114" i="1"/>
  <c r="N114" i="1"/>
  <c r="N105" i="1"/>
  <c r="O105" i="1"/>
  <c r="O342" i="1"/>
  <c r="N342" i="1"/>
  <c r="K202" i="1"/>
  <c r="M202" i="1" s="1"/>
  <c r="N357" i="1"/>
  <c r="O357" i="1"/>
  <c r="N240" i="1"/>
  <c r="O240" i="1"/>
  <c r="N93" i="1"/>
  <c r="O93" i="1"/>
  <c r="O241" i="1"/>
  <c r="N241" i="1"/>
  <c r="N85" i="1"/>
  <c r="O85" i="1"/>
  <c r="N68" i="1"/>
  <c r="O68" i="1"/>
  <c r="N144" i="1"/>
  <c r="O144" i="1"/>
  <c r="N366" i="1"/>
  <c r="O366" i="1"/>
  <c r="Y225" i="1"/>
  <c r="M225" i="1"/>
  <c r="N225" i="1" s="1"/>
  <c r="N129" i="1"/>
  <c r="O129" i="1"/>
  <c r="N316" i="1"/>
  <c r="O316" i="1"/>
  <c r="N83" i="1"/>
  <c r="N377" i="1"/>
  <c r="O377" i="1"/>
  <c r="N135" i="1"/>
  <c r="O135" i="1"/>
  <c r="N287" i="1"/>
  <c r="O287" i="1"/>
  <c r="N376" i="1"/>
  <c r="O376" i="1"/>
  <c r="O77" i="1"/>
  <c r="N77" i="1"/>
  <c r="N88" i="1"/>
  <c r="O88" i="1"/>
  <c r="N338" i="1"/>
  <c r="O338" i="1"/>
  <c r="Y226" i="1"/>
  <c r="M226" i="1"/>
  <c r="N259" i="1"/>
  <c r="O259" i="1"/>
  <c r="N336" i="1"/>
  <c r="O336" i="1"/>
  <c r="N271" i="1"/>
  <c r="O271" i="1"/>
  <c r="N348" i="1"/>
  <c r="O348" i="1"/>
  <c r="N76" i="1"/>
  <c r="O76" i="1"/>
  <c r="N97" i="1"/>
  <c r="O97" i="1"/>
  <c r="N337" i="1"/>
  <c r="O337" i="1"/>
  <c r="N140" i="1"/>
  <c r="O140" i="1"/>
  <c r="N157" i="1"/>
  <c r="O157" i="1"/>
  <c r="O109" i="1"/>
  <c r="N109" i="1"/>
  <c r="N302" i="1"/>
  <c r="O302" i="1"/>
  <c r="O102" i="1"/>
  <c r="N102" i="1"/>
  <c r="N310" i="1"/>
  <c r="O310" i="1"/>
  <c r="O107" i="1"/>
  <c r="N107" i="1"/>
  <c r="N322" i="1"/>
  <c r="O322" i="1"/>
  <c r="O347" i="1"/>
  <c r="N347" i="1"/>
  <c r="O363" i="1"/>
  <c r="N363" i="1"/>
  <c r="O79" i="1"/>
  <c r="N79" i="1"/>
  <c r="O94" i="1"/>
  <c r="N94" i="1"/>
  <c r="O339" i="1"/>
  <c r="N339" i="1"/>
  <c r="N124" i="1"/>
  <c r="O124" i="1"/>
  <c r="N141" i="1"/>
  <c r="O141" i="1"/>
  <c r="K187" i="1"/>
  <c r="M187" i="1" s="1"/>
  <c r="N318" i="1"/>
  <c r="O318" i="1"/>
  <c r="N276" i="1"/>
  <c r="O276" i="1"/>
  <c r="K196" i="1"/>
  <c r="M196" i="1" s="1"/>
  <c r="N266" i="1"/>
  <c r="O266" i="1"/>
  <c r="K166" i="1"/>
  <c r="M166" i="1" s="1"/>
  <c r="O123" i="1"/>
  <c r="N123" i="1"/>
  <c r="N272" i="1"/>
  <c r="O272" i="1"/>
  <c r="O325" i="1"/>
  <c r="O81" i="1"/>
  <c r="O349" i="1"/>
  <c r="N349" i="1"/>
  <c r="N256" i="1"/>
  <c r="O256" i="1"/>
  <c r="N254" i="1"/>
  <c r="O254" i="1"/>
  <c r="N300" i="1"/>
  <c r="O300" i="1"/>
  <c r="O303" i="1"/>
  <c r="N303" i="1"/>
  <c r="N139" i="1"/>
  <c r="O139" i="1"/>
  <c r="O311" i="1"/>
  <c r="N311" i="1"/>
  <c r="O134" i="1"/>
  <c r="N134" i="1"/>
  <c r="N106" i="1"/>
  <c r="O106" i="1"/>
  <c r="N116" i="1"/>
  <c r="O116" i="1"/>
  <c r="N279" i="1"/>
  <c r="O279" i="1"/>
  <c r="N224" i="1"/>
  <c r="O224" i="1"/>
  <c r="N374" i="1"/>
  <c r="O374" i="1"/>
  <c r="N257" i="1"/>
  <c r="O257" i="1"/>
  <c r="N148" i="1"/>
  <c r="O148" i="1"/>
  <c r="N297" i="1"/>
  <c r="O297" i="1"/>
  <c r="N125" i="1"/>
  <c r="O125" i="1"/>
  <c r="N152" i="1"/>
  <c r="O152" i="1"/>
  <c r="O83" i="1"/>
  <c r="N113" i="1"/>
  <c r="O113" i="1"/>
  <c r="O309" i="1"/>
  <c r="N309" i="1"/>
  <c r="N330" i="1"/>
  <c r="O330" i="1"/>
  <c r="N155" i="1"/>
  <c r="O155" i="1"/>
  <c r="N78" i="1"/>
  <c r="O78" i="1"/>
  <c r="O90" i="1"/>
  <c r="N90" i="1"/>
  <c r="N334" i="1"/>
  <c r="O334" i="1"/>
  <c r="N156" i="1"/>
  <c r="O156" i="1"/>
  <c r="O146" i="1"/>
  <c r="N146" i="1"/>
  <c r="N121" i="1"/>
  <c r="O121" i="1"/>
  <c r="N270" i="1"/>
  <c r="O270" i="1"/>
  <c r="N305" i="1"/>
  <c r="O305" i="1"/>
  <c r="O319" i="1"/>
  <c r="N319" i="1"/>
  <c r="N313" i="1"/>
  <c r="O313" i="1"/>
  <c r="N264" i="1"/>
  <c r="O264" i="1"/>
  <c r="O91" i="1"/>
  <c r="N91" i="1"/>
  <c r="O354" i="1"/>
  <c r="N354" i="1"/>
  <c r="N260" i="1"/>
  <c r="O260" i="1"/>
  <c r="O346" i="1"/>
  <c r="N346" i="1"/>
  <c r="N243" i="1"/>
  <c r="O243" i="1"/>
  <c r="O351" i="1"/>
  <c r="N351" i="1"/>
  <c r="N286" i="1"/>
  <c r="O286" i="1"/>
  <c r="N362" i="1"/>
  <c r="O362" i="1"/>
  <c r="N104" i="1"/>
  <c r="O104" i="1"/>
  <c r="N84" i="1"/>
  <c r="O84" i="1"/>
  <c r="N285" i="1"/>
  <c r="O285" i="1"/>
  <c r="N96" i="1"/>
  <c r="O96" i="1"/>
  <c r="O335" i="1"/>
  <c r="N335" i="1"/>
  <c r="K179" i="1"/>
  <c r="M179" i="1" s="1"/>
  <c r="O278" i="1"/>
  <c r="N278" i="1"/>
  <c r="N371" i="1"/>
  <c r="O371" i="1"/>
  <c r="N267" i="1"/>
  <c r="O267" i="1"/>
  <c r="N100" i="1"/>
  <c r="O100" i="1"/>
  <c r="N122" i="1"/>
  <c r="O122" i="1"/>
  <c r="N306" i="1"/>
  <c r="O306" i="1"/>
  <c r="N298" i="1"/>
  <c r="N344" i="1"/>
  <c r="O344" i="1"/>
  <c r="O327" i="1"/>
  <c r="N327" i="1"/>
  <c r="O151" i="1"/>
  <c r="N151" i="1"/>
  <c r="N365" i="1"/>
  <c r="O365" i="1"/>
  <c r="N367" i="1"/>
  <c r="O367" i="1"/>
  <c r="N359" i="1"/>
  <c r="O359" i="1"/>
  <c r="N370" i="1"/>
  <c r="O370" i="1"/>
  <c r="N98" i="1"/>
  <c r="O98" i="1"/>
  <c r="O119" i="1"/>
  <c r="N119" i="1"/>
  <c r="O115" i="1"/>
  <c r="N115" i="1"/>
  <c r="O343" i="1"/>
  <c r="N343" i="1"/>
  <c r="N308" i="1"/>
  <c r="O308" i="1"/>
  <c r="N153" i="1"/>
  <c r="O153" i="1"/>
  <c r="N350" i="1"/>
  <c r="O350" i="1"/>
  <c r="N360" i="1"/>
  <c r="O360" i="1"/>
  <c r="N274" i="1"/>
  <c r="O274" i="1"/>
  <c r="O117" i="1"/>
  <c r="N117" i="1"/>
  <c r="N356" i="1"/>
  <c r="O356" i="1"/>
  <c r="N282" i="1"/>
  <c r="O282" i="1"/>
  <c r="N247" i="1"/>
  <c r="O247" i="1"/>
  <c r="N101" i="1"/>
  <c r="O101" i="1"/>
  <c r="N324" i="1"/>
  <c r="O324" i="1"/>
  <c r="O323" i="1"/>
  <c r="N323" i="1"/>
  <c r="N138" i="1"/>
  <c r="O138" i="1"/>
  <c r="N372" i="1"/>
  <c r="O372" i="1"/>
  <c r="N312" i="1"/>
  <c r="O312" i="1"/>
  <c r="N110" i="1"/>
  <c r="O110" i="1"/>
  <c r="N81" i="1"/>
  <c r="N340" i="1"/>
  <c r="O340" i="1"/>
  <c r="N223" i="1"/>
  <c r="O223" i="1"/>
  <c r="N261" i="1"/>
  <c r="O261" i="1"/>
  <c r="O315" i="1"/>
  <c r="N315" i="1"/>
  <c r="N352" i="1"/>
  <c r="O352" i="1"/>
  <c r="N326" i="1"/>
  <c r="O326" i="1"/>
  <c r="N250" i="1"/>
  <c r="O250" i="1"/>
  <c r="O73" i="1"/>
  <c r="N73" i="1"/>
  <c r="N294" i="1"/>
  <c r="O294" i="1"/>
  <c r="N242" i="1"/>
  <c r="O242" i="1"/>
  <c r="N290" i="1"/>
  <c r="O290" i="1"/>
  <c r="N368" i="1"/>
  <c r="O368" i="1"/>
  <c r="N364" i="1"/>
  <c r="O364" i="1"/>
  <c r="N80" i="1"/>
  <c r="O80" i="1"/>
  <c r="N143" i="1"/>
  <c r="O143" i="1"/>
  <c r="N126" i="1"/>
  <c r="O126" i="1"/>
  <c r="K177" i="1"/>
  <c r="M177" i="1" s="1"/>
  <c r="K188" i="1"/>
  <c r="M188" i="1" s="1"/>
  <c r="N320" i="1"/>
  <c r="O320" i="1"/>
  <c r="N263" i="1"/>
  <c r="O263" i="1"/>
  <c r="N118" i="1"/>
  <c r="O118" i="1"/>
  <c r="K194" i="1"/>
  <c r="M194" i="1" s="1"/>
  <c r="N142" i="1"/>
  <c r="O298" i="1"/>
  <c r="O70" i="1" l="1"/>
  <c r="O71" i="1"/>
  <c r="N70" i="1"/>
  <c r="N66" i="1"/>
  <c r="N226" i="1"/>
  <c r="N67" i="1"/>
  <c r="Q67" i="1" s="1"/>
  <c r="O66" i="1"/>
  <c r="P66" i="1" s="1"/>
  <c r="O221" i="1"/>
  <c r="N219" i="1"/>
  <c r="N220" i="1"/>
  <c r="N218" i="1"/>
  <c r="N221" i="1"/>
  <c r="N217" i="1"/>
  <c r="O231" i="1"/>
  <c r="O219" i="1"/>
  <c r="N222" i="1"/>
  <c r="N231" i="1"/>
  <c r="N181" i="1"/>
  <c r="O222" i="1"/>
  <c r="O173" i="1"/>
  <c r="O204" i="1"/>
  <c r="O227" i="1"/>
  <c r="P325" i="1"/>
  <c r="O218" i="1"/>
  <c r="O220" i="1"/>
  <c r="O196" i="1"/>
  <c r="N230" i="1"/>
  <c r="O236" i="1"/>
  <c r="N215" i="1"/>
  <c r="N169" i="1"/>
  <c r="N164" i="1"/>
  <c r="O166" i="1"/>
  <c r="O168" i="1"/>
  <c r="N193" i="1"/>
  <c r="O216" i="1"/>
  <c r="P67" i="1"/>
  <c r="O215" i="1"/>
  <c r="N210" i="1"/>
  <c r="O193" i="1"/>
  <c r="N216" i="1"/>
  <c r="O217" i="1"/>
  <c r="N175" i="1"/>
  <c r="O189" i="1"/>
  <c r="N189" i="1"/>
  <c r="O177" i="1"/>
  <c r="P247" i="1"/>
  <c r="Q247" i="1"/>
  <c r="Q334" i="1"/>
  <c r="P334" i="1"/>
  <c r="O179" i="1"/>
  <c r="P123" i="1"/>
  <c r="Q123" i="1"/>
  <c r="Q336" i="1"/>
  <c r="P336" i="1"/>
  <c r="Q88" i="1"/>
  <c r="P88" i="1"/>
  <c r="P241" i="1"/>
  <c r="Q241" i="1"/>
  <c r="P75" i="1"/>
  <c r="Q75" i="1"/>
  <c r="N203" i="1"/>
  <c r="Q358" i="1"/>
  <c r="P358" i="1"/>
  <c r="P333" i="1"/>
  <c r="Q333" i="1"/>
  <c r="P131" i="1"/>
  <c r="Q131" i="1"/>
  <c r="N177" i="1"/>
  <c r="P115" i="1"/>
  <c r="Q115" i="1"/>
  <c r="P351" i="1"/>
  <c r="Q351" i="1"/>
  <c r="P91" i="1"/>
  <c r="Q91" i="1"/>
  <c r="P125" i="1"/>
  <c r="Q125" i="1"/>
  <c r="P276" i="1"/>
  <c r="Q276" i="1"/>
  <c r="P347" i="1"/>
  <c r="Q347" i="1"/>
  <c r="O238" i="1"/>
  <c r="N238" i="1"/>
  <c r="Q68" i="1"/>
  <c r="P68" i="1"/>
  <c r="R68" i="1" s="1"/>
  <c r="S69" i="1" s="1"/>
  <c r="Q342" i="1"/>
  <c r="P342" i="1"/>
  <c r="N236" i="1"/>
  <c r="P147" i="1"/>
  <c r="Q147" i="1"/>
  <c r="O180" i="1"/>
  <c r="N166" i="1"/>
  <c r="O192" i="1"/>
  <c r="P73" i="1"/>
  <c r="Q73" i="1"/>
  <c r="O164" i="1"/>
  <c r="P70" i="1"/>
  <c r="Q70" i="1"/>
  <c r="P359" i="1"/>
  <c r="Q359" i="1"/>
  <c r="P371" i="1"/>
  <c r="Q371" i="1"/>
  <c r="Q305" i="1"/>
  <c r="P305" i="1"/>
  <c r="O197" i="1"/>
  <c r="P311" i="1"/>
  <c r="Q311" i="1"/>
  <c r="P303" i="1"/>
  <c r="Q303" i="1"/>
  <c r="Q310" i="1"/>
  <c r="P310" i="1"/>
  <c r="P376" i="1"/>
  <c r="Q376" i="1"/>
  <c r="O160" i="1"/>
  <c r="N173" i="1"/>
  <c r="N170" i="1"/>
  <c r="N188" i="1"/>
  <c r="P223" i="1"/>
  <c r="Q223" i="1"/>
  <c r="P146" i="1"/>
  <c r="Q146" i="1"/>
  <c r="Q148" i="1"/>
  <c r="P148" i="1"/>
  <c r="P254" i="1"/>
  <c r="Q254" i="1"/>
  <c r="P109" i="1"/>
  <c r="Q109" i="1"/>
  <c r="O232" i="1"/>
  <c r="Q93" i="1"/>
  <c r="P93" i="1"/>
  <c r="N160" i="1"/>
  <c r="Q253" i="1"/>
  <c r="P253" i="1"/>
  <c r="O188" i="1"/>
  <c r="P263" i="1"/>
  <c r="Q263" i="1"/>
  <c r="O162" i="1"/>
  <c r="Q312" i="1"/>
  <c r="P312" i="1"/>
  <c r="P282" i="1"/>
  <c r="Q282" i="1"/>
  <c r="Q350" i="1"/>
  <c r="P350" i="1"/>
  <c r="P344" i="1"/>
  <c r="Q344" i="1"/>
  <c r="P113" i="1"/>
  <c r="Q113" i="1"/>
  <c r="O205" i="1"/>
  <c r="P266" i="1"/>
  <c r="Q266" i="1"/>
  <c r="Q124" i="1"/>
  <c r="P124" i="1"/>
  <c r="P287" i="1"/>
  <c r="Q287" i="1"/>
  <c r="P133" i="1"/>
  <c r="Q133" i="1"/>
  <c r="P69" i="1"/>
  <c r="Q69" i="1"/>
  <c r="P99" i="1"/>
  <c r="Q99" i="1"/>
  <c r="O186" i="1"/>
  <c r="Q74" i="1"/>
  <c r="P74" i="1"/>
  <c r="P120" i="1"/>
  <c r="Q120" i="1"/>
  <c r="O187" i="1"/>
  <c r="O235" i="1"/>
  <c r="P364" i="1"/>
  <c r="Q364" i="1"/>
  <c r="N207" i="1"/>
  <c r="N162" i="1"/>
  <c r="P340" i="1"/>
  <c r="Q340" i="1"/>
  <c r="P323" i="1"/>
  <c r="Q323" i="1"/>
  <c r="O163" i="1"/>
  <c r="O198" i="1"/>
  <c r="O161" i="1"/>
  <c r="Q298" i="1"/>
  <c r="P298" i="1"/>
  <c r="O167" i="1"/>
  <c r="N234" i="1"/>
  <c r="O209" i="1"/>
  <c r="Q354" i="1"/>
  <c r="P354" i="1"/>
  <c r="O213" i="1"/>
  <c r="Q257" i="1"/>
  <c r="P257" i="1"/>
  <c r="P374" i="1"/>
  <c r="Q374" i="1"/>
  <c r="N205" i="1"/>
  <c r="P139" i="1"/>
  <c r="Q139" i="1"/>
  <c r="Q300" i="1"/>
  <c r="P300" i="1"/>
  <c r="P256" i="1"/>
  <c r="Q256" i="1"/>
  <c r="Q318" i="1"/>
  <c r="P318" i="1"/>
  <c r="P339" i="1"/>
  <c r="Q339" i="1"/>
  <c r="P363" i="1"/>
  <c r="Q363" i="1"/>
  <c r="O212" i="1"/>
  <c r="O185" i="1"/>
  <c r="N229" i="1"/>
  <c r="P83" i="1"/>
  <c r="Q83" i="1"/>
  <c r="P129" i="1"/>
  <c r="Q129" i="1"/>
  <c r="Q240" i="1"/>
  <c r="P240" i="1"/>
  <c r="P357" i="1"/>
  <c r="Q357" i="1"/>
  <c r="Q114" i="1"/>
  <c r="P114" i="1"/>
  <c r="Q268" i="1"/>
  <c r="P268" i="1"/>
  <c r="P329" i="1"/>
  <c r="Q329" i="1"/>
  <c r="Q314" i="1"/>
  <c r="P314" i="1"/>
  <c r="P149" i="1"/>
  <c r="Q149" i="1"/>
  <c r="Q280" i="1"/>
  <c r="P280" i="1"/>
  <c r="P317" i="1"/>
  <c r="Q317" i="1"/>
  <c r="Q128" i="1"/>
  <c r="P128" i="1"/>
  <c r="P375" i="1"/>
  <c r="Q375" i="1"/>
  <c r="N186" i="1"/>
  <c r="Q325" i="1"/>
  <c r="O210" i="1"/>
  <c r="Q281" i="1"/>
  <c r="P281" i="1"/>
  <c r="N187" i="1"/>
  <c r="Q126" i="1"/>
  <c r="P126" i="1"/>
  <c r="P324" i="1"/>
  <c r="Q324" i="1"/>
  <c r="P274" i="1"/>
  <c r="Q274" i="1"/>
  <c r="Q98" i="1"/>
  <c r="P98" i="1"/>
  <c r="P365" i="1"/>
  <c r="Q365" i="1"/>
  <c r="P267" i="1"/>
  <c r="Q267" i="1"/>
  <c r="P84" i="1"/>
  <c r="Q84" i="1"/>
  <c r="P264" i="1"/>
  <c r="Q264" i="1"/>
  <c r="Q330" i="1"/>
  <c r="P330" i="1"/>
  <c r="Q134" i="1"/>
  <c r="P134" i="1"/>
  <c r="Q302" i="1"/>
  <c r="P302" i="1"/>
  <c r="P76" i="1"/>
  <c r="Q76" i="1"/>
  <c r="O202" i="1"/>
  <c r="N201" i="1"/>
  <c r="O201" i="1"/>
  <c r="Q86" i="1"/>
  <c r="P86" i="1"/>
  <c r="P137" i="1"/>
  <c r="Q137" i="1"/>
  <c r="O190" i="1"/>
  <c r="Q108" i="1"/>
  <c r="P108" i="1"/>
  <c r="P284" i="1"/>
  <c r="Q284" i="1"/>
  <c r="P242" i="1"/>
  <c r="Q242" i="1"/>
  <c r="P309" i="1"/>
  <c r="Q309" i="1"/>
  <c r="P297" i="1"/>
  <c r="Q297" i="1"/>
  <c r="P279" i="1"/>
  <c r="Q279" i="1"/>
  <c r="P77" i="1"/>
  <c r="Q77" i="1"/>
  <c r="Q316" i="1"/>
  <c r="P316" i="1"/>
  <c r="P291" i="1"/>
  <c r="Q291" i="1"/>
  <c r="O230" i="1"/>
  <c r="O195" i="1"/>
  <c r="Q332" i="1"/>
  <c r="P332" i="1"/>
  <c r="Q321" i="1"/>
  <c r="P321" i="1"/>
  <c r="P145" i="1"/>
  <c r="Q145" i="1"/>
  <c r="O170" i="1"/>
  <c r="Q118" i="1"/>
  <c r="P118" i="1"/>
  <c r="O159" i="1"/>
  <c r="Q110" i="1"/>
  <c r="P110" i="1"/>
  <c r="N227" i="1"/>
  <c r="Q306" i="1"/>
  <c r="P306" i="1"/>
  <c r="P260" i="1"/>
  <c r="Q260" i="1"/>
  <c r="Q121" i="1"/>
  <c r="P121" i="1"/>
  <c r="Q78" i="1"/>
  <c r="P78" i="1"/>
  <c r="N178" i="1"/>
  <c r="O178" i="1"/>
  <c r="P140" i="1"/>
  <c r="Q140" i="1"/>
  <c r="P259" i="1"/>
  <c r="Q259" i="1"/>
  <c r="P355" i="1"/>
  <c r="Q355" i="1"/>
  <c r="P295" i="1"/>
  <c r="Q295" i="1"/>
  <c r="P307" i="1"/>
  <c r="Q307" i="1"/>
  <c r="P72" i="1"/>
  <c r="Q72" i="1"/>
  <c r="N182" i="1"/>
  <c r="N192" i="1"/>
  <c r="N211" i="1"/>
  <c r="O183" i="1"/>
  <c r="N197" i="1"/>
  <c r="P116" i="1"/>
  <c r="Q116" i="1"/>
  <c r="O228" i="1"/>
  <c r="N184" i="1"/>
  <c r="O184" i="1"/>
  <c r="N176" i="1"/>
  <c r="P92" i="1"/>
  <c r="Q92" i="1"/>
  <c r="P132" i="1"/>
  <c r="Q132" i="1"/>
  <c r="P341" i="1"/>
  <c r="Q341" i="1"/>
  <c r="Q345" i="1"/>
  <c r="P345" i="1"/>
  <c r="Q122" i="1"/>
  <c r="P122" i="1"/>
  <c r="P96" i="1"/>
  <c r="Q96" i="1"/>
  <c r="P243" i="1"/>
  <c r="Q243" i="1"/>
  <c r="N183" i="1"/>
  <c r="N174" i="1"/>
  <c r="N228" i="1"/>
  <c r="P337" i="1"/>
  <c r="Q337" i="1"/>
  <c r="N232" i="1"/>
  <c r="P299" i="1"/>
  <c r="Q299" i="1"/>
  <c r="O175" i="1"/>
  <c r="Q353" i="1"/>
  <c r="P353" i="1"/>
  <c r="Q89" i="1"/>
  <c r="P89" i="1"/>
  <c r="P252" i="1"/>
  <c r="Q252" i="1"/>
  <c r="P87" i="1"/>
  <c r="Q87" i="1"/>
  <c r="O233" i="1"/>
  <c r="P320" i="1"/>
  <c r="Q320" i="1"/>
  <c r="N235" i="1"/>
  <c r="P81" i="1"/>
  <c r="Q81" i="1"/>
  <c r="P372" i="1"/>
  <c r="Q372" i="1"/>
  <c r="Q101" i="1"/>
  <c r="P101" i="1"/>
  <c r="P356" i="1"/>
  <c r="Q356" i="1"/>
  <c r="P153" i="1"/>
  <c r="Q153" i="1"/>
  <c r="N163" i="1"/>
  <c r="N198" i="1"/>
  <c r="N161" i="1"/>
  <c r="N233" i="1"/>
  <c r="P100" i="1"/>
  <c r="Q100" i="1"/>
  <c r="N167" i="1"/>
  <c r="O234" i="1"/>
  <c r="P285" i="1"/>
  <c r="Q285" i="1"/>
  <c r="Q362" i="1"/>
  <c r="P362" i="1"/>
  <c r="N209" i="1"/>
  <c r="N213" i="1"/>
  <c r="P270" i="1"/>
  <c r="Q270" i="1"/>
  <c r="P156" i="1"/>
  <c r="Q156" i="1"/>
  <c r="P155" i="1"/>
  <c r="Q155" i="1"/>
  <c r="P349" i="1"/>
  <c r="Q349" i="1"/>
  <c r="N199" i="1"/>
  <c r="O199" i="1"/>
  <c r="Q322" i="1"/>
  <c r="P322" i="1"/>
  <c r="N212" i="1"/>
  <c r="N185" i="1"/>
  <c r="O181" i="1"/>
  <c r="Q97" i="1"/>
  <c r="P97" i="1"/>
  <c r="O229" i="1"/>
  <c r="Q338" i="1"/>
  <c r="P338" i="1"/>
  <c r="Q135" i="1"/>
  <c r="P135" i="1"/>
  <c r="N237" i="1"/>
  <c r="O237" i="1"/>
  <c r="P127" i="1"/>
  <c r="Q127" i="1"/>
  <c r="P289" i="1"/>
  <c r="Q289" i="1"/>
  <c r="P103" i="1"/>
  <c r="Q103" i="1"/>
  <c r="P95" i="1"/>
  <c r="Q95" i="1"/>
  <c r="P262" i="1"/>
  <c r="Q262" i="1"/>
  <c r="Q244" i="1"/>
  <c r="P244" i="1"/>
  <c r="N194" i="1"/>
  <c r="P158" i="1"/>
  <c r="Q158" i="1"/>
  <c r="P111" i="1"/>
  <c r="Q111" i="1"/>
  <c r="Q82" i="1"/>
  <c r="P82" i="1"/>
  <c r="P154" i="1"/>
  <c r="Q154" i="1"/>
  <c r="Q273" i="1"/>
  <c r="P273" i="1"/>
  <c r="P239" i="1"/>
  <c r="Q239" i="1"/>
  <c r="Q249" i="1"/>
  <c r="P249" i="1"/>
  <c r="P251" i="1"/>
  <c r="Q251" i="1"/>
  <c r="P136" i="1"/>
  <c r="Q136" i="1"/>
  <c r="O172" i="1"/>
  <c r="N206" i="1"/>
  <c r="O206" i="1"/>
  <c r="Q138" i="1"/>
  <c r="P138" i="1"/>
  <c r="Q308" i="1"/>
  <c r="P308" i="1"/>
  <c r="P286" i="1"/>
  <c r="Q286" i="1"/>
  <c r="Q141" i="1"/>
  <c r="P141" i="1"/>
  <c r="P157" i="1"/>
  <c r="Q157" i="1"/>
  <c r="N214" i="1"/>
  <c r="O214" i="1"/>
  <c r="N195" i="1"/>
  <c r="P246" i="1"/>
  <c r="Q246" i="1"/>
  <c r="P248" i="1"/>
  <c r="Q248" i="1"/>
  <c r="P277" i="1"/>
  <c r="Q277" i="1"/>
  <c r="P368" i="1"/>
  <c r="Q368" i="1"/>
  <c r="Q326" i="1"/>
  <c r="P326" i="1"/>
  <c r="Q90" i="1"/>
  <c r="P90" i="1"/>
  <c r="N179" i="1"/>
  <c r="P366" i="1"/>
  <c r="Q366" i="1"/>
  <c r="O226" i="1"/>
  <c r="P283" i="1"/>
  <c r="Q283" i="1"/>
  <c r="P255" i="1"/>
  <c r="Q255" i="1"/>
  <c r="P331" i="1"/>
  <c r="Q331" i="1"/>
  <c r="N171" i="1"/>
  <c r="O171" i="1"/>
  <c r="P296" i="1"/>
  <c r="Q296" i="1"/>
  <c r="P293" i="1"/>
  <c r="Q293" i="1"/>
  <c r="O182" i="1"/>
  <c r="P143" i="1"/>
  <c r="Q143" i="1"/>
  <c r="O211" i="1"/>
  <c r="P360" i="1"/>
  <c r="Q360" i="1"/>
  <c r="Q370" i="1"/>
  <c r="P370" i="1"/>
  <c r="P335" i="1"/>
  <c r="Q335" i="1"/>
  <c r="P104" i="1"/>
  <c r="Q104" i="1"/>
  <c r="N168" i="1"/>
  <c r="P313" i="1"/>
  <c r="Q313" i="1"/>
  <c r="P348" i="1"/>
  <c r="Q348" i="1"/>
  <c r="O176" i="1"/>
  <c r="N180" i="1"/>
  <c r="Q361" i="1"/>
  <c r="P361" i="1"/>
  <c r="N159" i="1"/>
  <c r="P352" i="1"/>
  <c r="Q352" i="1"/>
  <c r="P119" i="1"/>
  <c r="Q119" i="1"/>
  <c r="P151" i="1"/>
  <c r="Q151" i="1"/>
  <c r="P278" i="1"/>
  <c r="Q278" i="1"/>
  <c r="O165" i="1"/>
  <c r="O174" i="1"/>
  <c r="P152" i="1"/>
  <c r="Q152" i="1"/>
  <c r="P79" i="1"/>
  <c r="Q79" i="1"/>
  <c r="P288" i="1"/>
  <c r="Q288" i="1"/>
  <c r="O207" i="1"/>
  <c r="P315" i="1"/>
  <c r="Q315" i="1"/>
  <c r="P367" i="1"/>
  <c r="Q367" i="1"/>
  <c r="N165" i="1"/>
  <c r="P271" i="1"/>
  <c r="Q271" i="1"/>
  <c r="P377" i="1"/>
  <c r="Q377" i="1"/>
  <c r="Q105" i="1"/>
  <c r="P105" i="1"/>
  <c r="Q292" i="1"/>
  <c r="P292" i="1"/>
  <c r="Q304" i="1"/>
  <c r="P304" i="1"/>
  <c r="P301" i="1"/>
  <c r="Q301" i="1"/>
  <c r="P275" i="1"/>
  <c r="Q275" i="1"/>
  <c r="P245" i="1"/>
  <c r="Q245" i="1"/>
  <c r="P142" i="1"/>
  <c r="Q142" i="1"/>
  <c r="N200" i="1"/>
  <c r="O200" i="1"/>
  <c r="P80" i="1"/>
  <c r="Q80" i="1"/>
  <c r="P290" i="1"/>
  <c r="Q290" i="1"/>
  <c r="Q294" i="1"/>
  <c r="P294" i="1"/>
  <c r="P250" i="1"/>
  <c r="Q250" i="1"/>
  <c r="P261" i="1"/>
  <c r="Q261" i="1"/>
  <c r="Q117" i="1"/>
  <c r="P117" i="1"/>
  <c r="P343" i="1"/>
  <c r="Q343" i="1"/>
  <c r="P327" i="1"/>
  <c r="Q327" i="1"/>
  <c r="N191" i="1"/>
  <c r="O191" i="1"/>
  <c r="Q346" i="1"/>
  <c r="P346" i="1"/>
  <c r="P319" i="1"/>
  <c r="Q319" i="1"/>
  <c r="N204" i="1"/>
  <c r="O169" i="1"/>
  <c r="N196" i="1"/>
  <c r="P224" i="1"/>
  <c r="Q224" i="1"/>
  <c r="Q106" i="1"/>
  <c r="P106" i="1"/>
  <c r="P272" i="1"/>
  <c r="Q272" i="1"/>
  <c r="N208" i="1"/>
  <c r="O208" i="1"/>
  <c r="Q94" i="1"/>
  <c r="P94" i="1"/>
  <c r="P107" i="1"/>
  <c r="Q107" i="1"/>
  <c r="Q102" i="1"/>
  <c r="P102" i="1"/>
  <c r="N202" i="1"/>
  <c r="P144" i="1"/>
  <c r="Q144" i="1"/>
  <c r="P85" i="1"/>
  <c r="Q85" i="1"/>
  <c r="P369" i="1"/>
  <c r="Q369" i="1"/>
  <c r="Q150" i="1"/>
  <c r="P150" i="1"/>
  <c r="P328" i="1"/>
  <c r="Q328" i="1"/>
  <c r="O203" i="1"/>
  <c r="P112" i="1"/>
  <c r="Q112" i="1"/>
  <c r="O194" i="1"/>
  <c r="P269" i="1"/>
  <c r="Q269" i="1"/>
  <c r="P258" i="1"/>
  <c r="Q258" i="1"/>
  <c r="P373" i="1"/>
  <c r="Q373" i="1"/>
  <c r="P265" i="1"/>
  <c r="Q265" i="1"/>
  <c r="Q71" i="1"/>
  <c r="P71" i="1"/>
  <c r="O225" i="1"/>
  <c r="P225" i="1" s="1"/>
  <c r="N190" i="1"/>
  <c r="Q130" i="1"/>
  <c r="P130" i="1"/>
  <c r="N172" i="1"/>
  <c r="P226" i="1" l="1"/>
  <c r="Q216" i="1"/>
  <c r="Q66" i="1"/>
  <c r="P221" i="1"/>
  <c r="Q219" i="1"/>
  <c r="Q217" i="1"/>
  <c r="Q218" i="1"/>
  <c r="P218" i="1"/>
  <c r="P181" i="1"/>
  <c r="Q221" i="1"/>
  <c r="P231" i="1"/>
  <c r="P169" i="1"/>
  <c r="P220" i="1"/>
  <c r="P219" i="1"/>
  <c r="Q220" i="1"/>
  <c r="P216" i="1"/>
  <c r="Q231" i="1"/>
  <c r="Q230" i="1"/>
  <c r="P193" i="1"/>
  <c r="P210" i="1"/>
  <c r="Q175" i="1"/>
  <c r="P222" i="1"/>
  <c r="Q222" i="1"/>
  <c r="Q169" i="1"/>
  <c r="P215" i="1"/>
  <c r="P164" i="1"/>
  <c r="P217" i="1"/>
  <c r="Q193" i="1"/>
  <c r="Q215" i="1"/>
  <c r="P194" i="1"/>
  <c r="Q194" i="1"/>
  <c r="P182" i="1"/>
  <c r="Q182" i="1"/>
  <c r="P228" i="1"/>
  <c r="Q228" i="1"/>
  <c r="P230" i="1"/>
  <c r="Q187" i="1"/>
  <c r="P187" i="1"/>
  <c r="P207" i="1"/>
  <c r="Q207" i="1"/>
  <c r="P199" i="1"/>
  <c r="Q199" i="1"/>
  <c r="P166" i="1"/>
  <c r="Q166" i="1"/>
  <c r="P203" i="1"/>
  <c r="Q203" i="1"/>
  <c r="P190" i="1"/>
  <c r="Q190" i="1"/>
  <c r="Q225" i="1"/>
  <c r="P168" i="1"/>
  <c r="Q168" i="1"/>
  <c r="P185" i="1"/>
  <c r="Q185" i="1"/>
  <c r="P213" i="1"/>
  <c r="Q213" i="1"/>
  <c r="P198" i="1"/>
  <c r="Q198" i="1"/>
  <c r="P235" i="1"/>
  <c r="Q235" i="1"/>
  <c r="P178" i="1"/>
  <c r="Q178" i="1"/>
  <c r="Q201" i="1"/>
  <c r="P201" i="1"/>
  <c r="P186" i="1"/>
  <c r="Q186" i="1"/>
  <c r="P177" i="1"/>
  <c r="Q177" i="1"/>
  <c r="Q210" i="1"/>
  <c r="Q181" i="1"/>
  <c r="P180" i="1"/>
  <c r="Q180" i="1"/>
  <c r="Q183" i="1"/>
  <c r="P183" i="1"/>
  <c r="P192" i="1"/>
  <c r="Q192" i="1"/>
  <c r="P196" i="1"/>
  <c r="Q196" i="1"/>
  <c r="P184" i="1"/>
  <c r="Q184" i="1"/>
  <c r="P227" i="1"/>
  <c r="Q227" i="1"/>
  <c r="P234" i="1"/>
  <c r="Q234" i="1"/>
  <c r="P159" i="1"/>
  <c r="Q159" i="1"/>
  <c r="P206" i="1"/>
  <c r="Q206" i="1"/>
  <c r="P237" i="1"/>
  <c r="Q237" i="1"/>
  <c r="P212" i="1"/>
  <c r="Q212" i="1"/>
  <c r="Q209" i="1"/>
  <c r="P209" i="1"/>
  <c r="Q167" i="1"/>
  <c r="P167" i="1"/>
  <c r="P163" i="1"/>
  <c r="Q163" i="1"/>
  <c r="P174" i="1"/>
  <c r="Q174" i="1"/>
  <c r="P197" i="1"/>
  <c r="Q197" i="1"/>
  <c r="P160" i="1"/>
  <c r="Q160" i="1"/>
  <c r="P233" i="1"/>
  <c r="Q233" i="1"/>
  <c r="P173" i="1"/>
  <c r="Q173" i="1"/>
  <c r="P189" i="1"/>
  <c r="Q189" i="1"/>
  <c r="P161" i="1"/>
  <c r="Q161" i="1"/>
  <c r="P208" i="1"/>
  <c r="Q208" i="1"/>
  <c r="P171" i="1"/>
  <c r="Q171" i="1"/>
  <c r="P229" i="1"/>
  <c r="Q229" i="1"/>
  <c r="P188" i="1"/>
  <c r="Q188" i="1"/>
  <c r="R69" i="1"/>
  <c r="S70" i="1" s="1"/>
  <c r="Q164" i="1"/>
  <c r="Q226" i="1"/>
  <c r="P175" i="1"/>
  <c r="P238" i="1"/>
  <c r="Q238" i="1"/>
  <c r="P172" i="1"/>
  <c r="Q172" i="1"/>
  <c r="P214" i="1"/>
  <c r="Q214" i="1"/>
  <c r="P179" i="1"/>
  <c r="Q179" i="1"/>
  <c r="P204" i="1"/>
  <c r="Q204" i="1"/>
  <c r="P195" i="1"/>
  <c r="Q195" i="1"/>
  <c r="Q202" i="1"/>
  <c r="P202" i="1"/>
  <c r="P191" i="1"/>
  <c r="Q191" i="1"/>
  <c r="P200" i="1"/>
  <c r="Q200" i="1"/>
  <c r="P165" i="1"/>
  <c r="Q165" i="1"/>
  <c r="P232" i="1"/>
  <c r="Q232" i="1"/>
  <c r="P176" i="1"/>
  <c r="Q176" i="1"/>
  <c r="P211" i="1"/>
  <c r="Q211" i="1"/>
  <c r="Q205" i="1"/>
  <c r="P205" i="1"/>
  <c r="P162" i="1"/>
  <c r="Q162" i="1"/>
  <c r="P170" i="1"/>
  <c r="Q170" i="1"/>
  <c r="P236" i="1"/>
  <c r="Q236" i="1"/>
  <c r="U70" i="1" l="1"/>
  <c r="R70" i="1"/>
  <c r="S71" i="1" s="1"/>
  <c r="U71" i="1" l="1"/>
  <c r="R71" i="1"/>
  <c r="S72" i="1" s="1"/>
  <c r="V70" i="1"/>
  <c r="AE71" i="1" l="1"/>
  <c r="AB71" i="1" s="1"/>
  <c r="U72" i="1"/>
  <c r="R72" i="1"/>
  <c r="T71" i="1"/>
  <c r="AD71" i="1"/>
  <c r="AD72" i="1" l="1"/>
  <c r="T72" i="1"/>
  <c r="V72" i="1" s="1"/>
  <c r="AE72" i="1"/>
  <c r="AB72" i="1" s="1"/>
  <c r="V71" i="1"/>
  <c r="Z72" i="1" s="1"/>
  <c r="AA73" i="1" l="1"/>
  <c r="S73" i="1" s="1"/>
  <c r="AC72" i="1" l="1"/>
  <c r="AF72" i="1"/>
  <c r="R73" i="1"/>
  <c r="AE73" i="1" s="1"/>
  <c r="AB73" i="1" s="1"/>
  <c r="U73" i="1"/>
  <c r="AF71" i="1"/>
  <c r="AC71" i="1"/>
  <c r="T73" i="1" l="1"/>
  <c r="V73" i="1" s="1"/>
  <c r="Z73" i="1"/>
  <c r="AD73" i="1"/>
  <c r="AA74" i="1" l="1"/>
  <c r="S74" i="1" s="1"/>
  <c r="AC73" i="1" l="1"/>
  <c r="AF73" i="1"/>
  <c r="R74" i="1"/>
  <c r="AE74" i="1" s="1"/>
  <c r="AB74" i="1" s="1"/>
  <c r="U74" i="1"/>
  <c r="Z74" i="1" l="1"/>
  <c r="AD74" i="1"/>
  <c r="T74" i="1"/>
  <c r="V74" i="1" s="1"/>
  <c r="AA75" i="1" l="1"/>
  <c r="S75" i="1" s="1"/>
  <c r="U75" i="1" l="1"/>
  <c r="R75" i="1"/>
  <c r="AF74" i="1"/>
  <c r="AC74" i="1"/>
  <c r="Z75" i="1" l="1"/>
  <c r="T75" i="1"/>
  <c r="V75" i="1" s="1"/>
  <c r="AD75" i="1"/>
  <c r="AE75" i="1"/>
  <c r="AB75" i="1" s="1"/>
  <c r="AA76" i="1" l="1"/>
  <c r="S76" i="1" s="1"/>
  <c r="U76" i="1" l="1"/>
  <c r="R76" i="1"/>
  <c r="AF75" i="1"/>
  <c r="AC75" i="1"/>
  <c r="AD76" i="1" l="1"/>
  <c r="T76" i="1"/>
  <c r="V76" i="1" s="1"/>
  <c r="Z76" i="1"/>
  <c r="AE76" i="1"/>
  <c r="AB76" i="1" s="1"/>
  <c r="AA77" i="1" l="1"/>
  <c r="S77" i="1" s="1"/>
  <c r="R77" i="1" s="1"/>
  <c r="U77" i="1" l="1"/>
  <c r="AC76" i="1"/>
  <c r="AF76" i="1"/>
  <c r="T77" i="1" l="1"/>
  <c r="V77" i="1" s="1"/>
  <c r="Z77" i="1"/>
  <c r="AA78" i="1" s="1"/>
  <c r="S78" i="1" s="1"/>
  <c r="AD77" i="1"/>
  <c r="AE77" i="1"/>
  <c r="AB77" i="1" s="1"/>
  <c r="R78" i="1" l="1"/>
  <c r="AE78" i="1" s="1"/>
  <c r="AB78" i="1" s="1"/>
  <c r="U78" i="1"/>
  <c r="AC77" i="1" l="1"/>
  <c r="AF77" i="1"/>
  <c r="Z78" i="1"/>
  <c r="AA79" i="1" s="1"/>
  <c r="S79" i="1" s="1"/>
  <c r="T78" i="1"/>
  <c r="V78" i="1" s="1"/>
  <c r="AD78" i="1"/>
  <c r="R79" i="1" l="1"/>
  <c r="U79" i="1"/>
  <c r="Z79" i="1" l="1"/>
  <c r="AA80" i="1" s="1"/>
  <c r="S80" i="1" s="1"/>
  <c r="AD79" i="1"/>
  <c r="T79" i="1"/>
  <c r="V79" i="1" s="1"/>
  <c r="AE79" i="1"/>
  <c r="AB79" i="1" s="1"/>
  <c r="AC78" i="1"/>
  <c r="AF78" i="1"/>
  <c r="U80" i="1" l="1"/>
  <c r="R80" i="1"/>
  <c r="AD80" i="1" l="1"/>
  <c r="T80" i="1"/>
  <c r="V80" i="1" s="1"/>
  <c r="Z80" i="1"/>
  <c r="AA81" i="1" s="1"/>
  <c r="S81" i="1" s="1"/>
  <c r="AE80" i="1"/>
  <c r="AB80" i="1" s="1"/>
  <c r="AF79" i="1"/>
  <c r="AC79" i="1"/>
  <c r="R81" i="1" l="1"/>
  <c r="U81" i="1"/>
  <c r="T81" i="1" l="1"/>
  <c r="V81" i="1" s="1"/>
  <c r="Z81" i="1"/>
  <c r="AA82" i="1" s="1"/>
  <c r="S82" i="1" s="1"/>
  <c r="AD81" i="1"/>
  <c r="AE81" i="1" s="1"/>
  <c r="AB81" i="1" s="1"/>
  <c r="AC80" i="1"/>
  <c r="AF80" i="1"/>
  <c r="R82" i="1" l="1"/>
  <c r="U82" i="1"/>
  <c r="T82" i="1" l="1"/>
  <c r="V82" i="1" s="1"/>
  <c r="AD82" i="1"/>
  <c r="AE82" i="1" s="1"/>
  <c r="AB82" i="1" s="1"/>
  <c r="AF81" i="1"/>
  <c r="AC81" i="1"/>
  <c r="AF82" i="1" l="1"/>
  <c r="Z82" i="1" s="1"/>
  <c r="AA83" i="1" s="1"/>
  <c r="S83" i="1" s="1"/>
  <c r="AC82" i="1"/>
  <c r="R83" i="1" l="1"/>
  <c r="U83" i="1"/>
  <c r="AD83" i="1" l="1"/>
  <c r="AE83" i="1" s="1"/>
  <c r="AB83" i="1" s="1"/>
  <c r="T83" i="1"/>
  <c r="V83" i="1" s="1"/>
  <c r="AF83" i="1" l="1"/>
  <c r="Z83" i="1" s="1"/>
  <c r="AA84" i="1" s="1"/>
  <c r="S84" i="1" s="1"/>
  <c r="AC83" i="1"/>
  <c r="U84" i="1" l="1"/>
  <c r="R84" i="1"/>
  <c r="AD84" i="1" l="1"/>
  <c r="AE84" i="1" s="1"/>
  <c r="AB84" i="1" s="1"/>
  <c r="T84" i="1"/>
  <c r="V84" i="1" s="1"/>
  <c r="AC84" i="1" l="1"/>
  <c r="AF84" i="1"/>
  <c r="Z84" i="1" l="1"/>
  <c r="AA85" i="1" s="1"/>
  <c r="S85" i="1" s="1"/>
  <c r="R85" i="1" l="1"/>
  <c r="U85" i="1"/>
  <c r="T85" i="1" l="1"/>
  <c r="V85" i="1" s="1"/>
  <c r="AD85" i="1"/>
  <c r="AE85" i="1" s="1"/>
  <c r="AB85" i="1" s="1"/>
  <c r="AF85" i="1" l="1"/>
  <c r="AC85" i="1"/>
  <c r="Z85" i="1" l="1"/>
  <c r="AA86" i="1" s="1"/>
  <c r="S86" i="1" s="1"/>
  <c r="R86" i="1" l="1"/>
  <c r="U86" i="1"/>
  <c r="T86" i="1" l="1"/>
  <c r="V86" i="1" s="1"/>
  <c r="AD86" i="1"/>
  <c r="AE86" i="1" s="1"/>
  <c r="AB86" i="1" s="1"/>
  <c r="AC86" i="1" l="1"/>
  <c r="AF86" i="1"/>
  <c r="Z86" i="1" l="1"/>
  <c r="AA87" i="1" s="1"/>
  <c r="S87" i="1" s="1"/>
  <c r="U87" i="1" l="1"/>
  <c r="R87" i="1"/>
  <c r="AD87" i="1" l="1"/>
  <c r="AE87" i="1" s="1"/>
  <c r="AB87" i="1" s="1"/>
  <c r="T87" i="1"/>
  <c r="V87" i="1" s="1"/>
  <c r="AF87" i="1" l="1"/>
  <c r="AC87" i="1"/>
  <c r="Z87" i="1" l="1"/>
  <c r="AA88" i="1" s="1"/>
  <c r="S88" i="1" s="1"/>
  <c r="U88" i="1" l="1"/>
  <c r="R88" i="1"/>
  <c r="AD88" i="1" l="1"/>
  <c r="AE88" i="1" s="1"/>
  <c r="AB88" i="1" s="1"/>
  <c r="T88" i="1"/>
  <c r="V88" i="1" s="1"/>
  <c r="AC88" i="1" l="1"/>
  <c r="AF88" i="1"/>
  <c r="Z88" i="1" l="1"/>
  <c r="AA89" i="1" s="1"/>
  <c r="S89" i="1" s="1"/>
  <c r="R89" i="1" l="1"/>
  <c r="U89" i="1"/>
  <c r="T89" i="1" l="1"/>
  <c r="V89" i="1" s="1"/>
  <c r="AD89" i="1"/>
  <c r="AE89" i="1" s="1"/>
  <c r="AB89" i="1" s="1"/>
  <c r="AF89" i="1" l="1"/>
  <c r="Z89" i="1" s="1"/>
  <c r="AA90" i="1" s="1"/>
  <c r="S90" i="1" s="1"/>
  <c r="AC89" i="1"/>
  <c r="R90" i="1" l="1"/>
  <c r="U90" i="1"/>
  <c r="T90" i="1" l="1"/>
  <c r="V90" i="1" s="1"/>
  <c r="AD90" i="1"/>
  <c r="AE90" i="1" s="1"/>
  <c r="AB90" i="1" s="1"/>
  <c r="AC90" i="1" l="1"/>
  <c r="AF90" i="1"/>
  <c r="Z90" i="1" s="1"/>
  <c r="AA91" i="1" s="1"/>
  <c r="S91" i="1" s="1"/>
  <c r="U91" i="1" l="1"/>
  <c r="R91" i="1"/>
  <c r="AD91" i="1" l="1"/>
  <c r="AE91" i="1" s="1"/>
  <c r="AB91" i="1" s="1"/>
  <c r="T91" i="1"/>
  <c r="V91" i="1" s="1"/>
  <c r="AF91" i="1" l="1"/>
  <c r="Z91" i="1" s="1"/>
  <c r="AA92" i="1" s="1"/>
  <c r="S92" i="1" s="1"/>
  <c r="AC91" i="1"/>
  <c r="U92" i="1" l="1"/>
  <c r="R92" i="1"/>
  <c r="AD92" i="1" l="1"/>
  <c r="AE92" i="1" s="1"/>
  <c r="AB92" i="1" s="1"/>
  <c r="T92" i="1"/>
  <c r="V92" i="1" s="1"/>
  <c r="AC92" i="1" l="1"/>
  <c r="AF92" i="1"/>
  <c r="Z92" i="1" s="1"/>
  <c r="AA93" i="1" s="1"/>
  <c r="S93" i="1" s="1"/>
  <c r="R93" i="1" l="1"/>
  <c r="U93" i="1"/>
  <c r="T93" i="1" l="1"/>
  <c r="V93" i="1" s="1"/>
  <c r="AD93" i="1"/>
  <c r="AE93" i="1" s="1"/>
  <c r="AB93" i="1" s="1"/>
  <c r="AF93" i="1" l="1"/>
  <c r="Z93" i="1" s="1"/>
  <c r="AA94" i="1" s="1"/>
  <c r="S94" i="1" s="1"/>
  <c r="AC93" i="1"/>
  <c r="R94" i="1" l="1"/>
  <c r="U94" i="1"/>
  <c r="T94" i="1" l="1"/>
  <c r="V94" i="1" s="1"/>
  <c r="AD94" i="1"/>
  <c r="AE94" i="1" s="1"/>
  <c r="AB94" i="1" s="1"/>
  <c r="AF94" i="1" l="1"/>
  <c r="Z94" i="1" s="1"/>
  <c r="AA95" i="1" s="1"/>
  <c r="S95" i="1" s="1"/>
  <c r="AC94" i="1"/>
  <c r="U95" i="1" l="1"/>
  <c r="R95" i="1"/>
  <c r="T95" i="1" l="1"/>
  <c r="V95" i="1" s="1"/>
  <c r="AD95" i="1"/>
  <c r="AE95" i="1" s="1"/>
  <c r="AB95" i="1" s="1"/>
  <c r="AF95" i="1" l="1"/>
  <c r="Z95" i="1" s="1"/>
  <c r="AA96" i="1" s="1"/>
  <c r="S96" i="1" s="1"/>
  <c r="AC95" i="1"/>
  <c r="U96" i="1" l="1"/>
  <c r="R96" i="1"/>
  <c r="AD96" i="1" l="1"/>
  <c r="AE96" i="1" s="1"/>
  <c r="AB96" i="1" s="1"/>
  <c r="T96" i="1"/>
  <c r="V96" i="1" s="1"/>
  <c r="AC96" i="1" l="1"/>
  <c r="AF96" i="1"/>
  <c r="Z96" i="1" s="1"/>
  <c r="AA97" i="1" s="1"/>
  <c r="S97" i="1" s="1"/>
  <c r="U97" i="1" l="1"/>
  <c r="R97" i="1"/>
  <c r="T97" i="1" l="1"/>
  <c r="AD97" i="1"/>
  <c r="AE97" i="1" s="1"/>
  <c r="AB97" i="1" s="1"/>
  <c r="V97" i="1"/>
  <c r="AC97" i="1" l="1"/>
  <c r="AF97" i="1"/>
  <c r="Z97" i="1" s="1"/>
  <c r="AA98" i="1" s="1"/>
  <c r="S98" i="1" s="1"/>
  <c r="R98" i="1" s="1"/>
  <c r="AE98" i="1" s="1"/>
  <c r="AB98" i="1" s="1"/>
  <c r="U98" i="1" l="1"/>
  <c r="AC98" i="1"/>
  <c r="AF98" i="1"/>
  <c r="Z98" i="1"/>
  <c r="AA99" i="1" s="1"/>
  <c r="S99" i="1" s="1"/>
  <c r="T98" i="1"/>
  <c r="V98" i="1" s="1"/>
  <c r="AD98" i="1"/>
  <c r="U99" i="1" l="1"/>
  <c r="R99" i="1"/>
  <c r="T99" i="1" l="1"/>
  <c r="V99" i="1" s="1"/>
  <c r="AD99" i="1"/>
  <c r="AE99" i="1"/>
  <c r="AB99" i="1" s="1"/>
  <c r="AF99" i="1" l="1"/>
  <c r="Z99" i="1" s="1"/>
  <c r="AA100" i="1" s="1"/>
  <c r="S100" i="1" s="1"/>
  <c r="AC99" i="1"/>
  <c r="U100" i="1" l="1"/>
  <c r="R100" i="1"/>
  <c r="AE100" i="1" s="1"/>
  <c r="AB100" i="1" s="1"/>
  <c r="AC100" i="1" l="1"/>
  <c r="AF100" i="1"/>
  <c r="AD100" i="1"/>
  <c r="Z100" i="1"/>
  <c r="AA101" i="1" s="1"/>
  <c r="S101" i="1" s="1"/>
  <c r="T100" i="1"/>
  <c r="V100" i="1" s="1"/>
  <c r="R101" i="1" l="1"/>
  <c r="AE101" i="1" s="1"/>
  <c r="AB101" i="1" s="1"/>
  <c r="U101" i="1"/>
  <c r="AF101" i="1" l="1"/>
  <c r="AC101" i="1"/>
  <c r="T101" i="1"/>
  <c r="V101" i="1" s="1"/>
  <c r="AD101" i="1"/>
  <c r="Z101" i="1"/>
  <c r="AA102" i="1" s="1"/>
  <c r="S102" i="1" s="1"/>
  <c r="R102" i="1" l="1"/>
  <c r="AE102" i="1" s="1"/>
  <c r="AB102" i="1" s="1"/>
  <c r="U102" i="1"/>
  <c r="AC102" i="1" l="1"/>
  <c r="AF102" i="1"/>
  <c r="Z102" i="1" s="1"/>
  <c r="AA103" i="1" s="1"/>
  <c r="S103" i="1" s="1"/>
  <c r="T102" i="1"/>
  <c r="V102" i="1" s="1"/>
  <c r="AD102" i="1"/>
  <c r="U103" i="1" l="1"/>
  <c r="R103" i="1"/>
  <c r="T103" i="1" l="1"/>
  <c r="V103" i="1" s="1"/>
  <c r="AD103" i="1"/>
  <c r="AE103" i="1"/>
  <c r="AB103" i="1" s="1"/>
  <c r="AF103" i="1" l="1"/>
  <c r="Z103" i="1" s="1"/>
  <c r="AA104" i="1" s="1"/>
  <c r="S104" i="1" s="1"/>
  <c r="AC103" i="1"/>
  <c r="U104" i="1" l="1"/>
  <c r="R104" i="1"/>
  <c r="AE104" i="1" s="1"/>
  <c r="AB104" i="1" s="1"/>
  <c r="AC104" i="1" l="1"/>
  <c r="AF104" i="1"/>
  <c r="AD104" i="1"/>
  <c r="Z104" i="1"/>
  <c r="AA105" i="1" s="1"/>
  <c r="S105" i="1" s="1"/>
  <c r="T104" i="1"/>
  <c r="V104" i="1" s="1"/>
  <c r="U105" i="1" l="1"/>
  <c r="R105" i="1"/>
  <c r="T105" i="1" l="1"/>
  <c r="AD105" i="1"/>
  <c r="AE105" i="1" s="1"/>
  <c r="AB105" i="1" s="1"/>
  <c r="V105" i="1"/>
  <c r="AC105" i="1" l="1"/>
  <c r="AF105" i="1"/>
  <c r="Z105" i="1" s="1"/>
  <c r="AA106" i="1" s="1"/>
  <c r="S106" i="1" s="1"/>
  <c r="R106" i="1" s="1"/>
  <c r="U106" i="1" l="1"/>
  <c r="AD106" i="1"/>
  <c r="AE106" i="1" s="1"/>
  <c r="AB106" i="1" s="1"/>
  <c r="T106" i="1"/>
  <c r="V106" i="1" s="1"/>
  <c r="AF106" i="1" l="1"/>
  <c r="Z106" i="1" s="1"/>
  <c r="AA107" i="1" s="1"/>
  <c r="S107" i="1" s="1"/>
  <c r="R107" i="1" s="1"/>
  <c r="AC106" i="1"/>
  <c r="U107" i="1" l="1"/>
  <c r="AD107" i="1"/>
  <c r="T107" i="1"/>
  <c r="V107" i="1" s="1"/>
  <c r="AE107" i="1"/>
  <c r="AB107" i="1" s="1"/>
  <c r="AF107" i="1" l="1"/>
  <c r="Z107" i="1" s="1"/>
  <c r="AA108" i="1" s="1"/>
  <c r="S108" i="1" s="1"/>
  <c r="AC107" i="1"/>
  <c r="U108" i="1" l="1"/>
  <c r="R108" i="1"/>
  <c r="AD108" i="1" l="1"/>
  <c r="T108" i="1"/>
  <c r="AE108" i="1"/>
  <c r="AB108" i="1" s="1"/>
  <c r="V108" i="1"/>
  <c r="AC108" i="1" l="1"/>
  <c r="AF108" i="1"/>
  <c r="Z108" i="1" s="1"/>
  <c r="AA109" i="1" s="1"/>
  <c r="S109" i="1" s="1"/>
  <c r="R109" i="1" l="1"/>
  <c r="U109" i="1"/>
  <c r="T109" i="1" l="1"/>
  <c r="V109" i="1" s="1"/>
  <c r="AD109" i="1"/>
  <c r="AE109" i="1" s="1"/>
  <c r="AB109" i="1" s="1"/>
  <c r="AC109" i="1" l="1"/>
  <c r="AF109" i="1"/>
  <c r="Z109" i="1" s="1"/>
  <c r="AA110" i="1" s="1"/>
  <c r="S110" i="1" s="1"/>
  <c r="R110" i="1" s="1"/>
  <c r="U110" i="1" l="1"/>
  <c r="T110" i="1"/>
  <c r="V110" i="1" s="1"/>
  <c r="AD110" i="1"/>
  <c r="AE110" i="1" s="1"/>
  <c r="AB110" i="1" s="1"/>
  <c r="AF110" i="1" l="1"/>
  <c r="Z110" i="1" s="1"/>
  <c r="AA111" i="1" s="1"/>
  <c r="S111" i="1" s="1"/>
  <c r="R111" i="1" s="1"/>
  <c r="AC110" i="1"/>
  <c r="U111" i="1" l="1"/>
  <c r="T111" i="1"/>
  <c r="V111" i="1" s="1"/>
  <c r="AD111" i="1"/>
  <c r="AE111" i="1" s="1"/>
  <c r="AB111" i="1" s="1"/>
  <c r="AF111" i="1" l="1"/>
  <c r="Z111" i="1" s="1"/>
  <c r="AA112" i="1" s="1"/>
  <c r="S112" i="1" s="1"/>
  <c r="U112" i="1" s="1"/>
  <c r="AC111" i="1"/>
  <c r="R112" i="1" l="1"/>
  <c r="AD112" i="1" s="1"/>
  <c r="AE112" i="1" s="1"/>
  <c r="AB112" i="1" s="1"/>
  <c r="Z112" i="1"/>
  <c r="AA113" i="1" s="1"/>
  <c r="S113" i="1" s="1"/>
  <c r="T112" i="1" l="1"/>
  <c r="V112" i="1" s="1"/>
  <c r="R113" i="1"/>
  <c r="U113" i="1"/>
  <c r="AC112" i="1"/>
  <c r="AF112" i="1"/>
  <c r="T113" i="1" l="1"/>
  <c r="AD113" i="1"/>
  <c r="AE113" i="1" s="1"/>
  <c r="AB113" i="1" s="1"/>
  <c r="Z113" i="1"/>
  <c r="AA114" i="1" s="1"/>
  <c r="S114" i="1" s="1"/>
  <c r="V113" i="1"/>
  <c r="R114" i="1" l="1"/>
  <c r="U114" i="1"/>
  <c r="AC113" i="1"/>
  <c r="AF113" i="1"/>
  <c r="AD114" i="1" l="1"/>
  <c r="AE114" i="1" s="1"/>
  <c r="AB114" i="1" s="1"/>
  <c r="T114" i="1"/>
  <c r="V114" i="1" s="1"/>
  <c r="AC114" i="1" l="1"/>
  <c r="AF114" i="1"/>
  <c r="Z114" i="1" s="1"/>
  <c r="AA115" i="1" s="1"/>
  <c r="S115" i="1" s="1"/>
  <c r="R115" i="1" l="1"/>
  <c r="U115" i="1"/>
  <c r="T115" i="1" l="1"/>
  <c r="V115" i="1" s="1"/>
  <c r="AD115" i="1"/>
  <c r="AE115" i="1" s="1"/>
  <c r="AB115" i="1" s="1"/>
  <c r="AF115" i="1" l="1"/>
  <c r="Z115" i="1" s="1"/>
  <c r="AA116" i="1" s="1"/>
  <c r="S116" i="1" s="1"/>
  <c r="AC115" i="1"/>
  <c r="U116" i="1" l="1"/>
  <c r="R116" i="1"/>
  <c r="AD116" i="1" l="1"/>
  <c r="AE116" i="1" s="1"/>
  <c r="AB116" i="1" s="1"/>
  <c r="T116" i="1"/>
  <c r="V116" i="1" s="1"/>
  <c r="AC116" i="1" l="1"/>
  <c r="AF116" i="1"/>
  <c r="Z116" i="1" s="1"/>
  <c r="AA117" i="1" s="1"/>
  <c r="S117" i="1" s="1"/>
  <c r="R117" i="1" l="1"/>
  <c r="U117" i="1"/>
  <c r="T117" i="1" l="1"/>
  <c r="V117" i="1" s="1"/>
  <c r="AD117" i="1"/>
  <c r="AE117" i="1" s="1"/>
  <c r="AB117" i="1" s="1"/>
  <c r="AC117" i="1" l="1"/>
  <c r="AF117" i="1"/>
  <c r="Z117" i="1" s="1"/>
  <c r="AA118" i="1" s="1"/>
  <c r="S118" i="1" s="1"/>
  <c r="R118" i="1" l="1"/>
  <c r="U118" i="1"/>
  <c r="T118" i="1" l="1"/>
  <c r="V118" i="1" s="1"/>
  <c r="AD118" i="1"/>
  <c r="AE118" i="1" s="1"/>
  <c r="AB118" i="1" s="1"/>
  <c r="AC118" i="1" l="1"/>
  <c r="AF118" i="1"/>
  <c r="Z118" i="1" s="1"/>
  <c r="AA119" i="1" s="1"/>
  <c r="S119" i="1" s="1"/>
  <c r="R119" i="1" l="1"/>
  <c r="U119" i="1"/>
  <c r="AD119" i="1" l="1"/>
  <c r="AE119" i="1" s="1"/>
  <c r="AB119" i="1" s="1"/>
  <c r="T119" i="1"/>
  <c r="V119" i="1" s="1"/>
  <c r="AF119" i="1" l="1"/>
  <c r="Z119" i="1" s="1"/>
  <c r="AA120" i="1" s="1"/>
  <c r="S120" i="1" s="1"/>
  <c r="AC119" i="1"/>
  <c r="U120" i="1" l="1"/>
  <c r="R120" i="1"/>
  <c r="AD120" i="1" l="1"/>
  <c r="AE120" i="1" s="1"/>
  <c r="AB120" i="1" s="1"/>
  <c r="T120" i="1"/>
  <c r="V120" i="1" s="1"/>
  <c r="AC120" i="1" l="1"/>
  <c r="AF120" i="1"/>
  <c r="Z120" i="1" s="1"/>
  <c r="AA121" i="1" s="1"/>
  <c r="S121" i="1" s="1"/>
  <c r="R121" i="1" l="1"/>
  <c r="U121" i="1"/>
  <c r="T121" i="1" l="1"/>
  <c r="V121" i="1" s="1"/>
  <c r="AD121" i="1"/>
  <c r="AE121" i="1" s="1"/>
  <c r="AB121" i="1" s="1"/>
  <c r="AC121" i="1" l="1"/>
  <c r="AF121" i="1"/>
  <c r="Z121" i="1" s="1"/>
  <c r="AA122" i="1" s="1"/>
  <c r="S122" i="1" s="1"/>
  <c r="R122" i="1" l="1"/>
  <c r="U122" i="1"/>
  <c r="T122" i="1" l="1"/>
  <c r="V122" i="1" s="1"/>
  <c r="AD122" i="1"/>
  <c r="AE122" i="1" s="1"/>
  <c r="AB122" i="1" s="1"/>
  <c r="AF122" i="1" l="1"/>
  <c r="Z122" i="1" s="1"/>
  <c r="AA123" i="1" s="1"/>
  <c r="S123" i="1" s="1"/>
  <c r="AC122" i="1"/>
  <c r="U123" i="1" l="1"/>
  <c r="R123" i="1"/>
  <c r="AD123" i="1" l="1"/>
  <c r="AE123" i="1" s="1"/>
  <c r="AB123" i="1" s="1"/>
  <c r="T123" i="1"/>
  <c r="V123" i="1" s="1"/>
  <c r="AF123" i="1" l="1"/>
  <c r="Z123" i="1" s="1"/>
  <c r="AA124" i="1" s="1"/>
  <c r="S124" i="1" s="1"/>
  <c r="AC123" i="1"/>
  <c r="U124" i="1" l="1"/>
  <c r="R124" i="1"/>
  <c r="AD124" i="1" l="1"/>
  <c r="AE124" i="1" s="1"/>
  <c r="AB124" i="1" s="1"/>
  <c r="T124" i="1"/>
  <c r="V124" i="1" s="1"/>
  <c r="AC124" i="1" l="1"/>
  <c r="AF124" i="1"/>
  <c r="Z124" i="1" s="1"/>
  <c r="AA125" i="1" s="1"/>
  <c r="S125" i="1" s="1"/>
  <c r="R125" i="1" l="1"/>
  <c r="U125" i="1"/>
  <c r="T125" i="1" l="1"/>
  <c r="V125" i="1" s="1"/>
  <c r="AD125" i="1"/>
  <c r="AE125" i="1" s="1"/>
  <c r="AB125" i="1" s="1"/>
  <c r="AC125" i="1" l="1"/>
  <c r="AF125" i="1"/>
  <c r="Z125" i="1" s="1"/>
  <c r="AA126" i="1" s="1"/>
  <c r="S126" i="1" s="1"/>
  <c r="R126" i="1" l="1"/>
  <c r="U126" i="1"/>
  <c r="AD126" i="1" l="1"/>
  <c r="AE126" i="1" s="1"/>
  <c r="AB126" i="1" s="1"/>
  <c r="T126" i="1"/>
  <c r="V126" i="1" s="1"/>
  <c r="AF126" i="1" l="1"/>
  <c r="Z126" i="1" s="1"/>
  <c r="AA127" i="1" s="1"/>
  <c r="S127" i="1" s="1"/>
  <c r="AC126" i="1"/>
  <c r="U127" i="1" l="1"/>
  <c r="R127" i="1"/>
  <c r="T127" i="1" l="1"/>
  <c r="V127" i="1" s="1"/>
  <c r="AD127" i="1"/>
  <c r="AE127" i="1" s="1"/>
  <c r="AB127" i="1" s="1"/>
  <c r="AF127" i="1" l="1"/>
  <c r="Z127" i="1" s="1"/>
  <c r="AA128" i="1" s="1"/>
  <c r="S128" i="1" s="1"/>
  <c r="AC127" i="1"/>
  <c r="U128" i="1" l="1"/>
  <c r="R128" i="1"/>
  <c r="AD128" i="1" l="1"/>
  <c r="AE128" i="1" s="1"/>
  <c r="AB128" i="1" s="1"/>
  <c r="T128" i="1"/>
  <c r="V128" i="1" s="1"/>
  <c r="AC128" i="1" l="1"/>
  <c r="AF128" i="1"/>
  <c r="Z128" i="1" s="1"/>
  <c r="AA129" i="1" s="1"/>
  <c r="S129" i="1" s="1"/>
  <c r="R129" i="1" l="1"/>
  <c r="U129" i="1"/>
  <c r="T129" i="1" l="1"/>
  <c r="V129" i="1" s="1"/>
  <c r="AD129" i="1"/>
  <c r="AE129" i="1" s="1"/>
  <c r="AB129" i="1" s="1"/>
  <c r="AC129" i="1" l="1"/>
  <c r="AF129" i="1"/>
  <c r="Z129" i="1" s="1"/>
  <c r="AA130" i="1" s="1"/>
  <c r="S130" i="1" s="1"/>
  <c r="R130" i="1" l="1"/>
  <c r="U130" i="1"/>
  <c r="T130" i="1" l="1"/>
  <c r="V130" i="1" s="1"/>
  <c r="AD130" i="1"/>
  <c r="AE130" i="1" s="1"/>
  <c r="AB130" i="1" s="1"/>
  <c r="AF130" i="1" l="1"/>
  <c r="Z130" i="1" s="1"/>
  <c r="AA131" i="1" s="1"/>
  <c r="S131" i="1" s="1"/>
  <c r="AC130" i="1"/>
  <c r="U131" i="1" l="1"/>
  <c r="R131" i="1"/>
  <c r="T131" i="1" l="1"/>
  <c r="V131" i="1" s="1"/>
  <c r="AD131" i="1"/>
  <c r="AE131" i="1" s="1"/>
  <c r="AB131" i="1" s="1"/>
  <c r="AF131" i="1" l="1"/>
  <c r="Z131" i="1" s="1"/>
  <c r="AA132" i="1" s="1"/>
  <c r="S132" i="1" s="1"/>
  <c r="AC131" i="1"/>
  <c r="U132" i="1" l="1"/>
  <c r="R132" i="1"/>
  <c r="AD132" i="1" l="1"/>
  <c r="AE132" i="1" s="1"/>
  <c r="AB132" i="1" s="1"/>
  <c r="T132" i="1"/>
  <c r="V132" i="1" s="1"/>
  <c r="AC132" i="1" l="1"/>
  <c r="AF132" i="1"/>
  <c r="Z132" i="1" s="1"/>
  <c r="AA133" i="1" s="1"/>
  <c r="S133" i="1" s="1"/>
  <c r="R133" i="1" l="1"/>
  <c r="U133" i="1"/>
  <c r="T133" i="1" l="1"/>
  <c r="V133" i="1" s="1"/>
  <c r="AD133" i="1"/>
  <c r="AE133" i="1" s="1"/>
  <c r="AB133" i="1" s="1"/>
  <c r="AF133" i="1" l="1"/>
  <c r="Z133" i="1" s="1"/>
  <c r="AA134" i="1" s="1"/>
  <c r="S134" i="1" s="1"/>
  <c r="AC133" i="1"/>
  <c r="R134" i="1" l="1"/>
  <c r="U134" i="1"/>
  <c r="T134" i="1" l="1"/>
  <c r="V134" i="1" s="1"/>
  <c r="AD134" i="1"/>
  <c r="AE134" i="1" s="1"/>
  <c r="AB134" i="1" s="1"/>
  <c r="AF134" i="1" l="1"/>
  <c r="Z134" i="1" s="1"/>
  <c r="AA135" i="1" s="1"/>
  <c r="S135" i="1" s="1"/>
  <c r="AC134" i="1"/>
  <c r="U135" i="1" l="1"/>
  <c r="R135" i="1"/>
  <c r="T135" i="1" l="1"/>
  <c r="V135" i="1" s="1"/>
  <c r="AD135" i="1"/>
  <c r="AE135" i="1" s="1"/>
  <c r="AB135" i="1" s="1"/>
  <c r="AC135" i="1" l="1"/>
  <c r="AF135" i="1"/>
  <c r="Z135" i="1" s="1"/>
  <c r="AA136" i="1" s="1"/>
  <c r="S136" i="1" s="1"/>
  <c r="R136" i="1" l="1"/>
  <c r="U136" i="1"/>
  <c r="AD136" i="1" l="1"/>
  <c r="AE136" i="1" s="1"/>
  <c r="AB136" i="1" s="1"/>
  <c r="T136" i="1"/>
  <c r="V136" i="1" s="1"/>
  <c r="AF136" i="1" l="1"/>
  <c r="Z136" i="1" s="1"/>
  <c r="AA137" i="1" s="1"/>
  <c r="S137" i="1" s="1"/>
  <c r="AC136" i="1"/>
  <c r="R137" i="1" l="1"/>
  <c r="U137" i="1"/>
  <c r="AD137" i="1" l="1"/>
  <c r="AE137" i="1" s="1"/>
  <c r="AB137" i="1" s="1"/>
  <c r="T137" i="1"/>
  <c r="V137" i="1" s="1"/>
  <c r="AF137" i="1" l="1"/>
  <c r="Z137" i="1" s="1"/>
  <c r="AA138" i="1" s="1"/>
  <c r="S138" i="1" s="1"/>
  <c r="AC137" i="1"/>
  <c r="R138" i="1" l="1"/>
  <c r="U138" i="1"/>
  <c r="AD138" i="1" l="1"/>
  <c r="AE138" i="1" s="1"/>
  <c r="AB138" i="1" s="1"/>
  <c r="T138" i="1"/>
  <c r="V138" i="1" s="1"/>
  <c r="AC138" i="1" l="1"/>
  <c r="AF138" i="1"/>
  <c r="Z138" i="1" s="1"/>
  <c r="AA139" i="1" s="1"/>
  <c r="S139" i="1" s="1"/>
  <c r="R139" i="1" l="1"/>
  <c r="U139" i="1"/>
  <c r="AD139" i="1" l="1"/>
  <c r="AE139" i="1" s="1"/>
  <c r="AB139" i="1" s="1"/>
  <c r="T139" i="1"/>
  <c r="V139" i="1" s="1"/>
  <c r="AF139" i="1" l="1"/>
  <c r="Z139" i="1" s="1"/>
  <c r="AA140" i="1" s="1"/>
  <c r="S140" i="1" s="1"/>
  <c r="AC139" i="1"/>
  <c r="R140" i="1" l="1"/>
  <c r="U140" i="1"/>
  <c r="AD140" i="1" l="1"/>
  <c r="AE140" i="1" s="1"/>
  <c r="AB140" i="1" s="1"/>
  <c r="T140" i="1"/>
  <c r="V140" i="1" s="1"/>
  <c r="AF140" i="1" l="1"/>
  <c r="Z140" i="1" s="1"/>
  <c r="AA141" i="1" s="1"/>
  <c r="S141" i="1" s="1"/>
  <c r="AC140" i="1"/>
  <c r="U141" i="1" l="1"/>
  <c r="R141" i="1"/>
  <c r="T141" i="1" l="1"/>
  <c r="V141" i="1" s="1"/>
  <c r="AD141" i="1"/>
  <c r="AE141" i="1" s="1"/>
  <c r="AB141" i="1" s="1"/>
  <c r="AC141" i="1" l="1"/>
  <c r="AF141" i="1"/>
  <c r="Z141" i="1" s="1"/>
  <c r="AA142" i="1" s="1"/>
  <c r="S142" i="1" s="1"/>
  <c r="R142" i="1" l="1"/>
  <c r="U142" i="1"/>
  <c r="T142" i="1" l="1"/>
  <c r="V142" i="1" s="1"/>
  <c r="AD142" i="1"/>
  <c r="AE142" i="1" s="1"/>
  <c r="AB142" i="1" s="1"/>
  <c r="AF142" i="1" l="1"/>
  <c r="Z142" i="1" s="1"/>
  <c r="AA143" i="1" s="1"/>
  <c r="S143" i="1" s="1"/>
  <c r="AC142" i="1"/>
  <c r="R143" i="1" l="1"/>
  <c r="U143" i="1"/>
  <c r="AD143" i="1" l="1"/>
  <c r="AE143" i="1" s="1"/>
  <c r="AB143" i="1" s="1"/>
  <c r="T143" i="1"/>
  <c r="V143" i="1" s="1"/>
  <c r="AF143" i="1" l="1"/>
  <c r="Z143" i="1" s="1"/>
  <c r="AA144" i="1" s="1"/>
  <c r="S144" i="1" s="1"/>
  <c r="AC143" i="1"/>
  <c r="U144" i="1" l="1"/>
  <c r="R144" i="1"/>
  <c r="AD144" i="1" l="1"/>
  <c r="AE144" i="1" s="1"/>
  <c r="AB144" i="1" s="1"/>
  <c r="T144" i="1"/>
  <c r="V144" i="1" s="1"/>
  <c r="AF144" i="1" l="1"/>
  <c r="Z144" i="1" s="1"/>
  <c r="AA145" i="1" s="1"/>
  <c r="S145" i="1" s="1"/>
  <c r="AC144" i="1"/>
  <c r="U145" i="1" l="1"/>
  <c r="R145" i="1"/>
  <c r="T145" i="1" l="1"/>
  <c r="AD145" i="1"/>
  <c r="AE145" i="1" s="1"/>
  <c r="AB145" i="1" s="1"/>
  <c r="V145" i="1"/>
  <c r="AC145" i="1" l="1"/>
  <c r="AF145" i="1"/>
  <c r="Z145" i="1" s="1"/>
  <c r="AA146" i="1" s="1"/>
  <c r="S146" i="1" s="1"/>
  <c r="R146" i="1" l="1"/>
  <c r="U146" i="1"/>
  <c r="T146" i="1" l="1"/>
  <c r="V146" i="1" s="1"/>
  <c r="AD146" i="1"/>
  <c r="AE146" i="1" s="1"/>
  <c r="AB146" i="1" s="1"/>
  <c r="AF146" i="1" l="1"/>
  <c r="Z146" i="1" s="1"/>
  <c r="AA147" i="1" s="1"/>
  <c r="S147" i="1" s="1"/>
  <c r="AC146" i="1"/>
  <c r="U147" i="1" l="1"/>
  <c r="R147" i="1"/>
  <c r="T147" i="1" l="1"/>
  <c r="AD147" i="1"/>
  <c r="AE147" i="1" s="1"/>
  <c r="AB147" i="1" s="1"/>
  <c r="V147" i="1"/>
  <c r="AF147" i="1" l="1"/>
  <c r="Z147" i="1" s="1"/>
  <c r="AA148" i="1" s="1"/>
  <c r="S148" i="1" s="1"/>
  <c r="AC147" i="1"/>
  <c r="R148" i="1" l="1"/>
  <c r="U148" i="1"/>
  <c r="AD148" i="1" l="1"/>
  <c r="AE148" i="1" s="1"/>
  <c r="AB148" i="1" s="1"/>
  <c r="T148" i="1"/>
  <c r="V148" i="1" s="1"/>
  <c r="AC148" i="1" l="1"/>
  <c r="AF148" i="1"/>
  <c r="Z148" i="1" s="1"/>
  <c r="AA149" i="1" s="1"/>
  <c r="S149" i="1" s="1"/>
  <c r="U149" i="1" l="1"/>
  <c r="R149" i="1"/>
  <c r="T149" i="1" l="1"/>
  <c r="AD149" i="1"/>
  <c r="AE149" i="1" s="1"/>
  <c r="AB149" i="1" s="1"/>
  <c r="V149" i="1"/>
  <c r="AC149" i="1" l="1"/>
  <c r="AF149" i="1"/>
  <c r="Z149" i="1" s="1"/>
  <c r="AA150" i="1" s="1"/>
  <c r="S150" i="1" s="1"/>
  <c r="R150" i="1" l="1"/>
  <c r="U150" i="1"/>
  <c r="T150" i="1" l="1"/>
  <c r="V150" i="1" s="1"/>
  <c r="AD150" i="1"/>
  <c r="AE150" i="1" s="1"/>
  <c r="AB150" i="1" s="1"/>
  <c r="AC150" i="1" l="1"/>
  <c r="AF150" i="1"/>
  <c r="Z150" i="1" s="1"/>
  <c r="AA151" i="1" s="1"/>
  <c r="S151" i="1" s="1"/>
  <c r="U151" i="1" l="1"/>
  <c r="R151" i="1"/>
  <c r="T151" i="1" l="1"/>
  <c r="AD151" i="1"/>
  <c r="AE151" i="1" s="1"/>
  <c r="AB151" i="1" s="1"/>
  <c r="V151" i="1"/>
  <c r="AF151" i="1" l="1"/>
  <c r="Z151" i="1" s="1"/>
  <c r="AA152" i="1" s="1"/>
  <c r="S152" i="1" s="1"/>
  <c r="AC151" i="1"/>
  <c r="R152" i="1" l="1"/>
  <c r="U152" i="1"/>
  <c r="AD152" i="1" l="1"/>
  <c r="AE152" i="1" s="1"/>
  <c r="AB152" i="1" s="1"/>
  <c r="T152" i="1"/>
  <c r="V152" i="1" s="1"/>
  <c r="AF152" i="1" l="1"/>
  <c r="Z152" i="1" s="1"/>
  <c r="AA153" i="1" s="1"/>
  <c r="S153" i="1" s="1"/>
  <c r="AC152" i="1"/>
  <c r="U153" i="1" l="1"/>
  <c r="R153" i="1"/>
  <c r="T153" i="1" l="1"/>
  <c r="AD153" i="1"/>
  <c r="AE153" i="1" s="1"/>
  <c r="AB153" i="1" s="1"/>
  <c r="V153" i="1"/>
  <c r="AC153" i="1" l="1"/>
  <c r="AF153" i="1"/>
  <c r="Z153" i="1" s="1"/>
  <c r="AA154" i="1" s="1"/>
  <c r="S154" i="1" s="1"/>
  <c r="R154" i="1" s="1"/>
  <c r="U154" i="1" l="1"/>
  <c r="T154" i="1"/>
  <c r="V154" i="1" s="1"/>
  <c r="AD154" i="1"/>
  <c r="AE154" i="1" s="1"/>
  <c r="AB154" i="1" s="1"/>
  <c r="AC154" i="1" l="1"/>
  <c r="AF154" i="1"/>
  <c r="Z154" i="1" s="1"/>
  <c r="AA155" i="1" s="1"/>
  <c r="S155" i="1" s="1"/>
  <c r="U155" i="1" s="1"/>
  <c r="R155" i="1" l="1"/>
  <c r="T155" i="1" s="1"/>
  <c r="V155" i="1" s="1"/>
  <c r="AD155" i="1"/>
  <c r="AE155" i="1"/>
  <c r="AB155" i="1" s="1"/>
  <c r="AF155" i="1" l="1"/>
  <c r="Z155" i="1" s="1"/>
  <c r="AA156" i="1" s="1"/>
  <c r="S156" i="1" s="1"/>
  <c r="AC155" i="1"/>
  <c r="U156" i="1" l="1"/>
  <c r="R156" i="1"/>
  <c r="AD156" i="1" l="1"/>
  <c r="T156" i="1"/>
  <c r="V156" i="1" s="1"/>
  <c r="AE156" i="1"/>
  <c r="AB156" i="1" s="1"/>
  <c r="AF156" i="1" l="1"/>
  <c r="Z156" i="1" s="1"/>
  <c r="AA157" i="1" s="1"/>
  <c r="S157" i="1" s="1"/>
  <c r="AC156" i="1"/>
  <c r="U157" i="1" l="1"/>
  <c r="R157" i="1"/>
  <c r="T157" i="1" l="1"/>
  <c r="AD157" i="1"/>
  <c r="AE157" i="1"/>
  <c r="AB157" i="1" s="1"/>
  <c r="V157" i="1"/>
  <c r="AC157" i="1" l="1"/>
  <c r="AF157" i="1"/>
  <c r="Z157" i="1" s="1"/>
  <c r="AA158" i="1" s="1"/>
  <c r="S158" i="1" s="1"/>
  <c r="R158" i="1" l="1"/>
  <c r="U158" i="1"/>
  <c r="T158" i="1" l="1"/>
  <c r="V158" i="1" s="1"/>
  <c r="AD158" i="1"/>
  <c r="AE158" i="1" s="1"/>
  <c r="AB158" i="1" s="1"/>
  <c r="AF158" i="1" l="1"/>
  <c r="Z158" i="1" s="1"/>
  <c r="AA159" i="1" s="1"/>
  <c r="S159" i="1" s="1"/>
  <c r="U159" i="1" s="1"/>
  <c r="AC158" i="1"/>
  <c r="R159" i="1" l="1"/>
  <c r="T159" i="1" s="1"/>
  <c r="V159" i="1" s="1"/>
  <c r="AD159" i="1"/>
  <c r="AE159" i="1" s="1"/>
  <c r="AB159" i="1" s="1"/>
  <c r="AF159" i="1" l="1"/>
  <c r="Z159" i="1" s="1"/>
  <c r="AA160" i="1" s="1"/>
  <c r="S160" i="1" s="1"/>
  <c r="AC159" i="1"/>
  <c r="R160" i="1" l="1"/>
  <c r="U160" i="1"/>
  <c r="AD160" i="1" l="1"/>
  <c r="T160" i="1"/>
  <c r="V160" i="1" s="1"/>
  <c r="AE160" i="1"/>
  <c r="AB160" i="1" s="1"/>
  <c r="AF160" i="1" l="1"/>
  <c r="Z160" i="1" s="1"/>
  <c r="AA161" i="1" s="1"/>
  <c r="S161" i="1" s="1"/>
  <c r="AC160" i="1"/>
  <c r="U161" i="1" l="1"/>
  <c r="R161" i="1"/>
  <c r="T161" i="1" l="1"/>
  <c r="AD161" i="1"/>
  <c r="AE161" i="1" s="1"/>
  <c r="AB161" i="1" s="1"/>
  <c r="V161" i="1"/>
  <c r="AC161" i="1" l="1"/>
  <c r="AF161" i="1"/>
  <c r="Z161" i="1" s="1"/>
  <c r="AA162" i="1" s="1"/>
  <c r="S162" i="1" s="1"/>
  <c r="R162" i="1" s="1"/>
  <c r="U162" i="1" l="1"/>
  <c r="T162" i="1"/>
  <c r="V162" i="1" s="1"/>
  <c r="AD162" i="1"/>
  <c r="AE162" i="1" s="1"/>
  <c r="AB162" i="1" s="1"/>
  <c r="AC162" i="1" l="1"/>
  <c r="AF162" i="1"/>
  <c r="Z162" i="1" s="1"/>
  <c r="AA163" i="1" s="1"/>
  <c r="S163" i="1" s="1"/>
  <c r="R163" i="1" s="1"/>
  <c r="U163" i="1" l="1"/>
  <c r="V163" i="1"/>
  <c r="T163" i="1"/>
  <c r="AD163" i="1"/>
  <c r="AE163" i="1" s="1"/>
  <c r="AB163" i="1" s="1"/>
  <c r="AF163" i="1" l="1"/>
  <c r="Z163" i="1" s="1"/>
  <c r="AA164" i="1" s="1"/>
  <c r="S164" i="1" s="1"/>
  <c r="R164" i="1" s="1"/>
  <c r="AC163" i="1"/>
  <c r="U164" i="1" l="1"/>
  <c r="T164" i="1"/>
  <c r="V164" i="1" s="1"/>
  <c r="AD164" i="1"/>
  <c r="AE164" i="1" s="1"/>
  <c r="AB164" i="1" s="1"/>
  <c r="AC164" i="1" l="1"/>
  <c r="AF164" i="1"/>
  <c r="Z164" i="1" s="1"/>
  <c r="AA165" i="1" s="1"/>
  <c r="S165" i="1" s="1"/>
  <c r="R165" i="1" l="1"/>
  <c r="U165" i="1"/>
  <c r="T165" i="1" l="1"/>
  <c r="V165" i="1" s="1"/>
  <c r="AD165" i="1"/>
  <c r="AE165" i="1" s="1"/>
  <c r="AB165" i="1" s="1"/>
  <c r="AF165" i="1" l="1"/>
  <c r="Z165" i="1" s="1"/>
  <c r="AA166" i="1" s="1"/>
  <c r="S166" i="1" s="1"/>
  <c r="AC165" i="1"/>
  <c r="U166" i="1" l="1"/>
  <c r="R166" i="1"/>
  <c r="AD166" i="1" l="1"/>
  <c r="AE166" i="1" s="1"/>
  <c r="AB166" i="1" s="1"/>
  <c r="T166" i="1"/>
  <c r="V166" i="1" s="1"/>
  <c r="AF166" i="1" l="1"/>
  <c r="Z166" i="1" s="1"/>
  <c r="AA167" i="1" s="1"/>
  <c r="S167" i="1" s="1"/>
  <c r="AC166" i="1"/>
  <c r="U167" i="1" l="1"/>
  <c r="R167" i="1"/>
  <c r="T167" i="1" l="1"/>
  <c r="V167" i="1" s="1"/>
  <c r="AD167" i="1"/>
  <c r="AE167" i="1" s="1"/>
  <c r="AB167" i="1" s="1"/>
  <c r="AC167" i="1" l="1"/>
  <c r="AF167" i="1"/>
  <c r="Z167" i="1" s="1"/>
  <c r="AA168" i="1" s="1"/>
  <c r="S168" i="1" s="1"/>
  <c r="R168" i="1" l="1"/>
  <c r="U168" i="1"/>
  <c r="T168" i="1" l="1"/>
  <c r="V168" i="1" s="1"/>
  <c r="AD168" i="1"/>
  <c r="AE168" i="1" s="1"/>
  <c r="AB168" i="1" s="1"/>
  <c r="AF168" i="1" l="1"/>
  <c r="Z168" i="1" s="1"/>
  <c r="AA169" i="1" s="1"/>
  <c r="S169" i="1" s="1"/>
  <c r="AC168" i="1"/>
  <c r="R169" i="1" l="1"/>
  <c r="U169" i="1"/>
  <c r="AD169" i="1" l="1"/>
  <c r="AE169" i="1" s="1"/>
  <c r="AB169" i="1" s="1"/>
  <c r="T169" i="1"/>
  <c r="V169" i="1" s="1"/>
  <c r="AF169" i="1" l="1"/>
  <c r="Z169" i="1" s="1"/>
  <c r="AA170" i="1" s="1"/>
  <c r="S170" i="1" s="1"/>
  <c r="AC169" i="1"/>
  <c r="U170" i="1" l="1"/>
  <c r="R170" i="1"/>
  <c r="AD170" i="1" l="1"/>
  <c r="AE170" i="1" s="1"/>
  <c r="AB170" i="1" s="1"/>
  <c r="T170" i="1"/>
  <c r="V170" i="1"/>
  <c r="AF170" i="1" l="1"/>
  <c r="Z170" i="1" s="1"/>
  <c r="AA171" i="1" s="1"/>
  <c r="S171" i="1" s="1"/>
  <c r="AC170" i="1"/>
  <c r="U171" i="1" l="1"/>
  <c r="R171" i="1"/>
  <c r="T171" i="1" l="1"/>
  <c r="AD171" i="1"/>
  <c r="AE171" i="1" s="1"/>
  <c r="AB171" i="1" s="1"/>
  <c r="V171" i="1"/>
  <c r="AC171" i="1" l="1"/>
  <c r="AF171" i="1"/>
  <c r="Z171" i="1" s="1"/>
  <c r="AA172" i="1" s="1"/>
  <c r="S172" i="1" s="1"/>
  <c r="R172" i="1" l="1"/>
  <c r="U172" i="1"/>
  <c r="T172" i="1" l="1"/>
  <c r="V172" i="1" s="1"/>
  <c r="AD172" i="1"/>
  <c r="AE172" i="1" s="1"/>
  <c r="AB172" i="1" s="1"/>
  <c r="AC172" i="1" l="1"/>
  <c r="AF172" i="1"/>
  <c r="Z172" i="1" s="1"/>
  <c r="AA173" i="1" s="1"/>
  <c r="S173" i="1" s="1"/>
  <c r="R173" i="1" l="1"/>
  <c r="U173" i="1"/>
  <c r="T173" i="1" l="1"/>
  <c r="V173" i="1" s="1"/>
  <c r="AD173" i="1"/>
  <c r="AE173" i="1" s="1"/>
  <c r="AB173" i="1" s="1"/>
  <c r="AF173" i="1" l="1"/>
  <c r="Z173" i="1" s="1"/>
  <c r="AA174" i="1" s="1"/>
  <c r="S174" i="1" s="1"/>
  <c r="AC173" i="1"/>
  <c r="R174" i="1" l="1"/>
  <c r="U174" i="1"/>
  <c r="AD174" i="1" l="1"/>
  <c r="AE174" i="1" s="1"/>
  <c r="AB174" i="1" s="1"/>
  <c r="T174" i="1"/>
  <c r="V174" i="1" s="1"/>
  <c r="AF174" i="1" l="1"/>
  <c r="Z174" i="1" s="1"/>
  <c r="AA175" i="1" s="1"/>
  <c r="S175" i="1" s="1"/>
  <c r="AC174" i="1"/>
  <c r="U175" i="1" l="1"/>
  <c r="R175" i="1"/>
  <c r="T175" i="1" l="1"/>
  <c r="AD175" i="1"/>
  <c r="AE175" i="1" s="1"/>
  <c r="AB175" i="1" s="1"/>
  <c r="V175" i="1"/>
  <c r="AC175" i="1" l="1"/>
  <c r="AF175" i="1"/>
  <c r="Z175" i="1" s="1"/>
  <c r="AA176" i="1" s="1"/>
  <c r="S176" i="1" s="1"/>
  <c r="R176" i="1" l="1"/>
  <c r="U176" i="1"/>
  <c r="T176" i="1" l="1"/>
  <c r="V176" i="1" s="1"/>
  <c r="AD176" i="1"/>
  <c r="AE176" i="1" s="1"/>
  <c r="AB176" i="1" s="1"/>
  <c r="AF176" i="1" l="1"/>
  <c r="Z176" i="1" s="1"/>
  <c r="AA177" i="1" s="1"/>
  <c r="S177" i="1" s="1"/>
  <c r="R177" i="1" s="1"/>
  <c r="AC176" i="1"/>
  <c r="U177" i="1" l="1"/>
  <c r="AD177" i="1"/>
  <c r="AE177" i="1" s="1"/>
  <c r="AB177" i="1" s="1"/>
  <c r="T177" i="1"/>
  <c r="V177" i="1" s="1"/>
  <c r="AF177" i="1" l="1"/>
  <c r="Z177" i="1" s="1"/>
  <c r="AA178" i="1" s="1"/>
  <c r="S178" i="1" s="1"/>
  <c r="R178" i="1" s="1"/>
  <c r="AC177" i="1"/>
  <c r="U178" i="1" l="1"/>
  <c r="AD178" i="1"/>
  <c r="AE178" i="1" s="1"/>
  <c r="AB178" i="1" s="1"/>
  <c r="T178" i="1"/>
  <c r="V178" i="1" l="1"/>
  <c r="AF178" i="1"/>
  <c r="Z178" i="1" s="1"/>
  <c r="AA179" i="1" s="1"/>
  <c r="S179" i="1" s="1"/>
  <c r="AC178" i="1"/>
  <c r="U179" i="1" l="1"/>
  <c r="R179" i="1"/>
  <c r="T179" i="1" l="1"/>
  <c r="AD179" i="1"/>
  <c r="AE179" i="1" s="1"/>
  <c r="AB179" i="1" s="1"/>
  <c r="V179" i="1"/>
  <c r="AC179" i="1" l="1"/>
  <c r="AF179" i="1"/>
  <c r="Z179" i="1" s="1"/>
  <c r="AA180" i="1" s="1"/>
  <c r="S180" i="1" s="1"/>
  <c r="R180" i="1" l="1"/>
  <c r="U180" i="1"/>
  <c r="T180" i="1" l="1"/>
  <c r="V180" i="1" s="1"/>
  <c r="AD180" i="1"/>
  <c r="AE180" i="1" s="1"/>
  <c r="AB180" i="1" s="1"/>
  <c r="AC180" i="1" l="1"/>
  <c r="AF180" i="1"/>
  <c r="Z180" i="1" s="1"/>
  <c r="AA181" i="1" s="1"/>
  <c r="S181" i="1" s="1"/>
  <c r="R181" i="1" l="1"/>
  <c r="U181" i="1"/>
  <c r="AD181" i="1" l="1"/>
  <c r="AE181" i="1" s="1"/>
  <c r="AB181" i="1" s="1"/>
  <c r="T181" i="1"/>
  <c r="V181" i="1" s="1"/>
  <c r="AF181" i="1" l="1"/>
  <c r="Z181" i="1" s="1"/>
  <c r="AA182" i="1" s="1"/>
  <c r="S182" i="1" s="1"/>
  <c r="AC181" i="1"/>
  <c r="R182" i="1" l="1"/>
  <c r="U182" i="1"/>
  <c r="AD182" i="1" l="1"/>
  <c r="AE182" i="1" s="1"/>
  <c r="AB182" i="1" s="1"/>
  <c r="T182" i="1"/>
  <c r="V182" i="1"/>
  <c r="AF182" i="1" l="1"/>
  <c r="Z182" i="1" s="1"/>
  <c r="AA183" i="1" s="1"/>
  <c r="S183" i="1" s="1"/>
  <c r="AC182" i="1"/>
  <c r="U183" i="1" l="1"/>
  <c r="R183" i="1"/>
  <c r="T183" i="1" l="1"/>
  <c r="AD183" i="1"/>
  <c r="AE183" i="1" s="1"/>
  <c r="AB183" i="1" s="1"/>
  <c r="V183" i="1"/>
  <c r="AC183" i="1" l="1"/>
  <c r="AF183" i="1"/>
  <c r="Z183" i="1" s="1"/>
  <c r="AA184" i="1" s="1"/>
  <c r="S184" i="1" s="1"/>
  <c r="R184" i="1" l="1"/>
  <c r="U184" i="1"/>
  <c r="T184" i="1" l="1"/>
  <c r="V184" i="1" s="1"/>
  <c r="AD184" i="1"/>
  <c r="AE184" i="1" s="1"/>
  <c r="AB184" i="1" s="1"/>
  <c r="AF184" i="1" l="1"/>
  <c r="Z184" i="1" s="1"/>
  <c r="AA185" i="1" s="1"/>
  <c r="S185" i="1" s="1"/>
  <c r="AC184" i="1"/>
  <c r="R185" i="1" l="1"/>
  <c r="U185" i="1"/>
  <c r="AD185" i="1" l="1"/>
  <c r="AE185" i="1" s="1"/>
  <c r="AB185" i="1" s="1"/>
  <c r="T185" i="1"/>
  <c r="V185" i="1" s="1"/>
  <c r="AF185" i="1" l="1"/>
  <c r="Z185" i="1" s="1"/>
  <c r="AA186" i="1" s="1"/>
  <c r="S186" i="1" s="1"/>
  <c r="AC185" i="1"/>
  <c r="U186" i="1" l="1"/>
  <c r="R186" i="1"/>
  <c r="AD186" i="1" l="1"/>
  <c r="AE186" i="1" s="1"/>
  <c r="AB186" i="1" s="1"/>
  <c r="T186" i="1"/>
  <c r="V186" i="1" s="1"/>
  <c r="AF186" i="1" l="1"/>
  <c r="Z186" i="1" s="1"/>
  <c r="AA187" i="1" s="1"/>
  <c r="S187" i="1" s="1"/>
  <c r="AC186" i="1"/>
  <c r="U187" i="1" l="1"/>
  <c r="R187" i="1"/>
  <c r="T187" i="1" l="1"/>
  <c r="V187" i="1" s="1"/>
  <c r="AD187" i="1"/>
  <c r="AE187" i="1" s="1"/>
  <c r="AB187" i="1" s="1"/>
  <c r="AC187" i="1" l="1"/>
  <c r="AF187" i="1"/>
  <c r="Z187" i="1" s="1"/>
  <c r="AA188" i="1" s="1"/>
  <c r="S188" i="1" s="1"/>
  <c r="R188" i="1" l="1"/>
  <c r="U188" i="1"/>
  <c r="T188" i="1" l="1"/>
  <c r="V188" i="1" s="1"/>
  <c r="AD188" i="1"/>
  <c r="AE188" i="1" s="1"/>
  <c r="AB188" i="1" s="1"/>
  <c r="AF188" i="1" l="1"/>
  <c r="Z188" i="1" s="1"/>
  <c r="AA189" i="1" s="1"/>
  <c r="S189" i="1" s="1"/>
  <c r="AC188" i="1"/>
  <c r="R189" i="1" l="1"/>
  <c r="U189" i="1"/>
  <c r="AD189" i="1" l="1"/>
  <c r="AE189" i="1" s="1"/>
  <c r="AB189" i="1" s="1"/>
  <c r="T189" i="1"/>
  <c r="V189" i="1" s="1"/>
  <c r="AF189" i="1" l="1"/>
  <c r="Z189" i="1" s="1"/>
  <c r="AA190" i="1" s="1"/>
  <c r="S190" i="1" s="1"/>
  <c r="AC189" i="1"/>
  <c r="R190" i="1" l="1"/>
  <c r="U190" i="1"/>
  <c r="AD190" i="1" l="1"/>
  <c r="T190" i="1"/>
  <c r="V190" i="1" s="1"/>
  <c r="AE190" i="1"/>
  <c r="AB190" i="1" s="1"/>
  <c r="AF190" i="1" l="1"/>
  <c r="Z190" i="1" s="1"/>
  <c r="AA191" i="1" s="1"/>
  <c r="S191" i="1" s="1"/>
  <c r="R191" i="1" s="1"/>
  <c r="AC190" i="1"/>
  <c r="U191" i="1" l="1"/>
  <c r="T191" i="1"/>
  <c r="V191" i="1" s="1"/>
  <c r="AD191" i="1"/>
  <c r="AE191" i="1" s="1"/>
  <c r="AB191" i="1" s="1"/>
  <c r="AF191" i="1" l="1"/>
  <c r="Z191" i="1" s="1"/>
  <c r="AA192" i="1" s="1"/>
  <c r="S192" i="1" s="1"/>
  <c r="U192" i="1" s="1"/>
  <c r="AC191" i="1"/>
  <c r="R192" i="1" l="1"/>
  <c r="AD192" i="1" s="1"/>
  <c r="AE192" i="1" s="1"/>
  <c r="AB192" i="1" s="1"/>
  <c r="T192" i="1"/>
  <c r="V192" i="1"/>
  <c r="AF192" i="1" l="1"/>
  <c r="Z192" i="1" s="1"/>
  <c r="AA193" i="1" s="1"/>
  <c r="S193" i="1" s="1"/>
  <c r="U193" i="1" s="1"/>
  <c r="AC192" i="1"/>
  <c r="R193" i="1" l="1"/>
  <c r="T193" i="1"/>
  <c r="V193" i="1" s="1"/>
  <c r="AD193" i="1"/>
  <c r="AE193" i="1" s="1"/>
  <c r="AB193" i="1" s="1"/>
  <c r="AC193" i="1" l="1"/>
  <c r="AF193" i="1"/>
  <c r="Z193" i="1" s="1"/>
  <c r="AA194" i="1" s="1"/>
  <c r="S194" i="1" s="1"/>
  <c r="R194" i="1" l="1"/>
  <c r="U194" i="1"/>
  <c r="V194" i="1" l="1"/>
  <c r="T194" i="1"/>
  <c r="AD194" i="1"/>
  <c r="AE194" i="1" s="1"/>
  <c r="AB194" i="1" s="1"/>
  <c r="AF194" i="1" l="1"/>
  <c r="Z194" i="1" s="1"/>
  <c r="AA195" i="1" s="1"/>
  <c r="S195" i="1" s="1"/>
  <c r="AC194" i="1"/>
  <c r="R195" i="1" l="1"/>
  <c r="U195" i="1"/>
  <c r="AD195" i="1" l="1"/>
  <c r="AE195" i="1" s="1"/>
  <c r="AB195" i="1" s="1"/>
  <c r="T195" i="1"/>
  <c r="V195" i="1" s="1"/>
  <c r="AF195" i="1" l="1"/>
  <c r="Z195" i="1" s="1"/>
  <c r="AA196" i="1" s="1"/>
  <c r="S196" i="1" s="1"/>
  <c r="AC195" i="1"/>
  <c r="R196" i="1" l="1"/>
  <c r="U196" i="1"/>
  <c r="AD196" i="1" l="1"/>
  <c r="AE196" i="1" s="1"/>
  <c r="AB196" i="1" s="1"/>
  <c r="T196" i="1"/>
  <c r="V196" i="1" s="1"/>
  <c r="AF196" i="1" l="1"/>
  <c r="Z196" i="1" s="1"/>
  <c r="AA197" i="1" s="1"/>
  <c r="S197" i="1" s="1"/>
  <c r="AC196" i="1"/>
  <c r="U197" i="1" l="1"/>
  <c r="R197" i="1"/>
  <c r="T197" i="1" l="1"/>
  <c r="V197" i="1" s="1"/>
  <c r="AD197" i="1"/>
  <c r="AE197" i="1" s="1"/>
  <c r="AB197" i="1" s="1"/>
  <c r="AC197" i="1" l="1"/>
  <c r="AF197" i="1"/>
  <c r="Z197" i="1" s="1"/>
  <c r="AA198" i="1" s="1"/>
  <c r="S198" i="1" s="1"/>
  <c r="R198" i="1" l="1"/>
  <c r="U198" i="1"/>
  <c r="V198" i="1" l="1"/>
  <c r="T198" i="1"/>
  <c r="AD198" i="1"/>
  <c r="AE198" i="1" s="1"/>
  <c r="AB198" i="1" s="1"/>
  <c r="AC198" i="1" l="1"/>
  <c r="AF198" i="1"/>
  <c r="Z198" i="1" s="1"/>
  <c r="AA199" i="1" s="1"/>
  <c r="S199" i="1" s="1"/>
  <c r="R199" i="1" l="1"/>
  <c r="U199" i="1"/>
  <c r="AD199" i="1" l="1"/>
  <c r="AE199" i="1" s="1"/>
  <c r="AB199" i="1" s="1"/>
  <c r="T199" i="1"/>
  <c r="V199" i="1" s="1"/>
  <c r="AF199" i="1" l="1"/>
  <c r="Z199" i="1" s="1"/>
  <c r="AA200" i="1" s="1"/>
  <c r="S200" i="1" s="1"/>
  <c r="AC199" i="1"/>
  <c r="U200" i="1" l="1"/>
  <c r="R200" i="1"/>
  <c r="AD200" i="1" l="1"/>
  <c r="AE200" i="1" s="1"/>
  <c r="AB200" i="1" s="1"/>
  <c r="T200" i="1"/>
  <c r="V200" i="1"/>
  <c r="AF200" i="1" l="1"/>
  <c r="Z200" i="1" s="1"/>
  <c r="AA201" i="1" s="1"/>
  <c r="S201" i="1" s="1"/>
  <c r="AC200" i="1"/>
  <c r="U201" i="1" l="1"/>
  <c r="R201" i="1"/>
  <c r="T201" i="1" l="1"/>
  <c r="V201" i="1" s="1"/>
  <c r="AD201" i="1"/>
  <c r="AE201" i="1" s="1"/>
  <c r="AB201" i="1" s="1"/>
  <c r="AC201" i="1" l="1"/>
  <c r="AF201" i="1"/>
  <c r="Z201" i="1" s="1"/>
  <c r="AA202" i="1" s="1"/>
  <c r="S202" i="1" s="1"/>
  <c r="R202" i="1" l="1"/>
  <c r="U202" i="1"/>
  <c r="V202" i="1" l="1"/>
  <c r="T202" i="1"/>
  <c r="AD202" i="1"/>
  <c r="AE202" i="1" s="1"/>
  <c r="AB202" i="1" s="1"/>
  <c r="AF202" i="1" l="1"/>
  <c r="Z202" i="1" s="1"/>
  <c r="AA203" i="1" s="1"/>
  <c r="S203" i="1" s="1"/>
  <c r="AC202" i="1"/>
  <c r="R203" i="1" l="1"/>
  <c r="U203" i="1"/>
  <c r="AD203" i="1" l="1"/>
  <c r="AE203" i="1" s="1"/>
  <c r="AB203" i="1" s="1"/>
  <c r="T203" i="1"/>
  <c r="V203" i="1" s="1"/>
  <c r="AF203" i="1" l="1"/>
  <c r="Z203" i="1" s="1"/>
  <c r="AA204" i="1" s="1"/>
  <c r="S204" i="1" s="1"/>
  <c r="AC203" i="1"/>
  <c r="R204" i="1" l="1"/>
  <c r="U204" i="1"/>
  <c r="AD204" i="1" l="1"/>
  <c r="AE204" i="1" s="1"/>
  <c r="AB204" i="1" s="1"/>
  <c r="T204" i="1"/>
  <c r="V204" i="1" s="1"/>
  <c r="AF204" i="1" l="1"/>
  <c r="Z204" i="1" s="1"/>
  <c r="AA205" i="1" s="1"/>
  <c r="S205" i="1" s="1"/>
  <c r="AC204" i="1"/>
  <c r="U205" i="1" l="1"/>
  <c r="R205" i="1"/>
  <c r="T205" i="1" l="1"/>
  <c r="V205" i="1" s="1"/>
  <c r="AD205" i="1"/>
  <c r="AE205" i="1" s="1"/>
  <c r="AB205" i="1" s="1"/>
  <c r="AC205" i="1" l="1"/>
  <c r="AF205" i="1"/>
  <c r="Z205" i="1" s="1"/>
  <c r="AA206" i="1" s="1"/>
  <c r="S206" i="1" s="1"/>
  <c r="R206" i="1" l="1"/>
  <c r="U206" i="1"/>
  <c r="T206" i="1" l="1"/>
  <c r="V206" i="1" s="1"/>
  <c r="AD206" i="1"/>
  <c r="AE206" i="1" s="1"/>
  <c r="AB206" i="1" s="1"/>
  <c r="AC206" i="1" l="1"/>
  <c r="AF206" i="1"/>
  <c r="Z206" i="1" s="1"/>
  <c r="AA207" i="1" s="1"/>
  <c r="S207" i="1" s="1"/>
  <c r="R207" i="1" l="1"/>
  <c r="U207" i="1"/>
  <c r="T207" i="1" l="1"/>
  <c r="V207" i="1" s="1"/>
  <c r="AD207" i="1"/>
  <c r="AE207" i="1" s="1"/>
  <c r="AB207" i="1" s="1"/>
  <c r="AF207" i="1" l="1"/>
  <c r="Z207" i="1" s="1"/>
  <c r="AA208" i="1" s="1"/>
  <c r="S208" i="1" s="1"/>
  <c r="AC207" i="1"/>
  <c r="R208" i="1" l="1"/>
  <c r="U208" i="1"/>
  <c r="AD208" i="1" l="1"/>
  <c r="T208" i="1"/>
  <c r="V208" i="1" s="1"/>
  <c r="AE208" i="1"/>
  <c r="AB208" i="1" s="1"/>
  <c r="AF208" i="1" l="1"/>
  <c r="Z208" i="1" s="1"/>
  <c r="AA209" i="1" s="1"/>
  <c r="S209" i="1" s="1"/>
  <c r="U209" i="1" s="1"/>
  <c r="AC208" i="1"/>
  <c r="R209" i="1" l="1"/>
  <c r="T209" i="1" s="1"/>
  <c r="V209" i="1" s="1"/>
  <c r="AD209" i="1" l="1"/>
  <c r="AE209" i="1" s="1"/>
  <c r="AB209" i="1" s="1"/>
  <c r="AC209" i="1" s="1"/>
  <c r="AF209" i="1" l="1"/>
  <c r="Z209" i="1" s="1"/>
  <c r="AA210" i="1" s="1"/>
  <c r="S210" i="1" s="1"/>
  <c r="R210" i="1" s="1"/>
  <c r="U210" i="1" l="1"/>
  <c r="T210" i="1"/>
  <c r="V210" i="1" s="1"/>
  <c r="AD210" i="1"/>
  <c r="AE210" i="1" s="1"/>
  <c r="AB210" i="1" s="1"/>
  <c r="AF210" i="1" l="1"/>
  <c r="Z210" i="1" s="1"/>
  <c r="AA211" i="1" s="1"/>
  <c r="S211" i="1" s="1"/>
  <c r="R211" i="1" s="1"/>
  <c r="AC210" i="1"/>
  <c r="U211" i="1" l="1"/>
  <c r="AD211" i="1"/>
  <c r="AE211" i="1" s="1"/>
  <c r="AB211" i="1" s="1"/>
  <c r="T211" i="1"/>
  <c r="V211" i="1" s="1"/>
  <c r="AF211" i="1" l="1"/>
  <c r="Z211" i="1" s="1"/>
  <c r="AA212" i="1" s="1"/>
  <c r="S212" i="1" s="1"/>
  <c r="U212" i="1" s="1"/>
  <c r="AC211" i="1"/>
  <c r="R212" i="1" l="1"/>
  <c r="AD212" i="1" s="1"/>
  <c r="AE212" i="1" s="1"/>
  <c r="AB212" i="1" s="1"/>
  <c r="T212" i="1" l="1"/>
  <c r="V212" i="1" s="1"/>
  <c r="AF212" i="1"/>
  <c r="Z212" i="1" s="1"/>
  <c r="AA213" i="1" s="1"/>
  <c r="S213" i="1" s="1"/>
  <c r="AC212" i="1"/>
  <c r="R213" i="1" l="1"/>
  <c r="U213" i="1"/>
  <c r="T213" i="1" l="1"/>
  <c r="V213" i="1" s="1"/>
  <c r="AD213" i="1"/>
  <c r="AE213" i="1" s="1"/>
  <c r="AB213" i="1" s="1"/>
  <c r="AF213" i="1" l="1"/>
  <c r="Z213" i="1" s="1"/>
  <c r="AA214" i="1" s="1"/>
  <c r="S214" i="1" s="1"/>
  <c r="AC213" i="1"/>
  <c r="R214" i="1" l="1"/>
  <c r="U214" i="1"/>
  <c r="T214" i="1" l="1"/>
  <c r="V214" i="1" s="1"/>
  <c r="AD214" i="1"/>
  <c r="AE214" i="1" s="1"/>
  <c r="AB214" i="1" s="1"/>
  <c r="AF214" i="1" s="1"/>
  <c r="Z214" i="1" s="1"/>
  <c r="AA215" i="1" s="1"/>
  <c r="S215" i="1" s="1"/>
  <c r="AC214" i="1" l="1"/>
  <c r="R215" i="1"/>
  <c r="U215" i="1"/>
  <c r="AD215" i="1" l="1"/>
  <c r="T215" i="1"/>
  <c r="V215" i="1" s="1"/>
  <c r="AE215" i="1"/>
  <c r="AB215" i="1" s="1"/>
  <c r="AF215" i="1" l="1"/>
  <c r="Z215" i="1" s="1"/>
  <c r="AA216" i="1" s="1"/>
  <c r="S216" i="1" s="1"/>
  <c r="AC215" i="1"/>
  <c r="U216" i="1" l="1"/>
  <c r="R216" i="1"/>
  <c r="T216" i="1" l="1"/>
  <c r="AD216" i="1"/>
  <c r="AE216" i="1" s="1"/>
  <c r="AB216" i="1" s="1"/>
  <c r="V216" i="1"/>
  <c r="AC216" i="1" l="1"/>
  <c r="AF216" i="1"/>
  <c r="Z216" i="1" s="1"/>
  <c r="AA217" i="1" s="1"/>
  <c r="S217" i="1" s="1"/>
  <c r="R217" i="1" s="1"/>
  <c r="U217" i="1" l="1"/>
  <c r="T217" i="1"/>
  <c r="V217" i="1" s="1"/>
  <c r="AD217" i="1"/>
  <c r="AE217" i="1" s="1"/>
  <c r="AB217" i="1" s="1"/>
  <c r="AF217" i="1" l="1"/>
  <c r="Z217" i="1" s="1"/>
  <c r="AA218" i="1" s="1"/>
  <c r="S218" i="1" s="1"/>
  <c r="R218" i="1" s="1"/>
  <c r="AC217" i="1"/>
  <c r="U218" i="1" l="1"/>
  <c r="T218" i="1"/>
  <c r="V218" i="1" s="1"/>
  <c r="AD218" i="1"/>
  <c r="AE218" i="1" s="1"/>
  <c r="AB218" i="1" s="1"/>
  <c r="AF218" i="1" l="1"/>
  <c r="Z218" i="1" s="1"/>
  <c r="AA219" i="1" s="1"/>
  <c r="S219" i="1" s="1"/>
  <c r="R219" i="1" s="1"/>
  <c r="AC218" i="1"/>
  <c r="U219" i="1" l="1"/>
  <c r="AD219" i="1"/>
  <c r="T219" i="1"/>
  <c r="V219" i="1" s="1"/>
  <c r="AE219" i="1"/>
  <c r="AB219" i="1" s="1"/>
  <c r="AF219" i="1" l="1"/>
  <c r="Z219" i="1" s="1"/>
  <c r="AA220" i="1" s="1"/>
  <c r="S220" i="1" s="1"/>
  <c r="AC219" i="1"/>
  <c r="U220" i="1" l="1"/>
  <c r="R220" i="1"/>
  <c r="T220" i="1" l="1"/>
  <c r="AD220" i="1"/>
  <c r="AE220" i="1"/>
  <c r="AB220" i="1" s="1"/>
  <c r="V220" i="1"/>
  <c r="AC220" i="1" l="1"/>
  <c r="AF220" i="1"/>
  <c r="Z220" i="1" s="1"/>
  <c r="AA221" i="1" s="1"/>
  <c r="S221" i="1" s="1"/>
  <c r="R221" i="1" l="1"/>
  <c r="U221" i="1"/>
  <c r="T221" i="1" l="1"/>
  <c r="V221" i="1" s="1"/>
  <c r="AD221" i="1"/>
  <c r="AE221" i="1" s="1"/>
  <c r="AB221" i="1" s="1"/>
  <c r="AC221" i="1" l="1"/>
  <c r="AF221" i="1"/>
  <c r="Z221" i="1" s="1"/>
  <c r="AA222" i="1" s="1"/>
  <c r="S222" i="1" s="1"/>
  <c r="R222" i="1" s="1"/>
  <c r="U222" i="1" l="1"/>
  <c r="T222" i="1"/>
  <c r="V222" i="1" s="1"/>
  <c r="AD222" i="1"/>
  <c r="AE222" i="1" s="1"/>
  <c r="AB222" i="1" s="1"/>
  <c r="AF222" i="1" l="1"/>
  <c r="Z222" i="1" s="1"/>
  <c r="AA223" i="1" s="1"/>
  <c r="S223" i="1" s="1"/>
  <c r="U223" i="1" s="1"/>
  <c r="AC222" i="1"/>
  <c r="R223" i="1" l="1"/>
  <c r="AD223" i="1" s="1"/>
  <c r="AE223" i="1" s="1"/>
  <c r="AB223" i="1" s="1"/>
  <c r="T223" i="1" l="1"/>
  <c r="V223" i="1" s="1"/>
  <c r="AF223" i="1"/>
  <c r="Z223" i="1" s="1"/>
  <c r="AA224" i="1" s="1"/>
  <c r="S224" i="1" s="1"/>
  <c r="AC223" i="1"/>
  <c r="U224" i="1" l="1"/>
  <c r="R224" i="1"/>
  <c r="T224" i="1" l="1"/>
  <c r="V224" i="1" s="1"/>
  <c r="AD224" i="1"/>
  <c r="AE224" i="1" s="1"/>
  <c r="AB224" i="1" s="1"/>
  <c r="AC224" i="1" l="1"/>
  <c r="AF224" i="1"/>
  <c r="Z224" i="1" s="1"/>
  <c r="AA225" i="1" s="1"/>
  <c r="S225" i="1" s="1"/>
  <c r="R225" i="1" s="1"/>
  <c r="U225" i="1" l="1"/>
  <c r="T225" i="1"/>
  <c r="V225" i="1" s="1"/>
  <c r="AD225" i="1"/>
  <c r="AE225" i="1" s="1"/>
  <c r="AB225" i="1" s="1"/>
  <c r="AF225" i="1" l="1"/>
  <c r="Z225" i="1" s="1"/>
  <c r="AA226" i="1" s="1"/>
  <c r="S226" i="1" s="1"/>
  <c r="R226" i="1" s="1"/>
  <c r="AC225" i="1"/>
  <c r="U226" i="1" l="1"/>
  <c r="AD226" i="1"/>
  <c r="AE226" i="1" s="1"/>
  <c r="AB226" i="1" s="1"/>
  <c r="AF226" i="1" s="1"/>
  <c r="Z226" i="1" s="1"/>
  <c r="AA227" i="1" s="1"/>
  <c r="S227" i="1" s="1"/>
  <c r="T226" i="1"/>
  <c r="V226" i="1" s="1"/>
  <c r="AC226" i="1" l="1"/>
  <c r="R227" i="1"/>
  <c r="U227" i="1"/>
  <c r="AD227" i="1" l="1"/>
  <c r="T227" i="1"/>
  <c r="V227" i="1" s="1"/>
  <c r="AE227" i="1"/>
  <c r="AB227" i="1" s="1"/>
  <c r="AF227" i="1" l="1"/>
  <c r="Z227" i="1" s="1"/>
  <c r="AA228" i="1" s="1"/>
  <c r="S228" i="1" s="1"/>
  <c r="AC227" i="1"/>
  <c r="U228" i="1" l="1"/>
  <c r="R228" i="1"/>
  <c r="T228" i="1" l="1"/>
  <c r="V228" i="1" s="1"/>
  <c r="AD228" i="1"/>
  <c r="AE228" i="1" s="1"/>
  <c r="AB228" i="1" s="1"/>
  <c r="AC228" i="1" l="1"/>
  <c r="AF228" i="1"/>
  <c r="Z228" i="1" s="1"/>
  <c r="AA229" i="1" s="1"/>
  <c r="S229" i="1" s="1"/>
  <c r="R229" i="1" l="1"/>
  <c r="U229" i="1"/>
  <c r="T229" i="1" l="1"/>
  <c r="V229" i="1" s="1"/>
  <c r="AD229" i="1"/>
  <c r="AE229" i="1" s="1"/>
  <c r="AB229" i="1" s="1"/>
  <c r="AC229" i="1" l="1"/>
  <c r="AF229" i="1"/>
  <c r="Z229" i="1" s="1"/>
  <c r="AA230" i="1" s="1"/>
  <c r="S230" i="1" s="1"/>
  <c r="R230" i="1" s="1"/>
  <c r="U230" i="1" l="1"/>
  <c r="T230" i="1"/>
  <c r="V230" i="1" s="1"/>
  <c r="AD230" i="1"/>
  <c r="AE230" i="1" s="1"/>
  <c r="AB230" i="1" s="1"/>
  <c r="AF230" i="1" l="1"/>
  <c r="Z230" i="1" s="1"/>
  <c r="AA231" i="1" s="1"/>
  <c r="S231" i="1" s="1"/>
  <c r="U231" i="1" s="1"/>
  <c r="AC230" i="1"/>
  <c r="R231" i="1" l="1"/>
  <c r="AD231" i="1"/>
  <c r="AE231" i="1" s="1"/>
  <c r="AB231" i="1" s="1"/>
  <c r="T231" i="1"/>
  <c r="V231" i="1"/>
  <c r="AF231" i="1" l="1"/>
  <c r="Z231" i="1" s="1"/>
  <c r="AA232" i="1" s="1"/>
  <c r="S232" i="1" s="1"/>
  <c r="U232" i="1" s="1"/>
  <c r="AC231" i="1"/>
  <c r="R232" i="1" l="1"/>
  <c r="T232" i="1" s="1"/>
  <c r="V232" i="1" s="1"/>
  <c r="AD232" i="1"/>
  <c r="AE232" i="1" s="1"/>
  <c r="AB232" i="1" s="1"/>
  <c r="AC232" i="1" l="1"/>
  <c r="AF232" i="1"/>
  <c r="Z232" i="1" s="1"/>
  <c r="AA233" i="1" s="1"/>
  <c r="S233" i="1" s="1"/>
  <c r="R233" i="1" l="1"/>
  <c r="U233" i="1"/>
  <c r="T233" i="1" l="1"/>
  <c r="V233" i="1" s="1"/>
  <c r="AD233" i="1"/>
  <c r="AE233" i="1" s="1"/>
  <c r="AB233" i="1" s="1"/>
  <c r="AF233" i="1" l="1"/>
  <c r="Z233" i="1" s="1"/>
  <c r="AA234" i="1" s="1"/>
  <c r="S234" i="1" s="1"/>
  <c r="AC233" i="1"/>
  <c r="R234" i="1" l="1"/>
  <c r="U234" i="1"/>
  <c r="AD234" i="1" l="1"/>
  <c r="AE234" i="1" s="1"/>
  <c r="AB234" i="1" s="1"/>
  <c r="T234" i="1"/>
  <c r="V234" i="1" s="1"/>
  <c r="AF234" i="1" l="1"/>
  <c r="Z234" i="1" s="1"/>
  <c r="AA235" i="1" s="1"/>
  <c r="S235" i="1" s="1"/>
  <c r="AC234" i="1"/>
  <c r="R235" i="1" l="1"/>
  <c r="U235" i="1"/>
  <c r="AD235" i="1" l="1"/>
  <c r="AE235" i="1" s="1"/>
  <c r="AB235" i="1" s="1"/>
  <c r="T235" i="1"/>
  <c r="V235" i="1" s="1"/>
  <c r="AF235" i="1" l="1"/>
  <c r="Z235" i="1" s="1"/>
  <c r="AA236" i="1" s="1"/>
  <c r="S236" i="1" s="1"/>
  <c r="AC235" i="1"/>
  <c r="U236" i="1" l="1"/>
  <c r="R236" i="1"/>
  <c r="T236" i="1" l="1"/>
  <c r="AD236" i="1"/>
  <c r="AE236" i="1" s="1"/>
  <c r="AB236" i="1" s="1"/>
  <c r="V236" i="1"/>
  <c r="AC236" i="1" l="1"/>
  <c r="AF236" i="1"/>
  <c r="Z236" i="1" s="1"/>
  <c r="AA237" i="1" s="1"/>
  <c r="S237" i="1" s="1"/>
  <c r="R237" i="1" l="1"/>
  <c r="U237" i="1"/>
  <c r="T237" i="1" l="1"/>
  <c r="V237" i="1" s="1"/>
  <c r="AD237" i="1"/>
  <c r="AE237" i="1" s="1"/>
  <c r="AB237" i="1" s="1"/>
  <c r="AF237" i="1" l="1"/>
  <c r="Z237" i="1" s="1"/>
  <c r="AA238" i="1" s="1"/>
  <c r="S238" i="1" s="1"/>
  <c r="AC237" i="1"/>
  <c r="R238" i="1" l="1"/>
  <c r="U238" i="1"/>
  <c r="AD238" i="1" l="1"/>
  <c r="AE238" i="1" s="1"/>
  <c r="AB238" i="1" s="1"/>
  <c r="T238" i="1"/>
  <c r="V238" i="1" s="1"/>
  <c r="AF238" i="1" l="1"/>
  <c r="Z238" i="1" s="1"/>
  <c r="AA239" i="1" s="1"/>
  <c r="S239" i="1" s="1"/>
  <c r="AC238" i="1"/>
  <c r="R239" i="1" l="1"/>
  <c r="U239" i="1"/>
  <c r="AD239" i="1" l="1"/>
  <c r="AE239" i="1" s="1"/>
  <c r="AB239" i="1" s="1"/>
  <c r="T239" i="1"/>
  <c r="V239" i="1" s="1"/>
  <c r="AF239" i="1" l="1"/>
  <c r="Z239" i="1" s="1"/>
  <c r="AA240" i="1" s="1"/>
  <c r="S240" i="1" s="1"/>
  <c r="AC239" i="1"/>
  <c r="U240" i="1" l="1"/>
  <c r="R240" i="1"/>
  <c r="T240" i="1" l="1"/>
  <c r="V240" i="1" s="1"/>
  <c r="AD240" i="1"/>
  <c r="AE240" i="1" s="1"/>
  <c r="AB240" i="1" s="1"/>
  <c r="AC240" i="1" l="1"/>
  <c r="AF240" i="1"/>
  <c r="Z240" i="1" s="1"/>
  <c r="AA241" i="1" s="1"/>
  <c r="S241" i="1" s="1"/>
  <c r="R241" i="1" l="1"/>
  <c r="U241" i="1"/>
  <c r="T241" i="1" l="1"/>
  <c r="V241" i="1" s="1"/>
  <c r="AD241" i="1"/>
  <c r="AE241" i="1" s="1"/>
  <c r="AB241" i="1" s="1"/>
  <c r="AC241" i="1" l="1"/>
  <c r="AF241" i="1"/>
  <c r="Z241" i="1" s="1"/>
  <c r="AA242" i="1" s="1"/>
  <c r="S242" i="1" s="1"/>
  <c r="R242" i="1" l="1"/>
  <c r="U242" i="1"/>
  <c r="AD242" i="1" l="1"/>
  <c r="AE242" i="1" s="1"/>
  <c r="AB242" i="1" s="1"/>
  <c r="T242" i="1"/>
  <c r="V242" i="1" s="1"/>
  <c r="AF242" i="1" l="1"/>
  <c r="Z242" i="1" s="1"/>
  <c r="AA243" i="1" s="1"/>
  <c r="S243" i="1" s="1"/>
  <c r="AC242" i="1"/>
  <c r="U243" i="1" l="1"/>
  <c r="R243" i="1"/>
  <c r="AD243" i="1" l="1"/>
  <c r="AE243" i="1" s="1"/>
  <c r="AB243" i="1" s="1"/>
  <c r="T243" i="1"/>
  <c r="V243" i="1" s="1"/>
  <c r="AF243" i="1" l="1"/>
  <c r="Z243" i="1" s="1"/>
  <c r="AA244" i="1" s="1"/>
  <c r="S244" i="1" s="1"/>
  <c r="AC243" i="1"/>
  <c r="U244" i="1" l="1"/>
  <c r="R244" i="1"/>
  <c r="T244" i="1" l="1"/>
  <c r="AD244" i="1"/>
  <c r="AE244" i="1" s="1"/>
  <c r="AB244" i="1" s="1"/>
  <c r="V244" i="1"/>
  <c r="AC244" i="1" l="1"/>
  <c r="AF244" i="1"/>
  <c r="Z244" i="1" s="1"/>
  <c r="AA245" i="1" s="1"/>
  <c r="S245" i="1" s="1"/>
  <c r="R245" i="1" l="1"/>
  <c r="U245" i="1"/>
  <c r="T245" i="1" l="1"/>
  <c r="V245" i="1" s="1"/>
  <c r="AD245" i="1"/>
  <c r="AE245" i="1" s="1"/>
  <c r="AB245" i="1" s="1"/>
  <c r="AC245" i="1" l="1"/>
  <c r="AF245" i="1"/>
  <c r="Z245" i="1" s="1"/>
  <c r="AA246" i="1" s="1"/>
  <c r="S246" i="1" s="1"/>
  <c r="R246" i="1" l="1"/>
  <c r="U246" i="1"/>
  <c r="AD246" i="1" l="1"/>
  <c r="AE246" i="1" s="1"/>
  <c r="AB246" i="1" s="1"/>
  <c r="T246" i="1"/>
  <c r="V246" i="1" s="1"/>
  <c r="AF246" i="1" l="1"/>
  <c r="Z246" i="1" s="1"/>
  <c r="AA247" i="1" s="1"/>
  <c r="S247" i="1" s="1"/>
  <c r="AC246" i="1"/>
  <c r="U247" i="1" l="1"/>
  <c r="R247" i="1"/>
  <c r="AD247" i="1" l="1"/>
  <c r="AE247" i="1" s="1"/>
  <c r="AB247" i="1" s="1"/>
  <c r="T247" i="1"/>
  <c r="V247" i="1"/>
  <c r="AF247" i="1" l="1"/>
  <c r="Z247" i="1" s="1"/>
  <c r="AA248" i="1" s="1"/>
  <c r="S248" i="1" s="1"/>
  <c r="AC247" i="1"/>
  <c r="U248" i="1" l="1"/>
  <c r="R248" i="1"/>
  <c r="T248" i="1" l="1"/>
  <c r="AD248" i="1"/>
  <c r="AE248" i="1" s="1"/>
  <c r="AB248" i="1" s="1"/>
  <c r="V248" i="1"/>
  <c r="AC248" i="1" l="1"/>
  <c r="AF248" i="1"/>
  <c r="Z248" i="1" s="1"/>
  <c r="AA249" i="1" s="1"/>
  <c r="S249" i="1" s="1"/>
  <c r="R249" i="1" l="1"/>
  <c r="U249" i="1"/>
  <c r="T249" i="1" l="1"/>
  <c r="V249" i="1" s="1"/>
  <c r="AD249" i="1"/>
  <c r="AE249" i="1" s="1"/>
  <c r="AB249" i="1" s="1"/>
  <c r="AC249" i="1" l="1"/>
  <c r="AF249" i="1"/>
  <c r="Z249" i="1" s="1"/>
  <c r="AA250" i="1" s="1"/>
  <c r="S250" i="1" s="1"/>
  <c r="R250" i="1" l="1"/>
  <c r="U250" i="1"/>
  <c r="AD250" i="1" l="1"/>
  <c r="AE250" i="1" s="1"/>
  <c r="AB250" i="1" s="1"/>
  <c r="T250" i="1"/>
  <c r="V250" i="1" s="1"/>
  <c r="AF250" i="1" l="1"/>
  <c r="Z250" i="1" s="1"/>
  <c r="AA251" i="1" s="1"/>
  <c r="S251" i="1" s="1"/>
  <c r="AC250" i="1"/>
  <c r="U251" i="1" l="1"/>
  <c r="R251" i="1"/>
  <c r="AD251" i="1" l="1"/>
  <c r="AE251" i="1" s="1"/>
  <c r="AB251" i="1" s="1"/>
  <c r="T251" i="1"/>
  <c r="V251" i="1" s="1"/>
  <c r="AF251" i="1" l="1"/>
  <c r="Z251" i="1" s="1"/>
  <c r="AA252" i="1" s="1"/>
  <c r="S252" i="1" s="1"/>
  <c r="AC251" i="1"/>
  <c r="U252" i="1" l="1"/>
  <c r="R252" i="1"/>
  <c r="T252" i="1" l="1"/>
  <c r="V252" i="1" s="1"/>
  <c r="AD252" i="1"/>
  <c r="AE252" i="1" s="1"/>
  <c r="AB252" i="1" s="1"/>
  <c r="AC252" i="1" l="1"/>
  <c r="AF252" i="1"/>
  <c r="Z252" i="1" s="1"/>
  <c r="AA253" i="1" s="1"/>
  <c r="S253" i="1" s="1"/>
  <c r="R253" i="1" l="1"/>
  <c r="U253" i="1"/>
  <c r="T253" i="1" l="1"/>
  <c r="V253" i="1" s="1"/>
  <c r="AD253" i="1"/>
  <c r="AE253" i="1" s="1"/>
  <c r="AB253" i="1" s="1"/>
  <c r="AF253" i="1" l="1"/>
  <c r="Z253" i="1" s="1"/>
  <c r="AA254" i="1" s="1"/>
  <c r="S254" i="1" s="1"/>
  <c r="R254" i="1" s="1"/>
  <c r="AC253" i="1"/>
  <c r="U254" i="1" l="1"/>
  <c r="T254" i="1"/>
  <c r="V254" i="1" s="1"/>
  <c r="AD254" i="1"/>
  <c r="AE254" i="1" s="1"/>
  <c r="AB254" i="1" s="1"/>
  <c r="AF254" i="1" l="1"/>
  <c r="Z254" i="1" s="1"/>
  <c r="AA255" i="1" s="1"/>
  <c r="S255" i="1" s="1"/>
  <c r="U255" i="1" s="1"/>
  <c r="AC254" i="1"/>
  <c r="R255" i="1" l="1"/>
  <c r="T255" i="1" s="1"/>
  <c r="V255" i="1" s="1"/>
  <c r="AD255" i="1"/>
  <c r="AE255" i="1" s="1"/>
  <c r="AB255" i="1" s="1"/>
  <c r="AF255" i="1" l="1"/>
  <c r="Z255" i="1" s="1"/>
  <c r="AA256" i="1" s="1"/>
  <c r="S256" i="1" s="1"/>
  <c r="AC255" i="1"/>
  <c r="U256" i="1" l="1"/>
  <c r="R256" i="1"/>
  <c r="T256" i="1" l="1"/>
  <c r="AD256" i="1"/>
  <c r="AE256" i="1" s="1"/>
  <c r="AB256" i="1" s="1"/>
  <c r="V256" i="1"/>
  <c r="AC256" i="1" l="1"/>
  <c r="AF256" i="1"/>
  <c r="Z256" i="1" s="1"/>
  <c r="AA257" i="1" s="1"/>
  <c r="S257" i="1" s="1"/>
  <c r="R257" i="1" l="1"/>
  <c r="U257" i="1"/>
  <c r="V257" i="1" l="1"/>
  <c r="T257" i="1"/>
  <c r="AD257" i="1"/>
  <c r="AE257" i="1" s="1"/>
  <c r="AB257" i="1" s="1"/>
  <c r="AC257" i="1" l="1"/>
  <c r="AF257" i="1"/>
  <c r="Z257" i="1" s="1"/>
  <c r="AA258" i="1" s="1"/>
  <c r="S258" i="1" s="1"/>
  <c r="R258" i="1" l="1"/>
  <c r="U258" i="1"/>
  <c r="T258" i="1" l="1"/>
  <c r="V258" i="1" s="1"/>
  <c r="AD258" i="1"/>
  <c r="AE258" i="1" s="1"/>
  <c r="AB258" i="1" s="1"/>
  <c r="AF258" i="1" l="1"/>
  <c r="Z258" i="1" s="1"/>
  <c r="AA259" i="1" s="1"/>
  <c r="S259" i="1" s="1"/>
  <c r="AC258" i="1"/>
  <c r="R259" i="1" l="1"/>
  <c r="U259" i="1"/>
  <c r="AD259" i="1" l="1"/>
  <c r="AE259" i="1" s="1"/>
  <c r="AB259" i="1" s="1"/>
  <c r="T259" i="1"/>
  <c r="V259" i="1" s="1"/>
  <c r="AF259" i="1" l="1"/>
  <c r="Z259" i="1" s="1"/>
  <c r="AA260" i="1" s="1"/>
  <c r="S260" i="1" s="1"/>
  <c r="AC259" i="1"/>
  <c r="U260" i="1" l="1"/>
  <c r="R260" i="1"/>
  <c r="T260" i="1" l="1"/>
  <c r="AD260" i="1"/>
  <c r="AE260" i="1" s="1"/>
  <c r="AB260" i="1" s="1"/>
  <c r="V260" i="1"/>
  <c r="AC260" i="1" l="1"/>
  <c r="AF260" i="1"/>
  <c r="Z260" i="1" s="1"/>
  <c r="AA261" i="1" s="1"/>
  <c r="S261" i="1" s="1"/>
  <c r="R261" i="1" l="1"/>
  <c r="U261" i="1"/>
  <c r="V261" i="1" l="1"/>
  <c r="T261" i="1"/>
  <c r="AD261" i="1"/>
  <c r="AE261" i="1" s="1"/>
  <c r="AB261" i="1" s="1"/>
  <c r="AC261" i="1" l="1"/>
  <c r="AF261" i="1"/>
  <c r="Z261" i="1" s="1"/>
  <c r="AA262" i="1" s="1"/>
  <c r="S262" i="1" s="1"/>
  <c r="R262" i="1" l="1"/>
  <c r="U262" i="1"/>
  <c r="AD262" i="1" l="1"/>
  <c r="AE262" i="1" s="1"/>
  <c r="AB262" i="1" s="1"/>
  <c r="T262" i="1"/>
  <c r="V262" i="1" s="1"/>
  <c r="AF262" i="1" l="1"/>
  <c r="Z262" i="1" s="1"/>
  <c r="AA263" i="1" s="1"/>
  <c r="S263" i="1" s="1"/>
  <c r="AC262" i="1"/>
  <c r="U263" i="1" l="1"/>
  <c r="R263" i="1"/>
  <c r="AD263" i="1" l="1"/>
  <c r="AE263" i="1" s="1"/>
  <c r="AB263" i="1" s="1"/>
  <c r="T263" i="1"/>
  <c r="V263" i="1"/>
  <c r="AF263" i="1" l="1"/>
  <c r="Z263" i="1" s="1"/>
  <c r="AA264" i="1" s="1"/>
  <c r="S264" i="1" s="1"/>
  <c r="AC263" i="1"/>
  <c r="U264" i="1" l="1"/>
  <c r="R264" i="1"/>
  <c r="T264" i="1" l="1"/>
  <c r="AD264" i="1"/>
  <c r="AE264" i="1" s="1"/>
  <c r="AB264" i="1" s="1"/>
  <c r="V264" i="1"/>
  <c r="AC264" i="1" l="1"/>
  <c r="AF264" i="1"/>
  <c r="Z264" i="1" s="1"/>
  <c r="AA265" i="1" s="1"/>
  <c r="S265" i="1" s="1"/>
  <c r="R265" i="1" l="1"/>
  <c r="U265" i="1"/>
  <c r="T265" i="1" l="1"/>
  <c r="V265" i="1" s="1"/>
  <c r="AD265" i="1"/>
  <c r="AE265" i="1" s="1"/>
  <c r="AB265" i="1" s="1"/>
  <c r="AF265" i="1" l="1"/>
  <c r="Z265" i="1" s="1"/>
  <c r="AA266" i="1" s="1"/>
  <c r="S266" i="1" s="1"/>
  <c r="AC265" i="1"/>
  <c r="R266" i="1" l="1"/>
  <c r="U266" i="1"/>
  <c r="AD266" i="1" l="1"/>
  <c r="AE266" i="1" s="1"/>
  <c r="AB266" i="1" s="1"/>
  <c r="T266" i="1"/>
  <c r="V266" i="1" s="1"/>
  <c r="AF266" i="1" l="1"/>
  <c r="Z266" i="1" s="1"/>
  <c r="AA267" i="1" s="1"/>
  <c r="S267" i="1" s="1"/>
  <c r="AC266" i="1"/>
  <c r="R267" i="1" l="1"/>
  <c r="U267" i="1"/>
  <c r="AD267" i="1" l="1"/>
  <c r="AE267" i="1" s="1"/>
  <c r="AB267" i="1" s="1"/>
  <c r="T267" i="1"/>
  <c r="V267" i="1" s="1"/>
  <c r="AF267" i="1" l="1"/>
  <c r="Z267" i="1" s="1"/>
  <c r="AA268" i="1" s="1"/>
  <c r="S268" i="1" s="1"/>
  <c r="AC267" i="1"/>
  <c r="U268" i="1" l="1"/>
  <c r="R268" i="1"/>
  <c r="T268" i="1" l="1"/>
  <c r="AD268" i="1"/>
  <c r="AE268" i="1" s="1"/>
  <c r="AB268" i="1" s="1"/>
  <c r="V268" i="1"/>
  <c r="AC268" i="1" l="1"/>
  <c r="AF268" i="1"/>
  <c r="Z268" i="1" s="1"/>
  <c r="AA269" i="1" s="1"/>
  <c r="S269" i="1" s="1"/>
  <c r="R269" i="1" l="1"/>
  <c r="U269" i="1"/>
  <c r="V269" i="1" l="1"/>
  <c r="T269" i="1"/>
  <c r="AD269" i="1"/>
  <c r="AE269" i="1" s="1"/>
  <c r="AB269" i="1" s="1"/>
  <c r="AC269" i="1" l="1"/>
  <c r="AF269" i="1"/>
  <c r="Z269" i="1" s="1"/>
  <c r="AA270" i="1" s="1"/>
  <c r="S270" i="1" s="1"/>
  <c r="R270" i="1" l="1"/>
  <c r="U270" i="1"/>
  <c r="T270" i="1" l="1"/>
  <c r="V270" i="1" s="1"/>
  <c r="AD270" i="1"/>
  <c r="AE270" i="1" s="1"/>
  <c r="AB270" i="1" s="1"/>
  <c r="AF270" i="1" l="1"/>
  <c r="Z270" i="1" s="1"/>
  <c r="AA271" i="1" s="1"/>
  <c r="S271" i="1" s="1"/>
  <c r="AC270" i="1"/>
  <c r="R271" i="1" l="1"/>
  <c r="U271" i="1"/>
  <c r="AD271" i="1" l="1"/>
  <c r="AE271" i="1" s="1"/>
  <c r="AB271" i="1" s="1"/>
  <c r="T271" i="1"/>
  <c r="V271" i="1" s="1"/>
  <c r="AF271" i="1" l="1"/>
  <c r="Z271" i="1" s="1"/>
  <c r="AA272" i="1" s="1"/>
  <c r="S272" i="1" s="1"/>
  <c r="AC271" i="1"/>
  <c r="U272" i="1" l="1"/>
  <c r="R272" i="1"/>
  <c r="T272" i="1" l="1"/>
  <c r="AD272" i="1"/>
  <c r="AE272" i="1" s="1"/>
  <c r="AB272" i="1" s="1"/>
  <c r="V272" i="1"/>
  <c r="AC272" i="1" l="1"/>
  <c r="AF272" i="1"/>
  <c r="Z272" i="1" s="1"/>
  <c r="AA273" i="1" s="1"/>
  <c r="S273" i="1" s="1"/>
  <c r="R273" i="1" l="1"/>
  <c r="U273" i="1"/>
  <c r="T273" i="1" l="1"/>
  <c r="V273" i="1" s="1"/>
  <c r="AD273" i="1"/>
  <c r="AE273" i="1" s="1"/>
  <c r="AB273" i="1" s="1"/>
  <c r="AC273" i="1" l="1"/>
  <c r="AF273" i="1"/>
  <c r="Z273" i="1" s="1"/>
  <c r="AA274" i="1" s="1"/>
  <c r="S274" i="1" s="1"/>
  <c r="R274" i="1" l="1"/>
  <c r="U274" i="1"/>
  <c r="T274" i="1" l="1"/>
  <c r="V274" i="1" s="1"/>
  <c r="AD274" i="1"/>
  <c r="AE274" i="1" s="1"/>
  <c r="AB274" i="1" s="1"/>
  <c r="AF274" i="1" l="1"/>
  <c r="Z274" i="1" s="1"/>
  <c r="AA275" i="1" s="1"/>
  <c r="S275" i="1" s="1"/>
  <c r="AC274" i="1"/>
  <c r="U275" i="1" l="1"/>
  <c r="R275" i="1"/>
  <c r="AD275" i="1" l="1"/>
  <c r="AE275" i="1" s="1"/>
  <c r="AB275" i="1" s="1"/>
  <c r="T275" i="1"/>
  <c r="V275" i="1"/>
  <c r="AF275" i="1" l="1"/>
  <c r="Z275" i="1" s="1"/>
  <c r="AA276" i="1" s="1"/>
  <c r="S276" i="1" s="1"/>
  <c r="AC275" i="1"/>
  <c r="U276" i="1" l="1"/>
  <c r="R276" i="1"/>
  <c r="T276" i="1" l="1"/>
  <c r="V276" i="1" s="1"/>
  <c r="AD276" i="1"/>
  <c r="AE276" i="1" s="1"/>
  <c r="AB276" i="1" s="1"/>
  <c r="AC276" i="1" l="1"/>
  <c r="AF276" i="1"/>
  <c r="Z276" i="1" s="1"/>
  <c r="AA277" i="1" s="1"/>
  <c r="S277" i="1" s="1"/>
  <c r="R277" i="1" l="1"/>
  <c r="U277" i="1"/>
  <c r="T277" i="1" l="1"/>
  <c r="V277" i="1" s="1"/>
  <c r="AD277" i="1"/>
  <c r="AE277" i="1" s="1"/>
  <c r="AB277" i="1" s="1"/>
  <c r="AC277" i="1" l="1"/>
  <c r="AF277" i="1"/>
  <c r="Z277" i="1" s="1"/>
  <c r="AA278" i="1" s="1"/>
  <c r="S278" i="1" s="1"/>
  <c r="R278" i="1" l="1"/>
  <c r="U278" i="1"/>
  <c r="AD278" i="1" l="1"/>
  <c r="AE278" i="1" s="1"/>
  <c r="AB278" i="1" s="1"/>
  <c r="T278" i="1"/>
  <c r="V278" i="1" s="1"/>
  <c r="AF278" i="1" l="1"/>
  <c r="Z278" i="1" s="1"/>
  <c r="AA279" i="1" s="1"/>
  <c r="S279" i="1" s="1"/>
  <c r="AC278" i="1"/>
  <c r="U279" i="1" l="1"/>
  <c r="R279" i="1"/>
  <c r="AD279" i="1" l="1"/>
  <c r="AE279" i="1" s="1"/>
  <c r="AB279" i="1" s="1"/>
  <c r="T279" i="1"/>
  <c r="V279" i="1"/>
  <c r="AF279" i="1" l="1"/>
  <c r="Z279" i="1" s="1"/>
  <c r="AA280" i="1" s="1"/>
  <c r="S280" i="1" s="1"/>
  <c r="AC279" i="1"/>
  <c r="U280" i="1" l="1"/>
  <c r="R280" i="1"/>
  <c r="T280" i="1" l="1"/>
  <c r="V280" i="1" s="1"/>
  <c r="AD280" i="1"/>
  <c r="AE280" i="1" s="1"/>
  <c r="AB280" i="1" s="1"/>
  <c r="AC280" i="1" l="1"/>
  <c r="AF280" i="1"/>
  <c r="Z280" i="1" s="1"/>
  <c r="AA281" i="1" s="1"/>
  <c r="S281" i="1" s="1"/>
  <c r="R281" i="1" l="1"/>
  <c r="U281" i="1"/>
  <c r="V281" i="1" l="1"/>
  <c r="T281" i="1"/>
  <c r="AD281" i="1"/>
  <c r="AE281" i="1" s="1"/>
  <c r="AB281" i="1" s="1"/>
  <c r="AF281" i="1" l="1"/>
  <c r="Z281" i="1" s="1"/>
  <c r="AA282" i="1" s="1"/>
  <c r="S282" i="1" s="1"/>
  <c r="AC281" i="1"/>
  <c r="R282" i="1" l="1"/>
  <c r="U282" i="1"/>
  <c r="AD282" i="1" l="1"/>
  <c r="AE282" i="1" s="1"/>
  <c r="AB282" i="1" s="1"/>
  <c r="T282" i="1"/>
  <c r="V282" i="1" s="1"/>
  <c r="AF282" i="1" l="1"/>
  <c r="Z282" i="1" s="1"/>
  <c r="AA283" i="1" s="1"/>
  <c r="S283" i="1" s="1"/>
  <c r="AC282" i="1"/>
  <c r="R283" i="1" l="1"/>
  <c r="U283" i="1"/>
  <c r="AD283" i="1" l="1"/>
  <c r="AE283" i="1" s="1"/>
  <c r="AB283" i="1" s="1"/>
  <c r="T283" i="1"/>
  <c r="V283" i="1" s="1"/>
  <c r="AF283" i="1" l="1"/>
  <c r="Z283" i="1" s="1"/>
  <c r="AA284" i="1" s="1"/>
  <c r="S284" i="1" s="1"/>
  <c r="AC283" i="1"/>
  <c r="U284" i="1" l="1"/>
  <c r="R284" i="1"/>
  <c r="T284" i="1" l="1"/>
  <c r="AD284" i="1"/>
  <c r="AE284" i="1" s="1"/>
  <c r="AB284" i="1" s="1"/>
  <c r="V284" i="1"/>
  <c r="AC284" i="1" l="1"/>
  <c r="AF284" i="1"/>
  <c r="Z284" i="1" s="1"/>
  <c r="AA285" i="1" s="1"/>
  <c r="S285" i="1" s="1"/>
  <c r="R285" i="1" l="1"/>
  <c r="U285" i="1"/>
  <c r="T285" i="1" l="1"/>
  <c r="V285" i="1" s="1"/>
  <c r="AD285" i="1"/>
  <c r="AE285" i="1" s="1"/>
  <c r="AB285" i="1" s="1"/>
  <c r="AF285" i="1" l="1"/>
  <c r="Z285" i="1" s="1"/>
  <c r="AA286" i="1" s="1"/>
  <c r="S286" i="1" s="1"/>
  <c r="AC285" i="1"/>
  <c r="R286" i="1" l="1"/>
  <c r="U286" i="1"/>
  <c r="T286" i="1" l="1"/>
  <c r="V286" i="1" s="1"/>
  <c r="AD286" i="1"/>
  <c r="AE286" i="1" s="1"/>
  <c r="AB286" i="1" s="1"/>
  <c r="AF286" i="1" l="1"/>
  <c r="Z286" i="1" s="1"/>
  <c r="AA287" i="1" s="1"/>
  <c r="S287" i="1" s="1"/>
  <c r="AC286" i="1"/>
  <c r="R287" i="1" l="1"/>
  <c r="U287" i="1"/>
  <c r="AD287" i="1" l="1"/>
  <c r="AE287" i="1" s="1"/>
  <c r="AB287" i="1" s="1"/>
  <c r="T287" i="1"/>
  <c r="V287" i="1" s="1"/>
  <c r="AF287" i="1" l="1"/>
  <c r="Z287" i="1" s="1"/>
  <c r="AA288" i="1" s="1"/>
  <c r="S288" i="1" s="1"/>
  <c r="AC287" i="1"/>
  <c r="U288" i="1" l="1"/>
  <c r="R288" i="1"/>
  <c r="T288" i="1" l="1"/>
  <c r="AD288" i="1"/>
  <c r="AE288" i="1" s="1"/>
  <c r="AB288" i="1" s="1"/>
  <c r="V288" i="1"/>
  <c r="AC288" i="1" l="1"/>
  <c r="AF288" i="1"/>
  <c r="Z288" i="1" s="1"/>
  <c r="AA289" i="1" s="1"/>
  <c r="S289" i="1" s="1"/>
  <c r="R289" i="1" l="1"/>
  <c r="U289" i="1"/>
  <c r="T289" i="1" l="1"/>
  <c r="V289" i="1" s="1"/>
  <c r="AD289" i="1"/>
  <c r="AE289" i="1" s="1"/>
  <c r="AB289" i="1" s="1"/>
  <c r="AC289" i="1" l="1"/>
  <c r="AF289" i="1"/>
  <c r="Z289" i="1" s="1"/>
  <c r="AA290" i="1" s="1"/>
  <c r="S290" i="1" s="1"/>
  <c r="R290" i="1" l="1"/>
  <c r="U290" i="1"/>
  <c r="V290" i="1" l="1"/>
  <c r="T290" i="1"/>
  <c r="AD290" i="1"/>
  <c r="AE290" i="1" s="1"/>
  <c r="AB290" i="1" s="1"/>
  <c r="AF290" i="1" l="1"/>
  <c r="Z290" i="1" s="1"/>
  <c r="AA291" i="1" s="1"/>
  <c r="S291" i="1" s="1"/>
  <c r="AC290" i="1"/>
  <c r="U291" i="1" l="1"/>
  <c r="R291" i="1"/>
  <c r="T291" i="1" l="1"/>
  <c r="AD291" i="1"/>
  <c r="AE291" i="1" s="1"/>
  <c r="AB291" i="1" s="1"/>
  <c r="V291" i="1"/>
  <c r="AF291" i="1" l="1"/>
  <c r="Z291" i="1" s="1"/>
  <c r="AA292" i="1" s="1"/>
  <c r="S292" i="1" s="1"/>
  <c r="AC291" i="1"/>
  <c r="U292" i="1" l="1"/>
  <c r="R292" i="1"/>
  <c r="AD292" i="1" l="1"/>
  <c r="AE292" i="1" s="1"/>
  <c r="AB292" i="1" s="1"/>
  <c r="T292" i="1"/>
  <c r="V292" i="1"/>
  <c r="AC292" i="1" l="1"/>
  <c r="AF292" i="1"/>
  <c r="Z292" i="1" s="1"/>
  <c r="AA293" i="1" s="1"/>
  <c r="S293" i="1" s="1"/>
  <c r="U293" i="1" l="1"/>
  <c r="R293" i="1"/>
  <c r="T293" i="1" l="1"/>
  <c r="V293" i="1" s="1"/>
  <c r="AD293" i="1"/>
  <c r="AE293" i="1" s="1"/>
  <c r="AB293" i="1" s="1"/>
  <c r="AC293" i="1" l="1"/>
  <c r="AF293" i="1"/>
  <c r="Z293" i="1" s="1"/>
  <c r="AA294" i="1" s="1"/>
  <c r="S294" i="1" s="1"/>
  <c r="R294" i="1" l="1"/>
  <c r="U294" i="1"/>
  <c r="V294" i="1" l="1"/>
  <c r="T294" i="1"/>
  <c r="AD294" i="1"/>
  <c r="AE294" i="1" s="1"/>
  <c r="AB294" i="1" s="1"/>
  <c r="AC294" i="1" l="1"/>
  <c r="AF294" i="1"/>
  <c r="Z294" i="1" s="1"/>
  <c r="AA295" i="1" s="1"/>
  <c r="S295" i="1" s="1"/>
  <c r="U295" i="1" l="1"/>
  <c r="R295" i="1"/>
  <c r="T295" i="1" l="1"/>
  <c r="AD295" i="1"/>
  <c r="AE295" i="1" s="1"/>
  <c r="AB295" i="1" s="1"/>
  <c r="V295" i="1"/>
  <c r="AF295" i="1" l="1"/>
  <c r="Z295" i="1" s="1"/>
  <c r="AA296" i="1" s="1"/>
  <c r="S296" i="1" s="1"/>
  <c r="AC295" i="1"/>
  <c r="U296" i="1" l="1"/>
  <c r="R296" i="1"/>
  <c r="AD296" i="1" l="1"/>
  <c r="AE296" i="1" s="1"/>
  <c r="AB296" i="1" s="1"/>
  <c r="T296" i="1"/>
  <c r="V296" i="1"/>
  <c r="AC296" i="1" l="1"/>
  <c r="AF296" i="1"/>
  <c r="Z296" i="1" s="1"/>
  <c r="AA297" i="1" s="1"/>
  <c r="S297" i="1" s="1"/>
  <c r="U297" i="1" l="1"/>
  <c r="R297" i="1"/>
  <c r="T297" i="1" l="1"/>
  <c r="V297" i="1" s="1"/>
  <c r="AD297" i="1"/>
  <c r="AE297" i="1" s="1"/>
  <c r="AB297" i="1" s="1"/>
  <c r="AC297" i="1" l="1"/>
  <c r="AF297" i="1"/>
  <c r="Z297" i="1" s="1"/>
  <c r="AA298" i="1" s="1"/>
  <c r="S298" i="1" s="1"/>
  <c r="R298" i="1" l="1"/>
  <c r="U298" i="1"/>
  <c r="AD298" i="1" l="1"/>
  <c r="AE298" i="1" s="1"/>
  <c r="AB298" i="1" s="1"/>
  <c r="T298" i="1"/>
  <c r="V298" i="1" s="1"/>
  <c r="AF298" i="1" l="1"/>
  <c r="Z298" i="1" s="1"/>
  <c r="AA299" i="1" s="1"/>
  <c r="S299" i="1" s="1"/>
  <c r="AC298" i="1"/>
  <c r="R299" i="1" l="1"/>
  <c r="U299" i="1"/>
  <c r="AD299" i="1" l="1"/>
  <c r="AE299" i="1" s="1"/>
  <c r="AB299" i="1" s="1"/>
  <c r="T299" i="1"/>
  <c r="V299" i="1" s="1"/>
  <c r="AF299" i="1" l="1"/>
  <c r="Z299" i="1" s="1"/>
  <c r="AA300" i="1" s="1"/>
  <c r="S300" i="1" s="1"/>
  <c r="AC299" i="1"/>
  <c r="U300" i="1" l="1"/>
  <c r="R300" i="1"/>
  <c r="AD300" i="1" l="1"/>
  <c r="AE300" i="1" s="1"/>
  <c r="AB300" i="1" s="1"/>
  <c r="T300" i="1"/>
  <c r="V300" i="1"/>
  <c r="AC300" i="1" l="1"/>
  <c r="AF300" i="1"/>
  <c r="Z300" i="1" s="1"/>
  <c r="AA301" i="1" s="1"/>
  <c r="S301" i="1" s="1"/>
  <c r="U301" i="1" l="1"/>
  <c r="R301" i="1"/>
  <c r="T301" i="1" l="1"/>
  <c r="V301" i="1" s="1"/>
  <c r="AD301" i="1"/>
  <c r="AE301" i="1" s="1"/>
  <c r="AB301" i="1" s="1"/>
  <c r="AC301" i="1" l="1"/>
  <c r="AF301" i="1"/>
  <c r="Z301" i="1" s="1"/>
  <c r="AA302" i="1" s="1"/>
  <c r="S302" i="1" s="1"/>
  <c r="R302" i="1" l="1"/>
  <c r="U302" i="1"/>
  <c r="T302" i="1" l="1"/>
  <c r="V302" i="1" s="1"/>
  <c r="AD302" i="1"/>
  <c r="AE302" i="1" s="1"/>
  <c r="AB302" i="1" s="1"/>
  <c r="AF302" i="1" l="1"/>
  <c r="Z302" i="1" s="1"/>
  <c r="AA303" i="1" s="1"/>
  <c r="S303" i="1" s="1"/>
  <c r="AC302" i="1"/>
  <c r="U303" i="1" l="1"/>
  <c r="R303" i="1"/>
  <c r="AD303" i="1" l="1"/>
  <c r="AE303" i="1" s="1"/>
  <c r="AB303" i="1" s="1"/>
  <c r="T303" i="1"/>
  <c r="V303" i="1" s="1"/>
  <c r="AF303" i="1" l="1"/>
  <c r="Z303" i="1" s="1"/>
  <c r="AA304" i="1" s="1"/>
  <c r="S304" i="1" s="1"/>
  <c r="AC303" i="1"/>
  <c r="U304" i="1" l="1"/>
  <c r="R304" i="1"/>
  <c r="AD304" i="1" l="1"/>
  <c r="AE304" i="1" s="1"/>
  <c r="AB304" i="1" s="1"/>
  <c r="T304" i="1"/>
  <c r="V304" i="1" s="1"/>
  <c r="AC304" i="1" l="1"/>
  <c r="AF304" i="1"/>
  <c r="Z304" i="1" s="1"/>
  <c r="AA305" i="1" s="1"/>
  <c r="S305" i="1" s="1"/>
  <c r="U305" i="1" l="1"/>
  <c r="R305" i="1"/>
  <c r="T305" i="1" l="1"/>
  <c r="AD305" i="1"/>
  <c r="AE305" i="1" s="1"/>
  <c r="AB305" i="1" s="1"/>
  <c r="V305" i="1"/>
  <c r="AC305" i="1" l="1"/>
  <c r="AF305" i="1"/>
  <c r="Z305" i="1" s="1"/>
  <c r="AA306" i="1" s="1"/>
  <c r="S306" i="1" s="1"/>
  <c r="R306" i="1" l="1"/>
  <c r="U306" i="1"/>
  <c r="AD306" i="1" l="1"/>
  <c r="AE306" i="1" s="1"/>
  <c r="AB306" i="1" s="1"/>
  <c r="T306" i="1"/>
  <c r="V306" i="1" s="1"/>
  <c r="AF306" i="1" l="1"/>
  <c r="Z306" i="1" s="1"/>
  <c r="AA307" i="1" s="1"/>
  <c r="S307" i="1" s="1"/>
  <c r="AC306" i="1"/>
  <c r="R307" i="1" l="1"/>
  <c r="U307" i="1"/>
  <c r="AD307" i="1" l="1"/>
  <c r="AE307" i="1" s="1"/>
  <c r="AB307" i="1" s="1"/>
  <c r="T307" i="1"/>
  <c r="V307" i="1" s="1"/>
  <c r="AF307" i="1" l="1"/>
  <c r="Z307" i="1" s="1"/>
  <c r="AA308" i="1" s="1"/>
  <c r="S308" i="1" s="1"/>
  <c r="AC307" i="1"/>
  <c r="U308" i="1" l="1"/>
  <c r="R308" i="1"/>
  <c r="AD308" i="1" l="1"/>
  <c r="AE308" i="1" s="1"/>
  <c r="AB308" i="1" s="1"/>
  <c r="T308" i="1"/>
  <c r="V308" i="1" s="1"/>
  <c r="AC308" i="1" l="1"/>
  <c r="AF308" i="1"/>
  <c r="Z308" i="1" s="1"/>
  <c r="AA309" i="1" s="1"/>
  <c r="S309" i="1" s="1"/>
  <c r="U309" i="1" l="1"/>
  <c r="R309" i="1"/>
  <c r="T309" i="1" l="1"/>
  <c r="AD309" i="1"/>
  <c r="AE309" i="1" s="1"/>
  <c r="AB309" i="1" s="1"/>
  <c r="V309" i="1"/>
  <c r="AC309" i="1" l="1"/>
  <c r="AF309" i="1"/>
  <c r="Z309" i="1" s="1"/>
  <c r="AA310" i="1" s="1"/>
  <c r="S310" i="1" s="1"/>
  <c r="R310" i="1" l="1"/>
  <c r="U310" i="1"/>
  <c r="T310" i="1" l="1"/>
  <c r="V310" i="1" s="1"/>
  <c r="AD310" i="1"/>
  <c r="AE310" i="1" s="1"/>
  <c r="AB310" i="1" s="1"/>
  <c r="AF310" i="1" l="1"/>
  <c r="Z310" i="1" s="1"/>
  <c r="AA311" i="1" s="1"/>
  <c r="S311" i="1" s="1"/>
  <c r="AC310" i="1"/>
  <c r="U311" i="1" l="1"/>
  <c r="R311" i="1"/>
  <c r="T311" i="1" l="1"/>
  <c r="AD311" i="1"/>
  <c r="AE311" i="1" s="1"/>
  <c r="AB311" i="1" s="1"/>
  <c r="V311" i="1"/>
  <c r="AF311" i="1" l="1"/>
  <c r="Z311" i="1" s="1"/>
  <c r="AA312" i="1" s="1"/>
  <c r="S312" i="1" s="1"/>
  <c r="AC311" i="1"/>
  <c r="U312" i="1" l="1"/>
  <c r="R312" i="1"/>
  <c r="AD312" i="1" l="1"/>
  <c r="AE312" i="1" s="1"/>
  <c r="AB312" i="1" s="1"/>
  <c r="T312" i="1"/>
  <c r="V312" i="1"/>
  <c r="AC312" i="1" l="1"/>
  <c r="AF312" i="1"/>
  <c r="Z312" i="1" s="1"/>
  <c r="AA313" i="1" s="1"/>
  <c r="S313" i="1" s="1"/>
  <c r="U313" i="1" s="1"/>
  <c r="R313" i="1" l="1"/>
  <c r="T313" i="1" s="1"/>
  <c r="V313" i="1" s="1"/>
  <c r="AD313" i="1" l="1"/>
  <c r="AE313" i="1"/>
  <c r="AB313" i="1" s="1"/>
  <c r="AC313" i="1" l="1"/>
  <c r="AF313" i="1"/>
  <c r="Z313" i="1" s="1"/>
  <c r="AA314" i="1" s="1"/>
  <c r="S314" i="1" s="1"/>
  <c r="R314" i="1" l="1"/>
  <c r="U314" i="1"/>
  <c r="AD314" i="1" l="1"/>
  <c r="AE314" i="1" s="1"/>
  <c r="AB314" i="1" s="1"/>
  <c r="T314" i="1"/>
  <c r="V314" i="1" s="1"/>
  <c r="AC314" i="1" l="1"/>
  <c r="AF314" i="1"/>
  <c r="Z314" i="1" s="1"/>
  <c r="AA315" i="1" s="1"/>
  <c r="S315" i="1" s="1"/>
  <c r="R315" i="1" l="1"/>
  <c r="U315" i="1"/>
  <c r="V315" i="1" l="1"/>
  <c r="AD315" i="1"/>
  <c r="AE315" i="1" s="1"/>
  <c r="AB315" i="1" s="1"/>
  <c r="T315" i="1"/>
  <c r="AC315" i="1" l="1"/>
  <c r="AF315" i="1"/>
  <c r="Z315" i="1" s="1"/>
  <c r="AA316" i="1" s="1"/>
  <c r="S316" i="1" s="1"/>
  <c r="U316" i="1" l="1"/>
  <c r="R316" i="1"/>
  <c r="AD316" i="1" l="1"/>
  <c r="AE316" i="1" s="1"/>
  <c r="AB316" i="1" s="1"/>
  <c r="T316" i="1"/>
  <c r="V316" i="1" s="1"/>
  <c r="AC316" i="1" l="1"/>
  <c r="AF316" i="1"/>
  <c r="Z316" i="1" s="1"/>
  <c r="AA317" i="1" s="1"/>
  <c r="S317" i="1" s="1"/>
  <c r="U317" i="1" l="1"/>
  <c r="R317" i="1"/>
  <c r="T317" i="1" l="1"/>
  <c r="AD317" i="1"/>
  <c r="AE317" i="1" s="1"/>
  <c r="AB317" i="1" s="1"/>
  <c r="V317" i="1"/>
  <c r="AC317" i="1" l="1"/>
  <c r="AF317" i="1"/>
  <c r="Z317" i="1" s="1"/>
  <c r="AA318" i="1" s="1"/>
  <c r="S318" i="1" s="1"/>
  <c r="R318" i="1" l="1"/>
  <c r="U318" i="1"/>
  <c r="AD318" i="1" l="1"/>
  <c r="AE318" i="1" s="1"/>
  <c r="AB318" i="1" s="1"/>
  <c r="T318" i="1"/>
  <c r="V318" i="1" s="1"/>
  <c r="AC318" i="1" l="1"/>
  <c r="AF318" i="1"/>
  <c r="Z318" i="1" s="1"/>
  <c r="AA319" i="1" s="1"/>
  <c r="S319" i="1" s="1"/>
  <c r="U319" i="1" l="1"/>
  <c r="R319" i="1"/>
  <c r="V319" i="1" l="1"/>
  <c r="AD319" i="1"/>
  <c r="AE319" i="1" s="1"/>
  <c r="AB319" i="1" s="1"/>
  <c r="T319" i="1"/>
  <c r="AF319" i="1" l="1"/>
  <c r="Z319" i="1" s="1"/>
  <c r="AA320" i="1" s="1"/>
  <c r="S320" i="1" s="1"/>
  <c r="AC319" i="1"/>
  <c r="U320" i="1" l="1"/>
  <c r="R320" i="1"/>
  <c r="AD320" i="1" l="1"/>
  <c r="AE320" i="1" s="1"/>
  <c r="AB320" i="1" s="1"/>
  <c r="T320" i="1"/>
  <c r="V320" i="1"/>
  <c r="AC320" i="1" l="1"/>
  <c r="AF320" i="1"/>
  <c r="Z320" i="1" s="1"/>
  <c r="AA321" i="1" s="1"/>
  <c r="S321" i="1" s="1"/>
  <c r="U321" i="1" l="1"/>
  <c r="R321" i="1"/>
  <c r="T321" i="1" l="1"/>
  <c r="AD321" i="1"/>
  <c r="AE321" i="1" s="1"/>
  <c r="AB321" i="1" s="1"/>
  <c r="V321" i="1"/>
  <c r="AF321" i="1" l="1"/>
  <c r="Z321" i="1" s="1"/>
  <c r="AA322" i="1" s="1"/>
  <c r="S322" i="1" s="1"/>
  <c r="AC321" i="1"/>
  <c r="R322" i="1" l="1"/>
  <c r="U322" i="1"/>
  <c r="AD322" i="1" l="1"/>
  <c r="AE322" i="1" s="1"/>
  <c r="AB322" i="1" s="1"/>
  <c r="T322" i="1"/>
  <c r="V322" i="1" s="1"/>
  <c r="AC322" i="1" l="1"/>
  <c r="AF322" i="1"/>
  <c r="Z322" i="1" s="1"/>
  <c r="AA323" i="1" s="1"/>
  <c r="S323" i="1" s="1"/>
  <c r="U323" i="1" l="1"/>
  <c r="R323" i="1"/>
  <c r="V323" i="1" l="1"/>
  <c r="AD323" i="1"/>
  <c r="AE323" i="1" s="1"/>
  <c r="AB323" i="1" s="1"/>
  <c r="T323" i="1"/>
  <c r="AC323" i="1" l="1"/>
  <c r="AF323" i="1"/>
  <c r="Z323" i="1" s="1"/>
  <c r="AA324" i="1" s="1"/>
  <c r="S324" i="1" s="1"/>
  <c r="R324" i="1" l="1"/>
  <c r="U324" i="1"/>
  <c r="T324" i="1" l="1"/>
  <c r="AD324" i="1"/>
  <c r="AE324" i="1" s="1"/>
  <c r="AB324" i="1" s="1"/>
  <c r="V324" i="1"/>
  <c r="AC324" i="1" l="1"/>
  <c r="AF324" i="1"/>
  <c r="Z324" i="1" s="1"/>
  <c r="AA325" i="1" s="1"/>
  <c r="S325" i="1" s="1"/>
  <c r="U325" i="1" l="1"/>
  <c r="R325" i="1"/>
  <c r="T325" i="1" l="1"/>
  <c r="AD325" i="1"/>
  <c r="AE325" i="1" s="1"/>
  <c r="AB325" i="1" s="1"/>
  <c r="V325" i="1"/>
  <c r="AC325" i="1" l="1"/>
  <c r="AF325" i="1"/>
  <c r="Z325" i="1" s="1"/>
  <c r="AA326" i="1" s="1"/>
  <c r="S326" i="1" s="1"/>
  <c r="R326" i="1" l="1"/>
  <c r="U326" i="1"/>
  <c r="AD326" i="1" l="1"/>
  <c r="AE326" i="1" s="1"/>
  <c r="AB326" i="1" s="1"/>
  <c r="T326" i="1"/>
  <c r="V326" i="1" s="1"/>
  <c r="AF326" i="1" l="1"/>
  <c r="Z326" i="1" s="1"/>
  <c r="AA327" i="1" s="1"/>
  <c r="S327" i="1" s="1"/>
  <c r="AC326" i="1"/>
  <c r="U327" i="1" l="1"/>
  <c r="R327" i="1"/>
  <c r="V327" i="1" l="1"/>
  <c r="AD327" i="1"/>
  <c r="AE327" i="1" s="1"/>
  <c r="AB327" i="1" s="1"/>
  <c r="T327" i="1"/>
  <c r="AF327" i="1" l="1"/>
  <c r="Z327" i="1" s="1"/>
  <c r="AA328" i="1" s="1"/>
  <c r="S328" i="1" s="1"/>
  <c r="AC327" i="1"/>
  <c r="R328" i="1" l="1"/>
  <c r="U328" i="1"/>
  <c r="AD328" i="1" l="1"/>
  <c r="AE328" i="1" s="1"/>
  <c r="AB328" i="1" s="1"/>
  <c r="T328" i="1"/>
  <c r="V328" i="1"/>
  <c r="AC328" i="1" l="1"/>
  <c r="AF328" i="1"/>
  <c r="Z328" i="1" s="1"/>
  <c r="AA329" i="1" s="1"/>
  <c r="S329" i="1" s="1"/>
  <c r="U329" i="1" l="1"/>
  <c r="R329" i="1"/>
  <c r="T329" i="1" l="1"/>
  <c r="AD329" i="1"/>
  <c r="AE329" i="1" s="1"/>
  <c r="AB329" i="1" s="1"/>
  <c r="V329" i="1"/>
  <c r="AC329" i="1" l="1"/>
  <c r="AF329" i="1"/>
  <c r="Z329" i="1" s="1"/>
  <c r="AA330" i="1" s="1"/>
  <c r="S330" i="1" s="1"/>
  <c r="R330" i="1" l="1"/>
  <c r="U330" i="1"/>
  <c r="T330" i="1" l="1"/>
  <c r="V330" i="1" s="1"/>
  <c r="AD330" i="1"/>
  <c r="AE330" i="1" s="1"/>
  <c r="AB330" i="1" s="1"/>
  <c r="AF330" i="1" l="1"/>
  <c r="Z330" i="1" s="1"/>
  <c r="AA331" i="1" s="1"/>
  <c r="S331" i="1" s="1"/>
  <c r="AC330" i="1"/>
  <c r="R331" i="1" l="1"/>
  <c r="U331" i="1"/>
  <c r="AD331" i="1" l="1"/>
  <c r="AE331" i="1" s="1"/>
  <c r="AB331" i="1" s="1"/>
  <c r="T331" i="1"/>
  <c r="V331" i="1" s="1"/>
  <c r="AF331" i="1" l="1"/>
  <c r="Z331" i="1" s="1"/>
  <c r="AA332" i="1" s="1"/>
  <c r="S332" i="1" s="1"/>
  <c r="AC331" i="1"/>
  <c r="R332" i="1" l="1"/>
  <c r="U332" i="1"/>
  <c r="AD332" i="1" l="1"/>
  <c r="AE332" i="1" s="1"/>
  <c r="AB332" i="1" s="1"/>
  <c r="T332" i="1"/>
  <c r="V332" i="1"/>
  <c r="AC332" i="1" l="1"/>
  <c r="AF332" i="1"/>
  <c r="Z332" i="1" s="1"/>
  <c r="AA333" i="1" s="1"/>
  <c r="S333" i="1" s="1"/>
  <c r="R333" i="1" l="1"/>
  <c r="U333" i="1"/>
  <c r="T333" i="1" l="1"/>
  <c r="AD333" i="1"/>
  <c r="AE333" i="1" s="1"/>
  <c r="AB333" i="1" s="1"/>
  <c r="V333" i="1"/>
  <c r="AF333" i="1" l="1"/>
  <c r="Z333" i="1" s="1"/>
  <c r="AA334" i="1" s="1"/>
  <c r="S334" i="1" s="1"/>
  <c r="AC333" i="1"/>
  <c r="R334" i="1" l="1"/>
  <c r="U334" i="1"/>
  <c r="T334" i="1" l="1"/>
  <c r="V334" i="1" s="1"/>
  <c r="AD334" i="1"/>
  <c r="AE334" i="1" s="1"/>
  <c r="AB334" i="1" s="1"/>
  <c r="AC334" i="1" l="1"/>
  <c r="AF334" i="1"/>
  <c r="Z334" i="1" s="1"/>
  <c r="AA335" i="1" s="1"/>
  <c r="S335" i="1" s="1"/>
  <c r="U335" i="1" l="1"/>
  <c r="R335" i="1"/>
  <c r="V335" i="1" l="1"/>
  <c r="AD335" i="1"/>
  <c r="AE335" i="1" s="1"/>
  <c r="AB335" i="1" s="1"/>
  <c r="T335" i="1"/>
  <c r="AF335" i="1" l="1"/>
  <c r="Z335" i="1" s="1"/>
  <c r="AA336" i="1" s="1"/>
  <c r="S336" i="1" s="1"/>
  <c r="AC335" i="1"/>
  <c r="U336" i="1" l="1"/>
  <c r="R336" i="1"/>
  <c r="AD336" i="1" l="1"/>
  <c r="AE336" i="1" s="1"/>
  <c r="AB336" i="1" s="1"/>
  <c r="T336" i="1"/>
  <c r="V336" i="1" s="1"/>
  <c r="AC336" i="1" l="1"/>
  <c r="AF336" i="1"/>
  <c r="Z336" i="1" s="1"/>
  <c r="AA337" i="1" s="1"/>
  <c r="S337" i="1" s="1"/>
  <c r="U337" i="1" l="1"/>
  <c r="R337" i="1"/>
  <c r="V337" i="1" l="1"/>
  <c r="AD337" i="1"/>
  <c r="AE337" i="1" s="1"/>
  <c r="AB337" i="1" s="1"/>
  <c r="T337" i="1"/>
  <c r="AC337" i="1" l="1"/>
  <c r="AF337" i="1"/>
  <c r="Z337" i="1" s="1"/>
  <c r="AA338" i="1" s="1"/>
  <c r="S338" i="1" s="1"/>
  <c r="U338" i="1" l="1"/>
  <c r="R338" i="1"/>
  <c r="AD338" i="1" l="1"/>
  <c r="AE338" i="1" s="1"/>
  <c r="AB338" i="1" s="1"/>
  <c r="T338" i="1"/>
  <c r="V338" i="1" s="1"/>
  <c r="AC338" i="1" l="1"/>
  <c r="AF338" i="1"/>
  <c r="Z338" i="1" s="1"/>
  <c r="AA339" i="1" s="1"/>
  <c r="S339" i="1" s="1"/>
  <c r="U339" i="1" l="1"/>
  <c r="R339" i="1"/>
  <c r="T339" i="1" l="1"/>
  <c r="V339" i="1" s="1"/>
  <c r="AD339" i="1"/>
  <c r="AE339" i="1" s="1"/>
  <c r="AB339" i="1" s="1"/>
  <c r="AF339" i="1" l="1"/>
  <c r="Z339" i="1" s="1"/>
  <c r="AA340" i="1" s="1"/>
  <c r="S340" i="1" s="1"/>
  <c r="AC339" i="1"/>
  <c r="R340" i="1" l="1"/>
  <c r="U340" i="1"/>
  <c r="AD340" i="1" l="1"/>
  <c r="AE340" i="1" s="1"/>
  <c r="AB340" i="1" s="1"/>
  <c r="T340" i="1"/>
  <c r="V340" i="1"/>
  <c r="AC340" i="1" l="1"/>
  <c r="AF340" i="1"/>
  <c r="Z340" i="1" s="1"/>
  <c r="AA341" i="1" s="1"/>
  <c r="S341" i="1" s="1"/>
  <c r="U341" i="1" l="1"/>
  <c r="R341" i="1"/>
  <c r="V341" i="1" l="1"/>
  <c r="T341" i="1"/>
  <c r="AD341" i="1"/>
  <c r="AE341" i="1" s="1"/>
  <c r="AB341" i="1" s="1"/>
  <c r="AC341" i="1" l="1"/>
  <c r="AF341" i="1"/>
  <c r="Z341" i="1" s="1"/>
  <c r="AA342" i="1" s="1"/>
  <c r="S342" i="1" s="1"/>
  <c r="R342" i="1" l="1"/>
  <c r="U342" i="1"/>
  <c r="AD342" i="1" l="1"/>
  <c r="AE342" i="1" s="1"/>
  <c r="AB342" i="1" s="1"/>
  <c r="T342" i="1"/>
  <c r="V342" i="1" s="1"/>
  <c r="AF342" i="1" l="1"/>
  <c r="Z342" i="1" s="1"/>
  <c r="AA343" i="1" s="1"/>
  <c r="S343" i="1" s="1"/>
  <c r="AC342" i="1"/>
  <c r="R343" i="1" l="1"/>
  <c r="U343" i="1"/>
  <c r="T343" i="1" l="1"/>
  <c r="V343" i="1" s="1"/>
  <c r="AD343" i="1"/>
  <c r="AE343" i="1" s="1"/>
  <c r="AB343" i="1" s="1"/>
  <c r="AF343" i="1" l="1"/>
  <c r="Z343" i="1" s="1"/>
  <c r="AA344" i="1" s="1"/>
  <c r="S344" i="1" s="1"/>
  <c r="AC343" i="1"/>
  <c r="U344" i="1" l="1"/>
  <c r="R344" i="1"/>
  <c r="V344" i="1" l="1"/>
  <c r="AD344" i="1"/>
  <c r="AE344" i="1" s="1"/>
  <c r="AB344" i="1" s="1"/>
  <c r="T344" i="1"/>
  <c r="AC344" i="1" l="1"/>
  <c r="AF344" i="1"/>
  <c r="Z344" i="1" s="1"/>
  <c r="AA345" i="1" s="1"/>
  <c r="S345" i="1" s="1"/>
  <c r="U345" i="1" l="1"/>
  <c r="R345" i="1"/>
  <c r="T345" i="1" l="1"/>
  <c r="AD345" i="1"/>
  <c r="AE345" i="1" s="1"/>
  <c r="AB345" i="1" s="1"/>
  <c r="V345" i="1"/>
  <c r="AC345" i="1" l="1"/>
  <c r="AF345" i="1"/>
  <c r="Z345" i="1" s="1"/>
  <c r="AA346" i="1" s="1"/>
  <c r="S346" i="1" s="1"/>
  <c r="R346" i="1" l="1"/>
  <c r="U346" i="1"/>
  <c r="AD346" i="1" l="1"/>
  <c r="AE346" i="1" s="1"/>
  <c r="AB346" i="1" s="1"/>
  <c r="T346" i="1"/>
  <c r="V346" i="1" s="1"/>
  <c r="AF346" i="1" l="1"/>
  <c r="Z346" i="1" s="1"/>
  <c r="AA347" i="1" s="1"/>
  <c r="S347" i="1" s="1"/>
  <c r="AC346" i="1"/>
  <c r="R347" i="1" l="1"/>
  <c r="U347" i="1"/>
  <c r="AD347" i="1" l="1"/>
  <c r="AE347" i="1" s="1"/>
  <c r="AB347" i="1" s="1"/>
  <c r="T347" i="1"/>
  <c r="V347" i="1" s="1"/>
  <c r="AC347" i="1" l="1"/>
  <c r="AF347" i="1"/>
  <c r="Z347" i="1" s="1"/>
  <c r="AA348" i="1" s="1"/>
  <c r="S348" i="1" s="1"/>
  <c r="U348" i="1" l="1"/>
  <c r="R348" i="1"/>
  <c r="AD348" i="1" l="1"/>
  <c r="AE348" i="1" s="1"/>
  <c r="AB348" i="1" s="1"/>
  <c r="T348" i="1"/>
  <c r="V348" i="1"/>
  <c r="AC348" i="1" l="1"/>
  <c r="AF348" i="1"/>
  <c r="Z348" i="1" s="1"/>
  <c r="AA349" i="1" s="1"/>
  <c r="S349" i="1" s="1"/>
  <c r="U349" i="1" l="1"/>
  <c r="R349" i="1"/>
  <c r="T349" i="1" l="1"/>
  <c r="AD349" i="1"/>
  <c r="AE349" i="1" s="1"/>
  <c r="AB349" i="1" s="1"/>
  <c r="V349" i="1"/>
  <c r="AC349" i="1" l="1"/>
  <c r="AF349" i="1"/>
  <c r="Z349" i="1" s="1"/>
  <c r="AA350" i="1" s="1"/>
  <c r="S350" i="1" s="1"/>
  <c r="R350" i="1" l="1"/>
  <c r="U350" i="1"/>
  <c r="T350" i="1" l="1"/>
  <c r="V350" i="1" s="1"/>
  <c r="AD350" i="1"/>
  <c r="AE350" i="1" s="1"/>
  <c r="AB350" i="1" s="1"/>
  <c r="AC350" i="1" l="1"/>
  <c r="AF350" i="1"/>
  <c r="Z350" i="1" s="1"/>
  <c r="AA351" i="1" s="1"/>
  <c r="S351" i="1" s="1"/>
  <c r="U351" i="1" l="1"/>
  <c r="R351" i="1"/>
  <c r="T351" i="1" l="1"/>
  <c r="AD351" i="1"/>
  <c r="AE351" i="1" s="1"/>
  <c r="AB351" i="1" s="1"/>
  <c r="V351" i="1"/>
  <c r="AF351" i="1" l="1"/>
  <c r="Z351" i="1" s="1"/>
  <c r="AA352" i="1" s="1"/>
  <c r="S352" i="1" s="1"/>
  <c r="AC351" i="1"/>
  <c r="U352" i="1" l="1"/>
  <c r="R352" i="1"/>
  <c r="AD352" i="1" l="1"/>
  <c r="AE352" i="1" s="1"/>
  <c r="AB352" i="1" s="1"/>
  <c r="T352" i="1"/>
  <c r="V352" i="1"/>
  <c r="AC352" i="1" l="1"/>
  <c r="AF352" i="1"/>
  <c r="Z352" i="1" s="1"/>
  <c r="AA353" i="1" s="1"/>
  <c r="S353" i="1" s="1"/>
  <c r="U353" i="1" l="1"/>
  <c r="R353" i="1"/>
  <c r="T353" i="1" l="1"/>
  <c r="AD353" i="1"/>
  <c r="AE353" i="1" s="1"/>
  <c r="AB353" i="1" s="1"/>
  <c r="V353" i="1"/>
  <c r="AF353" i="1" l="1"/>
  <c r="Z353" i="1" s="1"/>
  <c r="AA354" i="1" s="1"/>
  <c r="S354" i="1" s="1"/>
  <c r="AC353" i="1"/>
  <c r="R354" i="1" l="1"/>
  <c r="U354" i="1"/>
  <c r="T354" i="1" l="1"/>
  <c r="V354" i="1" s="1"/>
  <c r="AD354" i="1"/>
  <c r="AE354" i="1" s="1"/>
  <c r="AB354" i="1" s="1"/>
  <c r="AF354" i="1" l="1"/>
  <c r="Z354" i="1" s="1"/>
  <c r="AA355" i="1" s="1"/>
  <c r="S355" i="1" s="1"/>
  <c r="AC354" i="1"/>
  <c r="U355" i="1" l="1"/>
  <c r="R355" i="1"/>
  <c r="AD355" i="1" l="1"/>
  <c r="AE355" i="1" s="1"/>
  <c r="AB355" i="1" s="1"/>
  <c r="T355" i="1"/>
  <c r="V355" i="1"/>
  <c r="AF355" i="1" l="1"/>
  <c r="Z355" i="1" s="1"/>
  <c r="AA356" i="1" s="1"/>
  <c r="S356" i="1" s="1"/>
  <c r="AC355" i="1"/>
  <c r="R356" i="1" l="1"/>
  <c r="U356" i="1"/>
  <c r="AD356" i="1" l="1"/>
  <c r="AE356" i="1" s="1"/>
  <c r="AB356" i="1" s="1"/>
  <c r="T356" i="1"/>
  <c r="V356" i="1" s="1"/>
  <c r="AC356" i="1" l="1"/>
  <c r="AF356" i="1"/>
  <c r="Z356" i="1" s="1"/>
  <c r="AA357" i="1" s="1"/>
  <c r="S357" i="1" s="1"/>
  <c r="U357" i="1" l="1"/>
  <c r="R357" i="1"/>
  <c r="T357" i="1" l="1"/>
  <c r="AD357" i="1"/>
  <c r="AE357" i="1" s="1"/>
  <c r="AB357" i="1" s="1"/>
  <c r="V357" i="1"/>
  <c r="AC357" i="1" l="1"/>
  <c r="AF357" i="1"/>
  <c r="Z357" i="1" s="1"/>
  <c r="AA358" i="1" s="1"/>
  <c r="S358" i="1" s="1"/>
  <c r="R358" i="1" l="1"/>
  <c r="U358" i="1"/>
  <c r="T358" i="1" l="1"/>
  <c r="V358" i="1" s="1"/>
  <c r="AD358" i="1"/>
  <c r="AE358" i="1" s="1"/>
  <c r="AB358" i="1" s="1"/>
  <c r="AF358" i="1" l="1"/>
  <c r="Z358" i="1" s="1"/>
  <c r="AA359" i="1" s="1"/>
  <c r="S359" i="1" s="1"/>
  <c r="AC358" i="1"/>
  <c r="R359" i="1" l="1"/>
  <c r="U359" i="1"/>
  <c r="AD359" i="1" l="1"/>
  <c r="AE359" i="1" s="1"/>
  <c r="AB359" i="1" s="1"/>
  <c r="T359" i="1"/>
  <c r="V359" i="1" s="1"/>
  <c r="AC359" i="1" l="1"/>
  <c r="AF359" i="1"/>
  <c r="Z359" i="1" s="1"/>
  <c r="AA360" i="1" s="1"/>
  <c r="S360" i="1" s="1"/>
  <c r="U360" i="1" l="1"/>
  <c r="R360" i="1"/>
  <c r="AD360" i="1" l="1"/>
  <c r="AE360" i="1" s="1"/>
  <c r="AB360" i="1" s="1"/>
  <c r="T360" i="1"/>
  <c r="V360" i="1"/>
  <c r="AF360" i="1" l="1"/>
  <c r="Z360" i="1" s="1"/>
  <c r="AA361" i="1" s="1"/>
  <c r="S361" i="1" s="1"/>
  <c r="AC360" i="1"/>
  <c r="U361" i="1" l="1"/>
  <c r="R361" i="1"/>
  <c r="T361" i="1" l="1"/>
  <c r="AD361" i="1"/>
  <c r="AE361" i="1" s="1"/>
  <c r="AB361" i="1" s="1"/>
  <c r="V361" i="1"/>
  <c r="AC361" i="1" l="1"/>
  <c r="AF361" i="1"/>
  <c r="Z361" i="1" s="1"/>
  <c r="AA362" i="1" s="1"/>
  <c r="S362" i="1" s="1"/>
  <c r="R362" i="1" l="1"/>
  <c r="U362" i="1"/>
  <c r="T362" i="1" l="1"/>
  <c r="V362" i="1" s="1"/>
  <c r="AD362" i="1"/>
  <c r="AE362" i="1" s="1"/>
  <c r="AB362" i="1" s="1"/>
  <c r="AF362" i="1" l="1"/>
  <c r="Z362" i="1" s="1"/>
  <c r="AA363" i="1" s="1"/>
  <c r="S363" i="1" s="1"/>
  <c r="AC362" i="1"/>
  <c r="R363" i="1" l="1"/>
  <c r="U363" i="1"/>
  <c r="AD363" i="1" l="1"/>
  <c r="AE363" i="1" s="1"/>
  <c r="AB363" i="1" s="1"/>
  <c r="T363" i="1"/>
  <c r="V363" i="1" s="1"/>
  <c r="AF363" i="1" l="1"/>
  <c r="Z363" i="1" s="1"/>
  <c r="AA364" i="1" s="1"/>
  <c r="S364" i="1" s="1"/>
  <c r="AC363" i="1"/>
  <c r="U364" i="1" l="1"/>
  <c r="R364" i="1"/>
  <c r="AD364" i="1" l="1"/>
  <c r="AE364" i="1" s="1"/>
  <c r="AB364" i="1" s="1"/>
  <c r="T364" i="1"/>
  <c r="V364" i="1"/>
  <c r="AC364" i="1" l="1"/>
  <c r="AF364" i="1"/>
  <c r="Z364" i="1" s="1"/>
  <c r="AA365" i="1" s="1"/>
  <c r="S365" i="1" s="1"/>
  <c r="U365" i="1" l="1"/>
  <c r="R365" i="1"/>
  <c r="T365" i="1" l="1"/>
  <c r="AD365" i="1"/>
  <c r="AE365" i="1" s="1"/>
  <c r="AB365" i="1" s="1"/>
  <c r="V365" i="1"/>
  <c r="AC365" i="1" l="1"/>
  <c r="AF365" i="1"/>
  <c r="Z365" i="1" s="1"/>
  <c r="AA366" i="1" s="1"/>
  <c r="S366" i="1" s="1"/>
  <c r="R366" i="1" l="1"/>
  <c r="U366" i="1"/>
  <c r="T366" i="1" l="1"/>
  <c r="V366" i="1" s="1"/>
  <c r="AD366" i="1"/>
  <c r="AE366" i="1" s="1"/>
  <c r="AB366" i="1" s="1"/>
  <c r="AC366" i="1" l="1"/>
  <c r="AF366" i="1"/>
  <c r="Z366" i="1" s="1"/>
  <c r="AA367" i="1" s="1"/>
  <c r="S367" i="1" s="1"/>
  <c r="R367" i="1" l="1"/>
  <c r="U367" i="1"/>
  <c r="AD367" i="1" l="1"/>
  <c r="AE367" i="1" s="1"/>
  <c r="AB367" i="1" s="1"/>
  <c r="T367" i="1"/>
  <c r="V367" i="1" s="1"/>
  <c r="AC367" i="1" l="1"/>
  <c r="AF367" i="1"/>
  <c r="Z367" i="1" s="1"/>
  <c r="AA368" i="1" s="1"/>
  <c r="S368" i="1" s="1"/>
  <c r="R368" i="1" l="1"/>
  <c r="U368" i="1"/>
  <c r="V368" i="1" l="1"/>
  <c r="AD368" i="1"/>
  <c r="AE368" i="1" s="1"/>
  <c r="AB368" i="1" s="1"/>
  <c r="T368" i="1"/>
  <c r="AC368" i="1" l="1"/>
  <c r="AF368" i="1"/>
  <c r="Z368" i="1" s="1"/>
  <c r="AA369" i="1" s="1"/>
  <c r="S369" i="1" s="1"/>
  <c r="U369" i="1" l="1"/>
  <c r="R369" i="1"/>
  <c r="T369" i="1" l="1"/>
  <c r="AD369" i="1"/>
  <c r="AE369" i="1" s="1"/>
  <c r="AB369" i="1" s="1"/>
  <c r="V369" i="1"/>
  <c r="AC369" i="1" l="1"/>
  <c r="AF369" i="1"/>
  <c r="Z369" i="1" s="1"/>
  <c r="AA370" i="1" s="1"/>
  <c r="S370" i="1" s="1"/>
  <c r="R370" i="1" l="1"/>
  <c r="U370" i="1"/>
  <c r="AD370" i="1" l="1"/>
  <c r="AE370" i="1" s="1"/>
  <c r="AB370" i="1" s="1"/>
  <c r="T370" i="1"/>
  <c r="V370" i="1" s="1"/>
  <c r="AF370" i="1" l="1"/>
  <c r="Z370" i="1" s="1"/>
  <c r="AA371" i="1" s="1"/>
  <c r="S371" i="1" s="1"/>
  <c r="AC370" i="1"/>
  <c r="R371" i="1" l="1"/>
  <c r="U371" i="1"/>
  <c r="T371" i="1" l="1"/>
  <c r="V371" i="1" s="1"/>
  <c r="AD371" i="1"/>
  <c r="AE371" i="1" s="1"/>
  <c r="AB371" i="1" s="1"/>
  <c r="AF371" i="1" l="1"/>
  <c r="Z371" i="1" s="1"/>
  <c r="AA372" i="1" s="1"/>
  <c r="S372" i="1" s="1"/>
  <c r="AC371" i="1"/>
  <c r="U372" i="1" l="1"/>
  <c r="R372" i="1"/>
  <c r="AD372" i="1" l="1"/>
  <c r="AE372" i="1" s="1"/>
  <c r="AB372" i="1" s="1"/>
  <c r="T372" i="1"/>
  <c r="V372" i="1" s="1"/>
  <c r="AC372" i="1" l="1"/>
  <c r="AF372" i="1"/>
  <c r="Z372" i="1" s="1"/>
  <c r="AA373" i="1" s="1"/>
  <c r="S373" i="1" s="1"/>
  <c r="U373" i="1" l="1"/>
  <c r="R373" i="1"/>
  <c r="AD373" i="1" l="1"/>
  <c r="T373" i="1"/>
  <c r="AE373" i="1"/>
  <c r="AB373" i="1" s="1"/>
  <c r="V373" i="1"/>
  <c r="AC373" i="1" l="1"/>
  <c r="AF373" i="1"/>
  <c r="Z373" i="1" s="1"/>
  <c r="AA374" i="1" s="1"/>
  <c r="S374" i="1" s="1"/>
  <c r="R374" i="1" l="1"/>
  <c r="U374" i="1"/>
  <c r="AE374" i="1" l="1"/>
  <c r="AB374" i="1" s="1"/>
  <c r="T374" i="1"/>
  <c r="V374" i="1" s="1"/>
  <c r="AD374" i="1"/>
  <c r="AF374" i="1" l="1"/>
  <c r="Z374" i="1" s="1"/>
  <c r="AA375" i="1" s="1"/>
  <c r="S375" i="1" s="1"/>
  <c r="AC374" i="1"/>
  <c r="R375" i="1" l="1"/>
  <c r="U375" i="1"/>
  <c r="AE375" i="1" l="1"/>
  <c r="AB375" i="1" s="1"/>
  <c r="T375" i="1"/>
  <c r="V375" i="1" s="1"/>
  <c r="AD375" i="1"/>
  <c r="AF375" i="1" l="1"/>
  <c r="Z375" i="1" s="1"/>
  <c r="AA376" i="1" s="1"/>
  <c r="S376" i="1" s="1"/>
  <c r="AC375" i="1"/>
  <c r="U376" i="1" l="1"/>
  <c r="R376" i="1"/>
  <c r="AE376" i="1" s="1"/>
  <c r="AB376" i="1" s="1"/>
  <c r="AF376" i="1" l="1"/>
  <c r="Z376" i="1" s="1"/>
  <c r="AA377" i="1" s="1"/>
  <c r="S377" i="1" s="1"/>
  <c r="AC376" i="1"/>
  <c r="AD376" i="1"/>
  <c r="T376" i="1"/>
  <c r="V376" i="1" s="1"/>
  <c r="U377" i="1" l="1"/>
  <c r="R377" i="1"/>
  <c r="AE377" i="1" s="1"/>
  <c r="AB377" i="1" s="1"/>
  <c r="AC377" i="1" l="1"/>
  <c r="AF377" i="1"/>
  <c r="Z377" i="1" s="1"/>
  <c r="T377" i="1"/>
  <c r="AD377" i="1"/>
  <c r="V377" i="1"/>
  <c r="O62" i="1" l="1"/>
  <c r="U63" i="1" l="1"/>
  <c r="Q62" i="1"/>
  <c r="Y64" i="1" l="1"/>
  <c r="W77" i="1" l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261" i="1"/>
  <c r="W269" i="1"/>
  <c r="W277" i="1"/>
  <c r="W285" i="1"/>
  <c r="W293" i="1"/>
  <c r="W301" i="1"/>
  <c r="W309" i="1"/>
  <c r="W317" i="1"/>
  <c r="W325" i="1"/>
  <c r="W333" i="1"/>
  <c r="W341" i="1"/>
  <c r="W349" i="1"/>
  <c r="W357" i="1"/>
  <c r="W365" i="1"/>
  <c r="W373" i="1"/>
  <c r="W135" i="1"/>
  <c r="W151" i="1"/>
  <c r="W167" i="1"/>
  <c r="W191" i="1"/>
  <c r="W207" i="1"/>
  <c r="W215" i="1"/>
  <c r="W231" i="1"/>
  <c r="W247" i="1"/>
  <c r="W271" i="1"/>
  <c r="W287" i="1"/>
  <c r="W303" i="1"/>
  <c r="W319" i="1"/>
  <c r="W335" i="1"/>
  <c r="W351" i="1"/>
  <c r="W359" i="1"/>
  <c r="W367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262" i="1"/>
  <c r="W270" i="1"/>
  <c r="W278" i="1"/>
  <c r="W286" i="1"/>
  <c r="W294" i="1"/>
  <c r="W302" i="1"/>
  <c r="W310" i="1"/>
  <c r="W318" i="1"/>
  <c r="W326" i="1"/>
  <c r="W334" i="1"/>
  <c r="W342" i="1"/>
  <c r="W350" i="1"/>
  <c r="W358" i="1"/>
  <c r="W366" i="1"/>
  <c r="W374" i="1"/>
  <c r="W71" i="1"/>
  <c r="W79" i="1"/>
  <c r="W87" i="1"/>
  <c r="W95" i="1"/>
  <c r="W103" i="1"/>
  <c r="W111" i="1"/>
  <c r="W119" i="1"/>
  <c r="W127" i="1"/>
  <c r="W143" i="1"/>
  <c r="W159" i="1"/>
  <c r="W175" i="1"/>
  <c r="W183" i="1"/>
  <c r="W199" i="1"/>
  <c r="W223" i="1"/>
  <c r="W239" i="1"/>
  <c r="W255" i="1"/>
  <c r="W263" i="1"/>
  <c r="W279" i="1"/>
  <c r="W295" i="1"/>
  <c r="W311" i="1"/>
  <c r="W327" i="1"/>
  <c r="W343" i="1"/>
  <c r="W375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259" i="1"/>
  <c r="W267" i="1"/>
  <c r="W275" i="1"/>
  <c r="W283" i="1"/>
  <c r="W291" i="1"/>
  <c r="W299" i="1"/>
  <c r="W307" i="1"/>
  <c r="W315" i="1"/>
  <c r="W323" i="1"/>
  <c r="W331" i="1"/>
  <c r="W339" i="1"/>
  <c r="W347" i="1"/>
  <c r="W355" i="1"/>
  <c r="W363" i="1"/>
  <c r="W371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81" i="1"/>
  <c r="W104" i="1"/>
  <c r="W122" i="1"/>
  <c r="W145" i="1"/>
  <c r="W168" i="1"/>
  <c r="W186" i="1"/>
  <c r="W202" i="1"/>
  <c r="W218" i="1"/>
  <c r="W234" i="1"/>
  <c r="W250" i="1"/>
  <c r="W266" i="1"/>
  <c r="W282" i="1"/>
  <c r="W298" i="1"/>
  <c r="W314" i="1"/>
  <c r="W330" i="1"/>
  <c r="W362" i="1"/>
  <c r="W112" i="1"/>
  <c r="W193" i="1"/>
  <c r="W241" i="1"/>
  <c r="W289" i="1"/>
  <c r="W321" i="1"/>
  <c r="W353" i="1"/>
  <c r="W72" i="1"/>
  <c r="W113" i="1"/>
  <c r="W154" i="1"/>
  <c r="W194" i="1"/>
  <c r="W242" i="1"/>
  <c r="W274" i="1"/>
  <c r="W306" i="1"/>
  <c r="W338" i="1"/>
  <c r="W96" i="1"/>
  <c r="W178" i="1"/>
  <c r="W228" i="1"/>
  <c r="W292" i="1"/>
  <c r="W340" i="1"/>
  <c r="W82" i="1"/>
  <c r="W105" i="1"/>
  <c r="W128" i="1"/>
  <c r="W146" i="1"/>
  <c r="W169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88" i="1"/>
  <c r="W106" i="1"/>
  <c r="W129" i="1"/>
  <c r="W152" i="1"/>
  <c r="W170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89" i="1"/>
  <c r="W130" i="1"/>
  <c r="W153" i="1"/>
  <c r="W176" i="1"/>
  <c r="W209" i="1"/>
  <c r="W225" i="1"/>
  <c r="W257" i="1"/>
  <c r="W273" i="1"/>
  <c r="W305" i="1"/>
  <c r="W337" i="1"/>
  <c r="W369" i="1"/>
  <c r="W90" i="1"/>
  <c r="W136" i="1"/>
  <c r="W177" i="1"/>
  <c r="W226" i="1"/>
  <c r="W258" i="1"/>
  <c r="W290" i="1"/>
  <c r="W322" i="1"/>
  <c r="W354" i="1"/>
  <c r="W137" i="1"/>
  <c r="W244" i="1"/>
  <c r="W308" i="1"/>
  <c r="W356" i="1"/>
  <c r="W210" i="1"/>
  <c r="W370" i="1"/>
  <c r="W114" i="1"/>
  <c r="W212" i="1"/>
  <c r="W276" i="1"/>
  <c r="W372" i="1"/>
  <c r="W74" i="1"/>
  <c r="W97" i="1"/>
  <c r="W120" i="1"/>
  <c r="W138" i="1"/>
  <c r="W161" i="1"/>
  <c r="W184" i="1"/>
  <c r="W200" i="1"/>
  <c r="W216" i="1"/>
  <c r="W232" i="1"/>
  <c r="W248" i="1"/>
  <c r="W264" i="1"/>
  <c r="W280" i="1"/>
  <c r="W296" i="1"/>
  <c r="W312" i="1"/>
  <c r="W328" i="1"/>
  <c r="W344" i="1"/>
  <c r="W360" i="1"/>
  <c r="W376" i="1"/>
  <c r="W80" i="1"/>
  <c r="W98" i="1"/>
  <c r="W121" i="1"/>
  <c r="W144" i="1"/>
  <c r="W162" i="1"/>
  <c r="W185" i="1"/>
  <c r="W201" i="1"/>
  <c r="W217" i="1"/>
  <c r="W233" i="1"/>
  <c r="W249" i="1"/>
  <c r="W265" i="1"/>
  <c r="W281" i="1"/>
  <c r="W297" i="1"/>
  <c r="W313" i="1"/>
  <c r="W329" i="1"/>
  <c r="W345" i="1"/>
  <c r="W361" i="1"/>
  <c r="W377" i="1"/>
  <c r="W346" i="1"/>
  <c r="W73" i="1"/>
  <c r="X73" i="1" s="1"/>
  <c r="W160" i="1"/>
  <c r="W196" i="1"/>
  <c r="W260" i="1"/>
  <c r="W324" i="1"/>
  <c r="X82" i="1" l="1"/>
  <c r="X75" i="1"/>
  <c r="X90" i="1"/>
  <c r="X109" i="1"/>
  <c r="X201" i="1"/>
  <c r="X216" i="1"/>
  <c r="X364" i="1"/>
  <c r="X96" i="1"/>
  <c r="X218" i="1"/>
  <c r="X116" i="1"/>
  <c r="X339" i="1"/>
  <c r="X147" i="1"/>
  <c r="X343" i="1"/>
  <c r="X111" i="1"/>
  <c r="X342" i="1"/>
  <c r="X214" i="1"/>
  <c r="X151" i="1"/>
  <c r="X181" i="1"/>
  <c r="X327" i="1"/>
  <c r="X361" i="1"/>
  <c r="X233" i="1"/>
  <c r="X80" i="1"/>
  <c r="X376" i="1"/>
  <c r="X248" i="1"/>
  <c r="X97" i="1"/>
  <c r="X177" i="1"/>
  <c r="X305" i="1"/>
  <c r="X89" i="1"/>
  <c r="X256" i="1"/>
  <c r="X106" i="1"/>
  <c r="X268" i="1"/>
  <c r="X128" i="1"/>
  <c r="X228" i="1"/>
  <c r="X274" i="1"/>
  <c r="X117" i="1"/>
  <c r="X297" i="1"/>
  <c r="X352" i="1"/>
  <c r="X362" i="1"/>
  <c r="X83" i="1"/>
  <c r="X150" i="1"/>
  <c r="X309" i="1"/>
  <c r="X313" i="1"/>
  <c r="X225" i="1"/>
  <c r="X202" i="1"/>
  <c r="X203" i="1"/>
  <c r="X103" i="1"/>
  <c r="X270" i="1"/>
  <c r="X237" i="1"/>
  <c r="X312" i="1"/>
  <c r="X257" i="1"/>
  <c r="X353" i="1"/>
  <c r="X373" i="1"/>
  <c r="X328" i="1"/>
  <c r="X336" i="1"/>
  <c r="X220" i="1"/>
  <c r="X330" i="1"/>
  <c r="X301" i="1"/>
  <c r="X329" i="1"/>
  <c r="X344" i="1"/>
  <c r="X210" i="1"/>
  <c r="X224" i="1"/>
  <c r="X236" i="1"/>
  <c r="X194" i="1"/>
  <c r="X180" i="1"/>
  <c r="X275" i="1"/>
  <c r="X211" i="1"/>
  <c r="X223" i="1"/>
  <c r="X278" i="1"/>
  <c r="X86" i="1"/>
  <c r="X287" i="1"/>
  <c r="X245" i="1"/>
  <c r="X185" i="1"/>
  <c r="X200" i="1"/>
  <c r="X354" i="1"/>
  <c r="X208" i="1"/>
  <c r="X348" i="1"/>
  <c r="X154" i="1"/>
  <c r="X321" i="1"/>
  <c r="X172" i="1"/>
  <c r="X108" i="1"/>
  <c r="X331" i="1"/>
  <c r="X267" i="1"/>
  <c r="X139" i="1"/>
  <c r="X199" i="1"/>
  <c r="X334" i="1"/>
  <c r="X206" i="1"/>
  <c r="X142" i="1"/>
  <c r="X78" i="1"/>
  <c r="X271" i="1"/>
  <c r="X135" i="1"/>
  <c r="X365" i="1"/>
  <c r="X173" i="1"/>
  <c r="X324" i="1"/>
  <c r="X162" i="1"/>
  <c r="X250" i="1"/>
  <c r="X104" i="1"/>
  <c r="X132" i="1"/>
  <c r="X355" i="1"/>
  <c r="X291" i="1"/>
  <c r="X227" i="1"/>
  <c r="X163" i="1"/>
  <c r="X99" i="1"/>
  <c r="X255" i="1"/>
  <c r="X127" i="1"/>
  <c r="X358" i="1"/>
  <c r="X294" i="1"/>
  <c r="X230" i="1"/>
  <c r="X166" i="1"/>
  <c r="X102" i="1"/>
  <c r="X319" i="1"/>
  <c r="X191" i="1"/>
  <c r="X325" i="1"/>
  <c r="X261" i="1"/>
  <c r="X197" i="1"/>
  <c r="X133" i="1"/>
  <c r="X345" i="1"/>
  <c r="X217" i="1"/>
  <c r="X360" i="1"/>
  <c r="X232" i="1"/>
  <c r="X74" i="1"/>
  <c r="X370" i="1"/>
  <c r="X136" i="1"/>
  <c r="X273" i="1"/>
  <c r="X368" i="1"/>
  <c r="X240" i="1"/>
  <c r="X88" i="1"/>
  <c r="X252" i="1"/>
  <c r="X105" i="1"/>
  <c r="X178" i="1"/>
  <c r="X242" i="1"/>
  <c r="X234" i="1"/>
  <c r="X81" i="1"/>
  <c r="X124" i="1"/>
  <c r="X347" i="1"/>
  <c r="X283" i="1"/>
  <c r="X219" i="1"/>
  <c r="X155" i="1"/>
  <c r="X91" i="1"/>
  <c r="X375" i="1"/>
  <c r="X239" i="1"/>
  <c r="X119" i="1"/>
  <c r="X350" i="1"/>
  <c r="X286" i="1"/>
  <c r="X222" i="1"/>
  <c r="X158" i="1"/>
  <c r="X94" i="1"/>
  <c r="X303" i="1"/>
  <c r="X167" i="1"/>
  <c r="X317" i="1"/>
  <c r="X253" i="1"/>
  <c r="X189" i="1"/>
  <c r="X125" i="1"/>
  <c r="X322" i="1"/>
  <c r="X332" i="1"/>
  <c r="X113" i="1"/>
  <c r="X164" i="1"/>
  <c r="X131" i="1"/>
  <c r="X183" i="1"/>
  <c r="X198" i="1"/>
  <c r="X247" i="1"/>
  <c r="X357" i="1"/>
  <c r="X101" i="1"/>
  <c r="Z64" i="1"/>
  <c r="X260" i="1"/>
  <c r="X281" i="1"/>
  <c r="X144" i="1"/>
  <c r="X296" i="1"/>
  <c r="X161" i="1"/>
  <c r="X276" i="1"/>
  <c r="X308" i="1"/>
  <c r="X290" i="1"/>
  <c r="X176" i="1"/>
  <c r="X304" i="1"/>
  <c r="X170" i="1"/>
  <c r="X316" i="1"/>
  <c r="X188" i="1"/>
  <c r="X72" i="1"/>
  <c r="X241" i="1"/>
  <c r="X298" i="1"/>
  <c r="X168" i="1"/>
  <c r="X156" i="1"/>
  <c r="X92" i="1"/>
  <c r="X315" i="1"/>
  <c r="X251" i="1"/>
  <c r="X187" i="1"/>
  <c r="X123" i="1"/>
  <c r="X295" i="1"/>
  <c r="X175" i="1"/>
  <c r="X87" i="1"/>
  <c r="X318" i="1"/>
  <c r="X254" i="1"/>
  <c r="X190" i="1"/>
  <c r="X126" i="1"/>
  <c r="X359" i="1"/>
  <c r="X231" i="1"/>
  <c r="X349" i="1"/>
  <c r="X285" i="1"/>
  <c r="X221" i="1"/>
  <c r="X157" i="1"/>
  <c r="X93" i="1"/>
  <c r="X356" i="1"/>
  <c r="X320" i="1"/>
  <c r="X204" i="1"/>
  <c r="X314" i="1"/>
  <c r="X259" i="1"/>
  <c r="X165" i="1"/>
  <c r="X196" i="1"/>
  <c r="X265" i="1"/>
  <c r="X121" i="1"/>
  <c r="X280" i="1"/>
  <c r="X138" i="1"/>
  <c r="X212" i="1"/>
  <c r="X244" i="1"/>
  <c r="X258" i="1"/>
  <c r="X369" i="1"/>
  <c r="X153" i="1"/>
  <c r="X288" i="1"/>
  <c r="X152" i="1"/>
  <c r="X300" i="1"/>
  <c r="X169" i="1"/>
  <c r="X340" i="1"/>
  <c r="X338" i="1"/>
  <c r="X193" i="1"/>
  <c r="X282" i="1"/>
  <c r="X145" i="1"/>
  <c r="X148" i="1"/>
  <c r="X84" i="1"/>
  <c r="X371" i="1"/>
  <c r="X307" i="1"/>
  <c r="X243" i="1"/>
  <c r="X179" i="1"/>
  <c r="X115" i="1"/>
  <c r="X279" i="1"/>
  <c r="X159" i="1"/>
  <c r="X79" i="1"/>
  <c r="X374" i="1"/>
  <c r="X310" i="1"/>
  <c r="X246" i="1"/>
  <c r="X182" i="1"/>
  <c r="X118" i="1"/>
  <c r="X351" i="1"/>
  <c r="X215" i="1"/>
  <c r="X341" i="1"/>
  <c r="X277" i="1"/>
  <c r="X213" i="1"/>
  <c r="X149" i="1"/>
  <c r="X85" i="1"/>
  <c r="X184" i="1"/>
  <c r="X372" i="1"/>
  <c r="X209" i="1"/>
  <c r="X192" i="1"/>
  <c r="X289" i="1"/>
  <c r="X186" i="1"/>
  <c r="X100" i="1"/>
  <c r="X323" i="1"/>
  <c r="X195" i="1"/>
  <c r="X311" i="1"/>
  <c r="X95" i="1"/>
  <c r="X326" i="1"/>
  <c r="X262" i="1"/>
  <c r="X134" i="1"/>
  <c r="X367" i="1"/>
  <c r="X293" i="1"/>
  <c r="X229" i="1"/>
  <c r="X160" i="1"/>
  <c r="X346" i="1"/>
  <c r="X377" i="1"/>
  <c r="X249" i="1"/>
  <c r="X98" i="1"/>
  <c r="X264" i="1"/>
  <c r="X120" i="1"/>
  <c r="X114" i="1"/>
  <c r="X137" i="1"/>
  <c r="X226" i="1"/>
  <c r="X337" i="1"/>
  <c r="X130" i="1"/>
  <c r="X272" i="1"/>
  <c r="X129" i="1"/>
  <c r="X284" i="1"/>
  <c r="X146" i="1"/>
  <c r="X292" i="1"/>
  <c r="X306" i="1"/>
  <c r="X112" i="1"/>
  <c r="X266" i="1"/>
  <c r="X122" i="1"/>
  <c r="X140" i="1"/>
  <c r="X76" i="1"/>
  <c r="X363" i="1"/>
  <c r="X299" i="1"/>
  <c r="X235" i="1"/>
  <c r="X171" i="1"/>
  <c r="X107" i="1"/>
  <c r="X263" i="1"/>
  <c r="X143" i="1"/>
  <c r="X71" i="1"/>
  <c r="X366" i="1"/>
  <c r="X302" i="1"/>
  <c r="X238" i="1"/>
  <c r="X174" i="1"/>
  <c r="X110" i="1"/>
  <c r="X335" i="1"/>
  <c r="X207" i="1"/>
  <c r="X333" i="1"/>
  <c r="X269" i="1"/>
  <c r="X205" i="1"/>
  <c r="X141" i="1"/>
  <c r="X77" i="1"/>
</calcChain>
</file>

<file path=xl/sharedStrings.xml><?xml version="1.0" encoding="utf-8"?>
<sst xmlns="http://schemas.openxmlformats.org/spreadsheetml/2006/main" count="197" uniqueCount="10">
  <si>
    <t>#N/A N/A</t>
  </si>
  <si>
    <t>Step</t>
  </si>
  <si>
    <t>Max</t>
  </si>
  <si>
    <t>Min</t>
  </si>
  <si>
    <t>F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</si>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</sst>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7.5"/>
      <name val="Verdana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>
      <alignment horizontal="right"/>
    </xf>
    <xf numFmtId="0" fontId="6" fillId="0" borderId="0"/>
    <xf numFmtId="0" fontId="7" fillId="0" borderId="0"/>
    <xf numFmtId="0" fontId="1" fillId="0" borderId="0"/>
  </cellStyleXfs>
  <cellXfs count="39">
    <xf numFmtId="0" fontId="0" fillId="0" borderId="0" xfId="0"/>
    <xf numFmtId="0" fontId="0" fillId="2" borderId="0" xfId="0" applyFill="1" applyBorder="1"/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2" fontId="0" fillId="0" borderId="1" xfId="1" applyNumberFormat="1" applyFont="1" applyBorder="1"/>
    <xf numFmtId="10" fontId="0" fillId="0" borderId="1" xfId="0" applyNumberFormat="1" applyBorder="1"/>
    <xf numFmtId="10" fontId="2" fillId="0" borderId="1" xfId="1" applyNumberFormat="1" applyFont="1" applyBorder="1"/>
    <xf numFmtId="0" fontId="0" fillId="0" borderId="0" xfId="0" applyBorder="1"/>
    <xf numFmtId="0" fontId="2" fillId="3" borderId="0" xfId="0" applyFont="1" applyFill="1" applyBorder="1"/>
    <xf numFmtId="14" fontId="0" fillId="0" borderId="0" xfId="0" applyNumberFormat="1"/>
    <xf numFmtId="2" fontId="2" fillId="0" borderId="1" xfId="1" applyNumberFormat="1" applyFont="1" applyBorder="1"/>
    <xf numFmtId="2" fontId="2" fillId="5" borderId="1" xfId="1" applyNumberFormat="1" applyFont="1" applyFill="1" applyBorder="1"/>
    <xf numFmtId="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0" fontId="2" fillId="3" borderId="2" xfId="0" applyFont="1" applyFill="1" applyBorder="1"/>
    <xf numFmtId="0" fontId="0" fillId="2" borderId="2" xfId="0" applyFill="1" applyBorder="1"/>
    <xf numFmtId="0" fontId="3" fillId="6" borderId="0" xfId="0" applyFont="1" applyFill="1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2" fontId="0" fillId="0" borderId="5" xfId="1" applyNumberFormat="1" applyFont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7" borderId="1" xfId="0" applyFont="1" applyFill="1" applyBorder="1"/>
    <xf numFmtId="0" fontId="2" fillId="7" borderId="12" xfId="0" applyFont="1" applyFill="1" applyBorder="1"/>
    <xf numFmtId="0" fontId="2" fillId="8" borderId="0" xfId="0" applyFont="1" applyFill="1" applyBorder="1"/>
    <xf numFmtId="3" fontId="0" fillId="0" borderId="0" xfId="0" applyNumberFormat="1"/>
  </cellXfs>
  <cellStyles count="7"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Sheet4!$AI$70:$AI$377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-2.6041400000000001</c:v>
                </c:pt>
                <c:pt idx="13">
                  <c:v>169.39586</c:v>
                </c:pt>
                <c:pt idx="14">
                  <c:v>248.86586000000003</c:v>
                </c:pt>
                <c:pt idx="15">
                  <c:v>266.8158600000001</c:v>
                </c:pt>
                <c:pt idx="16">
                  <c:v>305.83586000000008</c:v>
                </c:pt>
                <c:pt idx="17">
                  <c:v>191.55586000000008</c:v>
                </c:pt>
                <c:pt idx="18">
                  <c:v>286.78586000000013</c:v>
                </c:pt>
                <c:pt idx="19">
                  <c:v>298.03586000000013</c:v>
                </c:pt>
                <c:pt idx="20">
                  <c:v>211.76586000000012</c:v>
                </c:pt>
                <c:pt idx="21">
                  <c:v>360.2058600000002</c:v>
                </c:pt>
                <c:pt idx="22">
                  <c:v>366.04586000000012</c:v>
                </c:pt>
                <c:pt idx="23">
                  <c:v>282.79586000000012</c:v>
                </c:pt>
                <c:pt idx="24">
                  <c:v>321.27586000000014</c:v>
                </c:pt>
                <c:pt idx="25">
                  <c:v>595.44800000000009</c:v>
                </c:pt>
                <c:pt idx="26">
                  <c:v>595.44800000000009</c:v>
                </c:pt>
                <c:pt idx="27">
                  <c:v>595.44800000000009</c:v>
                </c:pt>
                <c:pt idx="28">
                  <c:v>595.44800000000009</c:v>
                </c:pt>
                <c:pt idx="29">
                  <c:v>595.44800000000009</c:v>
                </c:pt>
                <c:pt idx="30">
                  <c:v>595.44800000000009</c:v>
                </c:pt>
                <c:pt idx="31">
                  <c:v>595.44800000000009</c:v>
                </c:pt>
                <c:pt idx="32">
                  <c:v>595.44800000000009</c:v>
                </c:pt>
                <c:pt idx="33">
                  <c:v>595.44800000000009</c:v>
                </c:pt>
                <c:pt idx="34">
                  <c:v>592.24782000000016</c:v>
                </c:pt>
                <c:pt idx="35">
                  <c:v>655.04782000000034</c:v>
                </c:pt>
                <c:pt idx="36">
                  <c:v>665.02782000000013</c:v>
                </c:pt>
                <c:pt idx="37">
                  <c:v>687.62782000000027</c:v>
                </c:pt>
                <c:pt idx="38">
                  <c:v>718.82782000000032</c:v>
                </c:pt>
                <c:pt idx="39">
                  <c:v>665.91782000000023</c:v>
                </c:pt>
                <c:pt idx="40">
                  <c:v>676.78782000000035</c:v>
                </c:pt>
                <c:pt idx="41">
                  <c:v>607.16782000000023</c:v>
                </c:pt>
                <c:pt idx="42">
                  <c:v>507.34138000000024</c:v>
                </c:pt>
                <c:pt idx="43">
                  <c:v>644.78138000000024</c:v>
                </c:pt>
                <c:pt idx="44">
                  <c:v>621.34138000000019</c:v>
                </c:pt>
                <c:pt idx="45">
                  <c:v>749.74138000000028</c:v>
                </c:pt>
                <c:pt idx="46">
                  <c:v>678.62137999999993</c:v>
                </c:pt>
                <c:pt idx="47">
                  <c:v>847.44138000000009</c:v>
                </c:pt>
                <c:pt idx="48">
                  <c:v>760.66138000000035</c:v>
                </c:pt>
                <c:pt idx="49">
                  <c:v>871.88138000000015</c:v>
                </c:pt>
                <c:pt idx="50">
                  <c:v>954.00138000000004</c:v>
                </c:pt>
                <c:pt idx="51">
                  <c:v>931.10137999999995</c:v>
                </c:pt>
                <c:pt idx="52">
                  <c:v>871.74138000000028</c:v>
                </c:pt>
                <c:pt idx="53">
                  <c:v>813.50138000000004</c:v>
                </c:pt>
                <c:pt idx="54">
                  <c:v>671.54138</c:v>
                </c:pt>
                <c:pt idx="55">
                  <c:v>649.70138000000031</c:v>
                </c:pt>
                <c:pt idx="56">
                  <c:v>408.16118</c:v>
                </c:pt>
                <c:pt idx="57">
                  <c:v>451.0011800000006</c:v>
                </c:pt>
                <c:pt idx="58">
                  <c:v>869.41117999999994</c:v>
                </c:pt>
                <c:pt idx="59">
                  <c:v>1041.3411800000006</c:v>
                </c:pt>
                <c:pt idx="60">
                  <c:v>962.11118000000022</c:v>
                </c:pt>
                <c:pt idx="61">
                  <c:v>1113.6411800000003</c:v>
                </c:pt>
                <c:pt idx="62">
                  <c:v>754.75118000000055</c:v>
                </c:pt>
                <c:pt idx="63">
                  <c:v>774.28118000000052</c:v>
                </c:pt>
                <c:pt idx="64">
                  <c:v>774.73118000000011</c:v>
                </c:pt>
                <c:pt idx="65">
                  <c:v>1034.3211800000001</c:v>
                </c:pt>
                <c:pt idx="66">
                  <c:v>1165.5111800000002</c:v>
                </c:pt>
                <c:pt idx="67">
                  <c:v>1088.1711800000003</c:v>
                </c:pt>
                <c:pt idx="68">
                  <c:v>956.86118000000022</c:v>
                </c:pt>
                <c:pt idx="69">
                  <c:v>931.93118000000038</c:v>
                </c:pt>
                <c:pt idx="70">
                  <c:v>995.53118000000052</c:v>
                </c:pt>
                <c:pt idx="71">
                  <c:v>1021.0011800000005</c:v>
                </c:pt>
                <c:pt idx="72">
                  <c:v>1146.7011800000002</c:v>
                </c:pt>
                <c:pt idx="73">
                  <c:v>1110.4011800000005</c:v>
                </c:pt>
                <c:pt idx="74">
                  <c:v>1396.1811800000005</c:v>
                </c:pt>
                <c:pt idx="75">
                  <c:v>1238.2311800000002</c:v>
                </c:pt>
                <c:pt idx="76">
                  <c:v>1177.6011800000001</c:v>
                </c:pt>
                <c:pt idx="77">
                  <c:v>1357.1511800000005</c:v>
                </c:pt>
                <c:pt idx="78">
                  <c:v>1207.5411800000002</c:v>
                </c:pt>
                <c:pt idx="79">
                  <c:v>1178.1411800000003</c:v>
                </c:pt>
                <c:pt idx="80">
                  <c:v>1256.1411800000003</c:v>
                </c:pt>
                <c:pt idx="81">
                  <c:v>1188.9881200000002</c:v>
                </c:pt>
                <c:pt idx="82">
                  <c:v>1242.6681200000005</c:v>
                </c:pt>
                <c:pt idx="83">
                  <c:v>1106.18812</c:v>
                </c:pt>
                <c:pt idx="84">
                  <c:v>1512.8681200000003</c:v>
                </c:pt>
                <c:pt idx="85">
                  <c:v>1342.5881200000006</c:v>
                </c:pt>
                <c:pt idx="86">
                  <c:v>1315.9081200000003</c:v>
                </c:pt>
                <c:pt idx="87">
                  <c:v>1272.8681200000003</c:v>
                </c:pt>
                <c:pt idx="88">
                  <c:v>1190.9481200000002</c:v>
                </c:pt>
                <c:pt idx="89">
                  <c:v>1190.9481200000002</c:v>
                </c:pt>
                <c:pt idx="90">
                  <c:v>1827.26812</c:v>
                </c:pt>
                <c:pt idx="91">
                  <c:v>1985.5881200000006</c:v>
                </c:pt>
                <c:pt idx="92">
                  <c:v>1662.7881200000004</c:v>
                </c:pt>
                <c:pt idx="93">
                  <c:v>2128.7881200000002</c:v>
                </c:pt>
                <c:pt idx="94">
                  <c:v>1972.0281199999999</c:v>
                </c:pt>
                <c:pt idx="95">
                  <c:v>1946.1881199999998</c:v>
                </c:pt>
                <c:pt idx="96">
                  <c:v>2273.5081200000004</c:v>
                </c:pt>
                <c:pt idx="97">
                  <c:v>2525.6681199999994</c:v>
                </c:pt>
                <c:pt idx="98">
                  <c:v>2227.2681199999997</c:v>
                </c:pt>
                <c:pt idx="99">
                  <c:v>2322.8681200000001</c:v>
                </c:pt>
                <c:pt idx="100">
                  <c:v>2440.0681199999999</c:v>
                </c:pt>
                <c:pt idx="101">
                  <c:v>2496.8681200000001</c:v>
                </c:pt>
                <c:pt idx="102">
                  <c:v>2446.8681200000001</c:v>
                </c:pt>
                <c:pt idx="103">
                  <c:v>2109.6681200000003</c:v>
                </c:pt>
                <c:pt idx="104">
                  <c:v>2083.6681200000003</c:v>
                </c:pt>
                <c:pt idx="105">
                  <c:v>1836.4681200000005</c:v>
                </c:pt>
                <c:pt idx="106">
                  <c:v>1700.8681200000001</c:v>
                </c:pt>
                <c:pt idx="107">
                  <c:v>1200.4681200000005</c:v>
                </c:pt>
                <c:pt idx="108">
                  <c:v>1123.2681199999997</c:v>
                </c:pt>
                <c:pt idx="109">
                  <c:v>1295.6681200000003</c:v>
                </c:pt>
                <c:pt idx="110">
                  <c:v>1276.4681200000005</c:v>
                </c:pt>
                <c:pt idx="111">
                  <c:v>1412.8681200000001</c:v>
                </c:pt>
                <c:pt idx="112">
                  <c:v>1228.4681200000005</c:v>
                </c:pt>
                <c:pt idx="113">
                  <c:v>1244.0681199999999</c:v>
                </c:pt>
                <c:pt idx="114">
                  <c:v>1423.2681199999997</c:v>
                </c:pt>
                <c:pt idx="115">
                  <c:v>1575.2681199999997</c:v>
                </c:pt>
                <c:pt idx="116">
                  <c:v>1627.6681200000003</c:v>
                </c:pt>
                <c:pt idx="117">
                  <c:v>1764.4681200000005</c:v>
                </c:pt>
                <c:pt idx="118">
                  <c:v>1651.6681200000003</c:v>
                </c:pt>
                <c:pt idx="119">
                  <c:v>1114.0681199999999</c:v>
                </c:pt>
                <c:pt idx="120">
                  <c:v>760.86812000000009</c:v>
                </c:pt>
                <c:pt idx="121">
                  <c:v>783.66812000000027</c:v>
                </c:pt>
                <c:pt idx="122">
                  <c:v>973.26811999999973</c:v>
                </c:pt>
                <c:pt idx="123">
                  <c:v>1104.8681200000001</c:v>
                </c:pt>
                <c:pt idx="124">
                  <c:v>1162.8681200000001</c:v>
                </c:pt>
                <c:pt idx="125">
                  <c:v>1163.6681200000003</c:v>
                </c:pt>
                <c:pt idx="126">
                  <c:v>416.86812000000009</c:v>
                </c:pt>
                <c:pt idx="127">
                  <c:v>812.46812000000045</c:v>
                </c:pt>
                <c:pt idx="128">
                  <c:v>721.66812000000027</c:v>
                </c:pt>
                <c:pt idx="129">
                  <c:v>1096.8681200000001</c:v>
                </c:pt>
                <c:pt idx="130">
                  <c:v>1234.8681200000001</c:v>
                </c:pt>
                <c:pt idx="131">
                  <c:v>1310.8681200000001</c:v>
                </c:pt>
                <c:pt idx="132">
                  <c:v>1326.4681200000005</c:v>
                </c:pt>
                <c:pt idx="133">
                  <c:v>1212.8681200000001</c:v>
                </c:pt>
                <c:pt idx="134">
                  <c:v>1122.4681200000005</c:v>
                </c:pt>
                <c:pt idx="135">
                  <c:v>837.26811999999973</c:v>
                </c:pt>
                <c:pt idx="136">
                  <c:v>1084.8681200000001</c:v>
                </c:pt>
                <c:pt idx="137">
                  <c:v>707.66812000000027</c:v>
                </c:pt>
                <c:pt idx="138">
                  <c:v>711.26811999999973</c:v>
                </c:pt>
                <c:pt idx="139">
                  <c:v>819.66812000000027</c:v>
                </c:pt>
                <c:pt idx="140">
                  <c:v>1076.0681199999999</c:v>
                </c:pt>
                <c:pt idx="141">
                  <c:v>1225.2681199999997</c:v>
                </c:pt>
                <c:pt idx="142">
                  <c:v>1267.6681200000003</c:v>
                </c:pt>
                <c:pt idx="143">
                  <c:v>1493.2681199999997</c:v>
                </c:pt>
                <c:pt idx="144">
                  <c:v>1328.0681199999999</c:v>
                </c:pt>
                <c:pt idx="145">
                  <c:v>1512.8681200000001</c:v>
                </c:pt>
                <c:pt idx="146">
                  <c:v>1502.0681199999999</c:v>
                </c:pt>
                <c:pt idx="147">
                  <c:v>1761.2681199999997</c:v>
                </c:pt>
                <c:pt idx="148">
                  <c:v>1747.6681200000003</c:v>
                </c:pt>
                <c:pt idx="149">
                  <c:v>1831.2681199999997</c:v>
                </c:pt>
                <c:pt idx="150">
                  <c:v>1800.8681200000001</c:v>
                </c:pt>
                <c:pt idx="151">
                  <c:v>1868.0681199999999</c:v>
                </c:pt>
                <c:pt idx="152">
                  <c:v>1596.8681200000001</c:v>
                </c:pt>
                <c:pt idx="153">
                  <c:v>1393.6681200000003</c:v>
                </c:pt>
                <c:pt idx="154">
                  <c:v>1350.0681199999999</c:v>
                </c:pt>
                <c:pt idx="155">
                  <c:v>1511.2681199999997</c:v>
                </c:pt>
                <c:pt idx="156">
                  <c:v>1518.0681199999999</c:v>
                </c:pt>
                <c:pt idx="157">
                  <c:v>1452.4681200000005</c:v>
                </c:pt>
                <c:pt idx="158">
                  <c:v>1116.8681200000001</c:v>
                </c:pt>
                <c:pt idx="159">
                  <c:v>1009.6681200000003</c:v>
                </c:pt>
                <c:pt idx="160">
                  <c:v>671.66812000000027</c:v>
                </c:pt>
                <c:pt idx="161">
                  <c:v>811.66812000000027</c:v>
                </c:pt>
                <c:pt idx="162">
                  <c:v>1216.4681200000005</c:v>
                </c:pt>
                <c:pt idx="163">
                  <c:v>1101.2681199999997</c:v>
                </c:pt>
                <c:pt idx="164">
                  <c:v>1204.8681200000001</c:v>
                </c:pt>
                <c:pt idx="165">
                  <c:v>1134.8681200000001</c:v>
                </c:pt>
                <c:pt idx="166">
                  <c:v>1468.4681200000005</c:v>
                </c:pt>
                <c:pt idx="167">
                  <c:v>1570.4681200000005</c:v>
                </c:pt>
                <c:pt idx="168">
                  <c:v>1532.4681200000005</c:v>
                </c:pt>
                <c:pt idx="169">
                  <c:v>1483.6681200000003</c:v>
                </c:pt>
                <c:pt idx="170">
                  <c:v>1531.2681199999997</c:v>
                </c:pt>
                <c:pt idx="171">
                  <c:v>1587.2681199999997</c:v>
                </c:pt>
                <c:pt idx="172">
                  <c:v>1733.2681199999997</c:v>
                </c:pt>
                <c:pt idx="173">
                  <c:v>1761.2681199999997</c:v>
                </c:pt>
                <c:pt idx="174">
                  <c:v>1797.2681199999997</c:v>
                </c:pt>
                <c:pt idx="175">
                  <c:v>1607.2681199999997</c:v>
                </c:pt>
                <c:pt idx="176">
                  <c:v>1960.4681200000005</c:v>
                </c:pt>
                <c:pt idx="177">
                  <c:v>2324.4681200000005</c:v>
                </c:pt>
                <c:pt idx="178">
                  <c:v>2046.0681199999999</c:v>
                </c:pt>
                <c:pt idx="179">
                  <c:v>1985.2681199999997</c:v>
                </c:pt>
                <c:pt idx="180">
                  <c:v>2010.8681200000001</c:v>
                </c:pt>
                <c:pt idx="181">
                  <c:v>1965.2681199999997</c:v>
                </c:pt>
                <c:pt idx="182">
                  <c:v>2158.8681200000001</c:v>
                </c:pt>
                <c:pt idx="183">
                  <c:v>1788.0681199999999</c:v>
                </c:pt>
                <c:pt idx="184">
                  <c:v>2040.8681200000001</c:v>
                </c:pt>
                <c:pt idx="185">
                  <c:v>1938.0681199999999</c:v>
                </c:pt>
                <c:pt idx="186">
                  <c:v>1806.8681200000001</c:v>
                </c:pt>
                <c:pt idx="187">
                  <c:v>1960.0681199999999</c:v>
                </c:pt>
                <c:pt idx="188">
                  <c:v>2020.0681199999999</c:v>
                </c:pt>
                <c:pt idx="189">
                  <c:v>2232.0681199999999</c:v>
                </c:pt>
                <c:pt idx="190">
                  <c:v>2263.2681199999997</c:v>
                </c:pt>
                <c:pt idx="191">
                  <c:v>2354.4681200000005</c:v>
                </c:pt>
                <c:pt idx="192">
                  <c:v>2299.2681199999997</c:v>
                </c:pt>
                <c:pt idx="193">
                  <c:v>2299.2681199999997</c:v>
                </c:pt>
                <c:pt idx="194">
                  <c:v>2283.2681199999997</c:v>
                </c:pt>
                <c:pt idx="195">
                  <c:v>2333.6681200000003</c:v>
                </c:pt>
                <c:pt idx="196">
                  <c:v>2330.8681200000001</c:v>
                </c:pt>
                <c:pt idx="197">
                  <c:v>2317.6681200000003</c:v>
                </c:pt>
                <c:pt idx="198">
                  <c:v>2227.6681200000003</c:v>
                </c:pt>
                <c:pt idx="199">
                  <c:v>2253.2681199999997</c:v>
                </c:pt>
                <c:pt idx="200">
                  <c:v>2176.4681200000005</c:v>
                </c:pt>
                <c:pt idx="201">
                  <c:v>2087.2681199999997</c:v>
                </c:pt>
                <c:pt idx="202">
                  <c:v>2303.6681200000003</c:v>
                </c:pt>
                <c:pt idx="203">
                  <c:v>2238.4681200000005</c:v>
                </c:pt>
                <c:pt idx="204">
                  <c:v>2036.0681199999999</c:v>
                </c:pt>
                <c:pt idx="205">
                  <c:v>2275.2681199999997</c:v>
                </c:pt>
                <c:pt idx="206">
                  <c:v>2005.6681200000003</c:v>
                </c:pt>
                <c:pt idx="207">
                  <c:v>1978.8681200000001</c:v>
                </c:pt>
                <c:pt idx="208">
                  <c:v>1789.6681200000003</c:v>
                </c:pt>
                <c:pt idx="209">
                  <c:v>2106.0681199999999</c:v>
                </c:pt>
                <c:pt idx="210">
                  <c:v>2275.2681199999997</c:v>
                </c:pt>
                <c:pt idx="211">
                  <c:v>2403.2681199999997</c:v>
                </c:pt>
                <c:pt idx="212">
                  <c:v>2357.2681199999997</c:v>
                </c:pt>
                <c:pt idx="213">
                  <c:v>2314.4681200000005</c:v>
                </c:pt>
                <c:pt idx="214">
                  <c:v>1775.6681200000003</c:v>
                </c:pt>
                <c:pt idx="215">
                  <c:v>1923.6681200000003</c:v>
                </c:pt>
                <c:pt idx="216">
                  <c:v>1707.6681200000003</c:v>
                </c:pt>
                <c:pt idx="217">
                  <c:v>1455.2681199999997</c:v>
                </c:pt>
                <c:pt idx="218">
                  <c:v>1812.8681200000001</c:v>
                </c:pt>
                <c:pt idx="219">
                  <c:v>1924.8681200000001</c:v>
                </c:pt>
                <c:pt idx="220">
                  <c:v>2216.8681200000001</c:v>
                </c:pt>
                <c:pt idx="221">
                  <c:v>2338.4681200000005</c:v>
                </c:pt>
                <c:pt idx="222">
                  <c:v>2224.8681200000001</c:v>
                </c:pt>
                <c:pt idx="223">
                  <c:v>2094.4681200000005</c:v>
                </c:pt>
                <c:pt idx="224">
                  <c:v>1953.6681200000003</c:v>
                </c:pt>
                <c:pt idx="225">
                  <c:v>1940.4681200000005</c:v>
                </c:pt>
                <c:pt idx="226">
                  <c:v>2048.0681199999999</c:v>
                </c:pt>
                <c:pt idx="227">
                  <c:v>1961.2681199999997</c:v>
                </c:pt>
                <c:pt idx="228">
                  <c:v>2259.6681200000003</c:v>
                </c:pt>
                <c:pt idx="229">
                  <c:v>2287.2681199999997</c:v>
                </c:pt>
                <c:pt idx="230">
                  <c:v>2422.8681200000001</c:v>
                </c:pt>
                <c:pt idx="231">
                  <c:v>2582.8681200000001</c:v>
                </c:pt>
                <c:pt idx="232">
                  <c:v>2482.4681200000005</c:v>
                </c:pt>
                <c:pt idx="233">
                  <c:v>2759.2681199999997</c:v>
                </c:pt>
                <c:pt idx="234">
                  <c:v>2738.8681200000001</c:v>
                </c:pt>
                <c:pt idx="235">
                  <c:v>2622.8681200000001</c:v>
                </c:pt>
                <c:pt idx="236">
                  <c:v>2702.8681200000001</c:v>
                </c:pt>
                <c:pt idx="237">
                  <c:v>2530.8681200000001</c:v>
                </c:pt>
                <c:pt idx="238">
                  <c:v>2542.8681200000001</c:v>
                </c:pt>
                <c:pt idx="239">
                  <c:v>2603.2681199999997</c:v>
                </c:pt>
                <c:pt idx="240">
                  <c:v>2427.2681199999997</c:v>
                </c:pt>
                <c:pt idx="241">
                  <c:v>2142.8681200000001</c:v>
                </c:pt>
                <c:pt idx="242">
                  <c:v>2258.4681200000005</c:v>
                </c:pt>
                <c:pt idx="243">
                  <c:v>2370.8681200000001</c:v>
                </c:pt>
                <c:pt idx="244">
                  <c:v>2286.8681200000001</c:v>
                </c:pt>
                <c:pt idx="245">
                  <c:v>2422.8681200000001</c:v>
                </c:pt>
                <c:pt idx="246">
                  <c:v>2234.4681200000005</c:v>
                </c:pt>
                <c:pt idx="247">
                  <c:v>2186.4681200000005</c:v>
                </c:pt>
                <c:pt idx="248">
                  <c:v>2070.8681200000001</c:v>
                </c:pt>
                <c:pt idx="249">
                  <c:v>2195.2681199999997</c:v>
                </c:pt>
                <c:pt idx="250">
                  <c:v>2164.8681200000001</c:v>
                </c:pt>
                <c:pt idx="251">
                  <c:v>2418.8681200000001</c:v>
                </c:pt>
                <c:pt idx="252">
                  <c:v>2380.0681199999999</c:v>
                </c:pt>
                <c:pt idx="253">
                  <c:v>2133.2681199999997</c:v>
                </c:pt>
                <c:pt idx="254">
                  <c:v>2091.2681199999997</c:v>
                </c:pt>
                <c:pt idx="255">
                  <c:v>1790.0681199999999</c:v>
                </c:pt>
                <c:pt idx="256">
                  <c:v>1902.8681200000001</c:v>
                </c:pt>
                <c:pt idx="257">
                  <c:v>1865.2681199999997</c:v>
                </c:pt>
                <c:pt idx="258">
                  <c:v>2126.8681200000001</c:v>
                </c:pt>
                <c:pt idx="259">
                  <c:v>1855.2681199999997</c:v>
                </c:pt>
                <c:pt idx="260">
                  <c:v>1862.4681200000005</c:v>
                </c:pt>
                <c:pt idx="261">
                  <c:v>1614.8681200000001</c:v>
                </c:pt>
                <c:pt idx="262">
                  <c:v>1799.2681199999997</c:v>
                </c:pt>
                <c:pt idx="263">
                  <c:v>2034.0681199999999</c:v>
                </c:pt>
                <c:pt idx="264">
                  <c:v>1938.8681200000001</c:v>
                </c:pt>
                <c:pt idx="265">
                  <c:v>2090.8681200000001</c:v>
                </c:pt>
                <c:pt idx="266">
                  <c:v>2134.8681200000001</c:v>
                </c:pt>
                <c:pt idx="267">
                  <c:v>2385.2681199999997</c:v>
                </c:pt>
                <c:pt idx="268">
                  <c:v>2654.4681200000005</c:v>
                </c:pt>
                <c:pt idx="269">
                  <c:v>2662.8681200000001</c:v>
                </c:pt>
                <c:pt idx="270">
                  <c:v>2346.8681200000001</c:v>
                </c:pt>
                <c:pt idx="271">
                  <c:v>2514.4681200000005</c:v>
                </c:pt>
                <c:pt idx="272">
                  <c:v>2682.8681200000001</c:v>
                </c:pt>
                <c:pt idx="273">
                  <c:v>2222.8681200000001</c:v>
                </c:pt>
                <c:pt idx="274">
                  <c:v>2169.6681200000003</c:v>
                </c:pt>
                <c:pt idx="275">
                  <c:v>2244.0681199999999</c:v>
                </c:pt>
                <c:pt idx="276">
                  <c:v>1976.0681199999999</c:v>
                </c:pt>
                <c:pt idx="277">
                  <c:v>2307.2681199999997</c:v>
                </c:pt>
                <c:pt idx="278">
                  <c:v>2602.8681200000001</c:v>
                </c:pt>
                <c:pt idx="279">
                  <c:v>2482.8681200000001</c:v>
                </c:pt>
                <c:pt idx="280">
                  <c:v>2914.8681200000001</c:v>
                </c:pt>
                <c:pt idx="281">
                  <c:v>2915.2681199999997</c:v>
                </c:pt>
                <c:pt idx="282">
                  <c:v>2546.8681200000001</c:v>
                </c:pt>
                <c:pt idx="283">
                  <c:v>2522.4681200000005</c:v>
                </c:pt>
                <c:pt idx="284">
                  <c:v>2222.8681200000001</c:v>
                </c:pt>
                <c:pt idx="285">
                  <c:v>1963.2681199999997</c:v>
                </c:pt>
                <c:pt idx="286">
                  <c:v>2209.2681199999997</c:v>
                </c:pt>
                <c:pt idx="287">
                  <c:v>2056.8681200000001</c:v>
                </c:pt>
                <c:pt idx="288">
                  <c:v>2742.8681200000001</c:v>
                </c:pt>
                <c:pt idx="289">
                  <c:v>2768.8681200000001</c:v>
                </c:pt>
                <c:pt idx="290">
                  <c:v>2598.8681200000001</c:v>
                </c:pt>
                <c:pt idx="291">
                  <c:v>3384.4681200000005</c:v>
                </c:pt>
                <c:pt idx="292">
                  <c:v>3429.6681199999994</c:v>
                </c:pt>
                <c:pt idx="293">
                  <c:v>3827.2681199999997</c:v>
                </c:pt>
                <c:pt idx="294">
                  <c:v>3432.0681200000008</c:v>
                </c:pt>
                <c:pt idx="295">
                  <c:v>3462.8681200000001</c:v>
                </c:pt>
                <c:pt idx="296">
                  <c:v>3318.8681200000001</c:v>
                </c:pt>
                <c:pt idx="297">
                  <c:v>3162.8681200000001</c:v>
                </c:pt>
                <c:pt idx="298">
                  <c:v>4106.8681200000001</c:v>
                </c:pt>
                <c:pt idx="299">
                  <c:v>5206.8681200000001</c:v>
                </c:pt>
                <c:pt idx="300">
                  <c:v>5658.8681200000001</c:v>
                </c:pt>
                <c:pt idx="301">
                  <c:v>5422.4681200000005</c:v>
                </c:pt>
                <c:pt idx="302">
                  <c:v>6718.3073199999999</c:v>
                </c:pt>
                <c:pt idx="303">
                  <c:v>6718.3073199999999</c:v>
                </c:pt>
                <c:pt idx="304">
                  <c:v>6718.3073199999999</c:v>
                </c:pt>
                <c:pt idx="305">
                  <c:v>6718.3073199999999</c:v>
                </c:pt>
                <c:pt idx="306">
                  <c:v>6718.3073199999999</c:v>
                </c:pt>
                <c:pt idx="307">
                  <c:v>6718.3073199999999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2E7-B11F-F2E15777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87904"/>
        <c:axId val="414672000"/>
      </c:lineChart>
      <c:catAx>
        <c:axId val="4145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4672000"/>
        <c:crosses val="autoZero"/>
        <c:auto val="1"/>
        <c:lblAlgn val="ctr"/>
        <c:lblOffset val="100"/>
        <c:noMultiLvlLbl val="0"/>
      </c:catAx>
      <c:valAx>
        <c:axId val="4146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45</xdr:row>
      <xdr:rowOff>114300</xdr:rowOff>
    </xdr:from>
    <xdr:to>
      <xdr:col>31</xdr:col>
      <xdr:colOff>342900</xdr:colOff>
      <xdr:row>67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utkin/compile/routine/clien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B/client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n"/>
      <sheetName val="lookup (2)"/>
      <sheetName val="lookup"/>
      <sheetName val="Sheet1"/>
      <sheetName val="position"/>
      <sheetName val="no limits"/>
      <sheetName val="seq"/>
      <sheetName val="EquityMap"/>
      <sheetName val="lom"/>
      <sheetName val="manager"/>
      <sheetName val="ccy"/>
      <sheetName val="CC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short</v>
          </cell>
        </row>
      </sheetData>
      <sheetData sheetId="7">
        <row r="1">
          <cell r="B1" t="str">
            <v>ISIN</v>
          </cell>
        </row>
        <row r="2">
          <cell r="B2" t="str">
            <v>KR7005930003</v>
          </cell>
        </row>
        <row r="3">
          <cell r="B3" t="str">
            <v>KR7030200000</v>
          </cell>
        </row>
        <row r="4">
          <cell r="B4" t="str">
            <v>HK0000068244</v>
          </cell>
        </row>
        <row r="5">
          <cell r="B5" t="str">
            <v>CNE100000171</v>
          </cell>
        </row>
        <row r="6">
          <cell r="B6" t="str">
            <v>CNE1000002R0</v>
          </cell>
        </row>
        <row r="7">
          <cell r="B7" t="str">
            <v>KYG884931042</v>
          </cell>
        </row>
        <row r="8">
          <cell r="B8" t="str">
            <v>KYG982771092</v>
          </cell>
        </row>
        <row r="9">
          <cell r="B9" t="str">
            <v>CNE1000003G1</v>
          </cell>
        </row>
        <row r="10">
          <cell r="B10" t="str">
            <v>KYG695991011</v>
          </cell>
        </row>
        <row r="11">
          <cell r="B11" t="str">
            <v>KYG040111059</v>
          </cell>
        </row>
        <row r="12">
          <cell r="B12" t="str">
            <v>CY0094P51858</v>
          </cell>
        </row>
        <row r="13">
          <cell r="B13" t="str">
            <v>RU000A0JV7K7</v>
          </cell>
        </row>
        <row r="14">
          <cell r="B14" t="str">
            <v>RU000A0DY3C6</v>
          </cell>
        </row>
        <row r="15">
          <cell r="B15" t="str">
            <v>RU000A0DYPR0</v>
          </cell>
        </row>
        <row r="16">
          <cell r="B16" t="str">
            <v>RU000A0GMSX0</v>
          </cell>
        </row>
        <row r="17">
          <cell r="B17" t="str">
            <v>RU000A0GM3Q7</v>
          </cell>
        </row>
        <row r="18">
          <cell r="B18" t="str">
            <v>RU000A0JP1U7</v>
          </cell>
        </row>
        <row r="19">
          <cell r="B19" t="str">
            <v>RU000A0JPLY0</v>
          </cell>
        </row>
        <row r="20">
          <cell r="B20" t="str">
            <v>RU000A0JPVH4</v>
          </cell>
        </row>
        <row r="21">
          <cell r="B21" t="str">
            <v>RU000A0JQ359</v>
          </cell>
        </row>
        <row r="22">
          <cell r="B22" t="str">
            <v>RU000A0JQ714</v>
          </cell>
        </row>
        <row r="23">
          <cell r="B23" t="str">
            <v>RU000A0JQ7J6</v>
          </cell>
        </row>
        <row r="24">
          <cell r="B24" t="str">
            <v>RU000A0JQ987</v>
          </cell>
        </row>
        <row r="25">
          <cell r="B25" t="str">
            <v>RU000A0JQAE3</v>
          </cell>
        </row>
        <row r="26">
          <cell r="B26" t="str">
            <v>RU000A0JQCM2</v>
          </cell>
        </row>
        <row r="27">
          <cell r="B27" t="str">
            <v>RU000A0JQD55</v>
          </cell>
        </row>
        <row r="28">
          <cell r="B28" t="str">
            <v>RU000A0JQLL5</v>
          </cell>
        </row>
        <row r="29">
          <cell r="B29" t="str">
            <v>RU000A0JQQE9</v>
          </cell>
        </row>
        <row r="30">
          <cell r="B30" t="str">
            <v>RU000A0JQQW1</v>
          </cell>
        </row>
        <row r="31">
          <cell r="B31" t="str">
            <v>RU000A0JQX28</v>
          </cell>
        </row>
        <row r="32">
          <cell r="B32" t="str">
            <v>RU000A0JQYN4</v>
          </cell>
        </row>
        <row r="33">
          <cell r="B33" t="str">
            <v>RU000A0JR779</v>
          </cell>
        </row>
        <row r="34">
          <cell r="B34" t="str">
            <v>RU000A0JR7G1</v>
          </cell>
        </row>
        <row r="35">
          <cell r="B35" t="str">
            <v>RU000A0JR829</v>
          </cell>
        </row>
        <row r="36">
          <cell r="B36" t="str">
            <v>RU000A0JRHZ1</v>
          </cell>
        </row>
        <row r="37">
          <cell r="B37" t="str">
            <v>RU000A0JS751</v>
          </cell>
        </row>
        <row r="38">
          <cell r="B38" t="str">
            <v>RU000A0JTKZ1</v>
          </cell>
        </row>
        <row r="39">
          <cell r="B39" t="str">
            <v>RU000A0JTWW3</v>
          </cell>
        </row>
        <row r="40">
          <cell r="B40" t="str">
            <v>CNE1000001T8</v>
          </cell>
        </row>
        <row r="41">
          <cell r="B41" t="str">
            <v>RU0001707366</v>
          </cell>
        </row>
        <row r="42">
          <cell r="B42" t="str">
            <v>RU0001707374</v>
          </cell>
        </row>
        <row r="43">
          <cell r="B43" t="str">
            <v>RU0001707572</v>
          </cell>
        </row>
        <row r="44">
          <cell r="B44" t="str">
            <v>RU000A0JP0V7</v>
          </cell>
        </row>
        <row r="45">
          <cell r="B45" t="str">
            <v>RU000A0JPLJ1</v>
          </cell>
        </row>
        <row r="46">
          <cell r="B46" t="str">
            <v>RU000A0JPWY7</v>
          </cell>
        </row>
        <row r="47">
          <cell r="B47" t="str">
            <v>RU000A0JQCL4</v>
          </cell>
        </row>
        <row r="48">
          <cell r="B48" t="str">
            <v>RU000A0JQZ18</v>
          </cell>
        </row>
        <row r="49">
          <cell r="B49" t="str">
            <v>RU000A0JRCJ6</v>
          </cell>
        </row>
        <row r="50">
          <cell r="B50" t="str">
            <v>RU000A0JREQ7</v>
          </cell>
        </row>
        <row r="51">
          <cell r="B51" t="str">
            <v>RU000A0JRJU8</v>
          </cell>
        </row>
        <row r="52">
          <cell r="B52" t="str">
            <v>RU000A0JS3W6</v>
          </cell>
        </row>
        <row r="53">
          <cell r="B53" t="str">
            <v>RU000A0JS4M5</v>
          </cell>
        </row>
        <row r="54">
          <cell r="B54" t="str">
            <v>RU000A0JSMA2</v>
          </cell>
        </row>
        <row r="55">
          <cell r="B55" t="str">
            <v>RU000A0JTG59</v>
          </cell>
        </row>
        <row r="56">
          <cell r="B56" t="str">
            <v>RU000A0JTJL3</v>
          </cell>
        </row>
        <row r="57">
          <cell r="B57" t="str">
            <v>RU000A0JTK38</v>
          </cell>
        </row>
        <row r="58">
          <cell r="B58" t="str">
            <v>RU000A0JTYA5</v>
          </cell>
        </row>
        <row r="59">
          <cell r="B59" t="str">
            <v>RU000A0JU4L3</v>
          </cell>
        </row>
        <row r="60">
          <cell r="B60" t="str">
            <v>RU000A0JU9V1</v>
          </cell>
        </row>
        <row r="61">
          <cell r="B61" t="str">
            <v>CNE1000002L3</v>
          </cell>
        </row>
        <row r="62">
          <cell r="B62" t="str">
            <v>RU0001520348</v>
          </cell>
        </row>
        <row r="63">
          <cell r="B63" t="str">
            <v>RU0009167548</v>
          </cell>
        </row>
        <row r="64">
          <cell r="B64" t="str">
            <v>RU000A0DC5K0</v>
          </cell>
        </row>
        <row r="65">
          <cell r="B65" t="str">
            <v>RU0001520363</v>
          </cell>
        </row>
        <row r="66">
          <cell r="B66" t="str">
            <v>RU0001520371</v>
          </cell>
        </row>
        <row r="67">
          <cell r="B67" t="str">
            <v>RU0001520389</v>
          </cell>
        </row>
        <row r="68">
          <cell r="B68" t="str">
            <v>HK2801040828</v>
          </cell>
        </row>
        <row r="69">
          <cell r="B69" t="str">
            <v>HK2823028546</v>
          </cell>
        </row>
        <row r="70">
          <cell r="B70" t="str">
            <v>TW0003222006</v>
          </cell>
        </row>
        <row r="71">
          <cell r="B71" t="str">
            <v>KYG5636C1078</v>
          </cell>
        </row>
        <row r="72">
          <cell r="B72" t="str">
            <v>CNE1000002Q2</v>
          </cell>
        </row>
        <row r="73">
          <cell r="B73" t="str">
            <v>CNE1000002M1</v>
          </cell>
        </row>
        <row r="74">
          <cell r="B74" t="str">
            <v>RU0008582754</v>
          </cell>
        </row>
        <row r="75">
          <cell r="B75" t="str">
            <v>RU0009570055</v>
          </cell>
        </row>
        <row r="76">
          <cell r="B76" t="str">
            <v>RU0002867581</v>
          </cell>
        </row>
        <row r="77">
          <cell r="B77" t="str">
            <v>RU0002867615</v>
          </cell>
        </row>
        <row r="78">
          <cell r="B78" t="str">
            <v>RU0002867631</v>
          </cell>
        </row>
        <row r="79">
          <cell r="B79" t="str">
            <v>RU0002867839</v>
          </cell>
        </row>
        <row r="80">
          <cell r="B80" t="str">
            <v>RU0002867854</v>
          </cell>
        </row>
        <row r="81">
          <cell r="B81" t="str">
            <v>RU0002868001</v>
          </cell>
        </row>
        <row r="82">
          <cell r="B82" t="str">
            <v>RU0002868076</v>
          </cell>
        </row>
        <row r="83">
          <cell r="B83" t="str">
            <v>RU000A0DY8K8</v>
          </cell>
        </row>
        <row r="84">
          <cell r="B84" t="str">
            <v>RU000A0D0G29</v>
          </cell>
        </row>
        <row r="85">
          <cell r="B85" t="str">
            <v>RU000A0JNHJ4</v>
          </cell>
        </row>
        <row r="86">
          <cell r="B86" t="str">
            <v>RU000A0GN9A7</v>
          </cell>
        </row>
        <row r="87">
          <cell r="B87" t="str">
            <v>RU000A0JP2S9</v>
          </cell>
        </row>
        <row r="88">
          <cell r="B88" t="str">
            <v>RU000A0JPLH5</v>
          </cell>
        </row>
        <row r="89">
          <cell r="B89" t="str">
            <v>RU000A0JRTL6</v>
          </cell>
        </row>
        <row r="90">
          <cell r="B90" t="str">
            <v>BMG8162K1137</v>
          </cell>
        </row>
        <row r="91">
          <cell r="B91" t="str">
            <v>RU000A0DGJ32</v>
          </cell>
        </row>
        <row r="92">
          <cell r="B92" t="str">
            <v>JE00B5BCW814</v>
          </cell>
        </row>
        <row r="93">
          <cell r="B93" t="str">
            <v>US5007991012</v>
          </cell>
        </row>
        <row r="94">
          <cell r="B94" t="str">
            <v>US7496551067</v>
          </cell>
        </row>
        <row r="95">
          <cell r="B95" t="str">
            <v>JP3414750004</v>
          </cell>
        </row>
        <row r="96">
          <cell r="B96" t="str">
            <v>KYG875721485</v>
          </cell>
        </row>
        <row r="97">
          <cell r="B97" t="str">
            <v>JP3633400001</v>
          </cell>
        </row>
        <row r="98">
          <cell r="B98" t="str">
            <v>CNE1000002V2</v>
          </cell>
        </row>
        <row r="99">
          <cell r="B99" t="str">
            <v>CNE1000004Y2</v>
          </cell>
        </row>
        <row r="100">
          <cell r="B100" t="str">
            <v>CNE1000003W8</v>
          </cell>
        </row>
        <row r="101">
          <cell r="B101" t="str">
            <v>VGG5463A1093</v>
          </cell>
        </row>
        <row r="102">
          <cell r="B102" t="str">
            <v>HK0883013259</v>
          </cell>
        </row>
        <row r="103">
          <cell r="B103" t="str">
            <v>CNE1000002H1</v>
          </cell>
        </row>
        <row r="104">
          <cell r="B104" t="str">
            <v>HK0941009539</v>
          </cell>
        </row>
        <row r="105">
          <cell r="B105" t="str">
            <v>JP3165650007</v>
          </cell>
        </row>
        <row r="106">
          <cell r="B106" t="str">
            <v>US00855P2092</v>
          </cell>
        </row>
        <row r="107">
          <cell r="B107" t="str">
            <v>GB00B1XZS820</v>
          </cell>
        </row>
        <row r="108">
          <cell r="B108" t="str">
            <v>US02376R1023</v>
          </cell>
        </row>
        <row r="109">
          <cell r="B109" t="str">
            <v>US0378331005</v>
          </cell>
        </row>
        <row r="110">
          <cell r="B110" t="str">
            <v>US4642881829</v>
          </cell>
        </row>
        <row r="111">
          <cell r="B111" t="str">
            <v>GB00B61D2N63</v>
          </cell>
        </row>
        <row r="112">
          <cell r="B112" t="str">
            <v>XS1076087375</v>
          </cell>
        </row>
        <row r="113">
          <cell r="B113" t="str">
            <v>BE0003793107</v>
          </cell>
        </row>
        <row r="114">
          <cell r="B114" t="str">
            <v>RU000A0JTSV3</v>
          </cell>
        </row>
        <row r="115">
          <cell r="B115" t="str">
            <v>RU000A0JRNJ3</v>
          </cell>
        </row>
        <row r="116">
          <cell r="B116" t="str">
            <v>RU000A0JRXT1</v>
          </cell>
        </row>
        <row r="117">
          <cell r="B117" t="str">
            <v>RU000A0JS5N0</v>
          </cell>
        </row>
        <row r="118">
          <cell r="B118" t="str">
            <v>RU000A0JTXR1</v>
          </cell>
        </row>
        <row r="119">
          <cell r="B119" t="str">
            <v>RU000A0JUCP7</v>
          </cell>
        </row>
        <row r="120">
          <cell r="B120" t="str">
            <v>US0028241000</v>
          </cell>
        </row>
        <row r="121">
          <cell r="B121" t="str">
            <v>RU000A0ER2T0</v>
          </cell>
        </row>
        <row r="122">
          <cell r="B122" t="str">
            <v>CA0679011084</v>
          </cell>
        </row>
        <row r="123">
          <cell r="B123" t="str">
            <v>AU0000XCLWM5</v>
          </cell>
        </row>
        <row r="124">
          <cell r="B124" t="str">
            <v>US0222761092</v>
          </cell>
        </row>
        <row r="125">
          <cell r="B125" t="str">
            <v>US00434L1098</v>
          </cell>
        </row>
        <row r="126">
          <cell r="B126" t="str">
            <v>IE00B4BNMY34</v>
          </cell>
        </row>
        <row r="127">
          <cell r="B127" t="str">
            <v>IE00BD1NQJ95</v>
          </cell>
        </row>
        <row r="128">
          <cell r="B128" t="str">
            <v>US4642882579</v>
          </cell>
        </row>
        <row r="129">
          <cell r="B129" t="str">
            <v>US0394831020</v>
          </cell>
        </row>
        <row r="130">
          <cell r="B130" t="str">
            <v>GB0000031285</v>
          </cell>
        </row>
        <row r="131">
          <cell r="B131" t="str">
            <v>DE000A1EWWW0</v>
          </cell>
        </row>
        <row r="132">
          <cell r="B132" t="str">
            <v>XS0848940523</v>
          </cell>
        </row>
        <row r="133">
          <cell r="B133" t="str">
            <v>TRAAEFES91A9</v>
          </cell>
        </row>
        <row r="134">
          <cell r="B134" t="str">
            <v>RU000A0JQGW2</v>
          </cell>
        </row>
        <row r="135">
          <cell r="B135" t="str">
            <v>US0255371017</v>
          </cell>
        </row>
        <row r="136">
          <cell r="B136" t="str">
            <v>RU000A0JRE53</v>
          </cell>
        </row>
        <row r="137">
          <cell r="B137" t="str">
            <v>US0077711085</v>
          </cell>
        </row>
        <row r="138">
          <cell r="B138" t="str">
            <v>US00817Y1082</v>
          </cell>
        </row>
        <row r="139">
          <cell r="B139" t="str">
            <v>RU000A0JS2Q0</v>
          </cell>
        </row>
        <row r="140">
          <cell r="B140" t="str">
            <v>US00106J2006</v>
          </cell>
        </row>
        <row r="141">
          <cell r="B141" t="str">
            <v>CY0094P40364</v>
          </cell>
        </row>
        <row r="142">
          <cell r="B142" t="str">
            <v>RU000A0DQZE3</v>
          </cell>
        </row>
        <row r="143">
          <cell r="B143" t="str">
            <v>RU000A0JPNX8</v>
          </cell>
        </row>
        <row r="144">
          <cell r="B144" t="str">
            <v>RU000A0JQ9U9</v>
          </cell>
        </row>
        <row r="145">
          <cell r="B145" t="str">
            <v>RU000A0JQL30</v>
          </cell>
        </row>
        <row r="146">
          <cell r="B146" t="str">
            <v>RU000A0JRBU5</v>
          </cell>
        </row>
        <row r="147">
          <cell r="B147" t="str">
            <v>XS0783242877</v>
          </cell>
        </row>
        <row r="148">
          <cell r="B148" t="str">
            <v>US82977TAA16</v>
          </cell>
        </row>
        <row r="149">
          <cell r="B149" t="str">
            <v>RU0009062285</v>
          </cell>
        </row>
        <row r="150">
          <cell r="B150" t="str">
            <v>RU000A0JQU88</v>
          </cell>
        </row>
        <row r="151">
          <cell r="B151" t="str">
            <v>RU000A0JQU96</v>
          </cell>
        </row>
        <row r="152">
          <cell r="B152" t="str">
            <v>RU000A0JTTC1</v>
          </cell>
        </row>
        <row r="153">
          <cell r="B153" t="str">
            <v>CY0101380612</v>
          </cell>
        </row>
        <row r="154">
          <cell r="B154" t="str">
            <v>GB00B0672758</v>
          </cell>
        </row>
        <row r="155">
          <cell r="B155" t="str">
            <v>RU000A0JNG89</v>
          </cell>
        </row>
        <row r="156">
          <cell r="B156" t="str">
            <v>AT0000A0U3T4</v>
          </cell>
        </row>
        <row r="157">
          <cell r="B157" t="str">
            <v>AT0000386115</v>
          </cell>
        </row>
        <row r="158">
          <cell r="B158" t="str">
            <v>RU000A0JSL87</v>
          </cell>
        </row>
        <row r="159">
          <cell r="B159" t="str">
            <v>RU000A0JTEM2</v>
          </cell>
        </row>
        <row r="160">
          <cell r="B160" t="str">
            <v>US02503X1054</v>
          </cell>
        </row>
        <row r="161">
          <cell r="B161" t="str">
            <v>US0184901025</v>
          </cell>
        </row>
        <row r="162">
          <cell r="B162" t="str">
            <v>US74347W3530</v>
          </cell>
        </row>
        <row r="163">
          <cell r="B163" t="str">
            <v>US74347W8414</v>
          </cell>
        </row>
        <row r="164">
          <cell r="B164" t="str">
            <v>US7496552057</v>
          </cell>
        </row>
        <row r="165">
          <cell r="B165" t="str">
            <v>CY0101062111</v>
          </cell>
        </row>
        <row r="166">
          <cell r="B166" t="str">
            <v>CA32076V1031</v>
          </cell>
        </row>
        <row r="167">
          <cell r="B167" t="str">
            <v>CA0089161081</v>
          </cell>
        </row>
        <row r="168">
          <cell r="B168" t="str">
            <v>US02660R1077</v>
          </cell>
        </row>
        <row r="169">
          <cell r="B169" t="str">
            <v>RU000A0JQP02</v>
          </cell>
        </row>
        <row r="170">
          <cell r="B170" t="str">
            <v>GB00B15KYH63</v>
          </cell>
        </row>
        <row r="171">
          <cell r="B171" t="str">
            <v>US0268747849</v>
          </cell>
        </row>
        <row r="172">
          <cell r="B172" t="str">
            <v>RU000A0JRND6</v>
          </cell>
        </row>
        <row r="173">
          <cell r="B173" t="str">
            <v>RU000A0JU9Q1</v>
          </cell>
        </row>
        <row r="174">
          <cell r="B174" t="str">
            <v>RU000A0JQY35</v>
          </cell>
        </row>
        <row r="175">
          <cell r="B175" t="str">
            <v>RU000A0JUJ20</v>
          </cell>
        </row>
        <row r="176">
          <cell r="B176" t="str">
            <v>RU000A0JUMQ4</v>
          </cell>
        </row>
        <row r="177">
          <cell r="B177" t="str">
            <v>RU000A0GKM53</v>
          </cell>
        </row>
        <row r="178">
          <cell r="B178" t="str">
            <v>RU000A0GKNF2</v>
          </cell>
        </row>
        <row r="179">
          <cell r="B179" t="str">
            <v>RU000A0JNPJ7</v>
          </cell>
        </row>
        <row r="180">
          <cell r="B180" t="str">
            <v>RU000A0JNPK5</v>
          </cell>
        </row>
        <row r="181">
          <cell r="B181" t="str">
            <v>RU000A0JP1V5</v>
          </cell>
        </row>
        <row r="182">
          <cell r="B182" t="str">
            <v>RU000A0JPJE6</v>
          </cell>
        </row>
        <row r="183">
          <cell r="B183" t="str">
            <v>RU000A0JQY27</v>
          </cell>
        </row>
        <row r="184">
          <cell r="B184" t="str">
            <v>RU000A0JPLU8</v>
          </cell>
        </row>
        <row r="185">
          <cell r="B185" t="str">
            <v>RU000A0JRMW8</v>
          </cell>
        </row>
        <row r="186">
          <cell r="B186" t="str">
            <v>RU000A0JUC19</v>
          </cell>
        </row>
        <row r="187">
          <cell r="B187" t="str">
            <v>RU000A0JQAF0</v>
          </cell>
        </row>
        <row r="188">
          <cell r="B188" t="str">
            <v>RU000A0JSGW8</v>
          </cell>
        </row>
        <row r="189">
          <cell r="B189" t="str">
            <v>RU000A0JQAG8</v>
          </cell>
        </row>
        <row r="190">
          <cell r="B190" t="str">
            <v>RU000A0JU3G5</v>
          </cell>
        </row>
        <row r="191">
          <cell r="B191" t="str">
            <v>RU000A0JQAL8</v>
          </cell>
        </row>
        <row r="192">
          <cell r="B192" t="str">
            <v>RU000A0JQAM6</v>
          </cell>
        </row>
        <row r="193">
          <cell r="B193" t="str">
            <v>RU000A0JQXG0</v>
          </cell>
        </row>
        <row r="194">
          <cell r="B194" t="str">
            <v>RU000A0JR5F7</v>
          </cell>
        </row>
        <row r="195">
          <cell r="B195" t="str">
            <v>RU000A0JRDY3</v>
          </cell>
        </row>
        <row r="196">
          <cell r="B196" t="str">
            <v>XS0886632685</v>
          </cell>
        </row>
        <row r="197">
          <cell r="B197" t="str">
            <v>US001299AA48</v>
          </cell>
        </row>
        <row r="198">
          <cell r="B198" t="str">
            <v>RU000A0JRF37</v>
          </cell>
        </row>
        <row r="199">
          <cell r="B199" t="str">
            <v>RU000A0JR6S8</v>
          </cell>
        </row>
        <row r="200">
          <cell r="B200" t="str">
            <v>RU000A0JS488</v>
          </cell>
        </row>
        <row r="201">
          <cell r="B201" t="str">
            <v>RU000A0JTDX1</v>
          </cell>
        </row>
        <row r="202">
          <cell r="B202" t="str">
            <v>RU000A0JTW83</v>
          </cell>
        </row>
        <row r="203">
          <cell r="B203" t="str">
            <v>RU000A0JTYR9</v>
          </cell>
        </row>
        <row r="204">
          <cell r="B204" t="str">
            <v>RU000A0JUM82</v>
          </cell>
        </row>
        <row r="205">
          <cell r="B205" t="str">
            <v>RU000A0JUKB0</v>
          </cell>
        </row>
        <row r="206">
          <cell r="B206" t="str">
            <v>RU000A0JUKX4</v>
          </cell>
        </row>
        <row r="207">
          <cell r="B207" t="str">
            <v>RU000A0JPN21</v>
          </cell>
        </row>
        <row r="208">
          <cell r="B208" t="str">
            <v>RU000A0JPN39</v>
          </cell>
        </row>
        <row r="209">
          <cell r="B209" t="str">
            <v>RU000A0JU5T3</v>
          </cell>
        </row>
        <row r="210">
          <cell r="B210" t="str">
            <v>US67082R1005</v>
          </cell>
        </row>
        <row r="211">
          <cell r="B211" t="str">
            <v>XS0470427476</v>
          </cell>
        </row>
        <row r="212">
          <cell r="B212" t="str">
            <v>XS0855334289</v>
          </cell>
        </row>
        <row r="213">
          <cell r="B213" t="str">
            <v>TRAAKBNK91N6</v>
          </cell>
        </row>
        <row r="214">
          <cell r="B214" t="str">
            <v>TREAKFH00010</v>
          </cell>
        </row>
        <row r="215">
          <cell r="B215" t="str">
            <v>RU0007796926</v>
          </cell>
        </row>
        <row r="216">
          <cell r="B216" t="str">
            <v>RU0006572187</v>
          </cell>
        </row>
        <row r="217">
          <cell r="B217" t="str">
            <v>RU0009028674</v>
          </cell>
        </row>
        <row r="218">
          <cell r="B218" t="str">
            <v>RU000A0JQCK6</v>
          </cell>
        </row>
        <row r="219">
          <cell r="B219" t="str">
            <v>RU000A0JQK80</v>
          </cell>
        </row>
        <row r="220">
          <cell r="B220" t="str">
            <v>RU000A0JRHF3</v>
          </cell>
        </row>
        <row r="221">
          <cell r="B221" t="str">
            <v>RU000A0JRHG1</v>
          </cell>
        </row>
        <row r="222">
          <cell r="B222" t="str">
            <v>RU000A0JT5E8</v>
          </cell>
        </row>
        <row r="223">
          <cell r="B223" t="str">
            <v>US00501T2096</v>
          </cell>
        </row>
        <row r="224">
          <cell r="B224" t="str">
            <v>RU000A0JQHS8</v>
          </cell>
        </row>
        <row r="225">
          <cell r="B225" t="str">
            <v>US48666H1068</v>
          </cell>
        </row>
        <row r="226">
          <cell r="B226" t="str">
            <v>US0139043055</v>
          </cell>
        </row>
        <row r="227">
          <cell r="B227" t="str">
            <v>XS0268818118</v>
          </cell>
        </row>
        <row r="228">
          <cell r="B228" t="str">
            <v>XS0495755562</v>
          </cell>
        </row>
        <row r="229">
          <cell r="B229" t="str">
            <v>XS0495755729</v>
          </cell>
        </row>
        <row r="230">
          <cell r="B230" t="str">
            <v>US013817AU59</v>
          </cell>
        </row>
        <row r="231">
          <cell r="B231" t="str">
            <v>US0138171014</v>
          </cell>
        </row>
        <row r="232">
          <cell r="B232" t="str">
            <v>USP0156PAB50</v>
          </cell>
        </row>
        <row r="233">
          <cell r="B233" t="str">
            <v>RU000A0JR7S6</v>
          </cell>
        </row>
        <row r="234">
          <cell r="B234" t="str">
            <v>RU000A0JRZB4</v>
          </cell>
        </row>
        <row r="235">
          <cell r="B235" t="str">
            <v>RU000A0JT213</v>
          </cell>
        </row>
        <row r="236">
          <cell r="B236" t="str">
            <v>RU000A0JU849</v>
          </cell>
        </row>
        <row r="237">
          <cell r="B237" t="str">
            <v>RU000A0JSW35</v>
          </cell>
        </row>
        <row r="238">
          <cell r="B238" t="str">
            <v>RU000A0JTP41</v>
          </cell>
        </row>
        <row r="239">
          <cell r="B239" t="str">
            <v>RU000A0JU2T0</v>
          </cell>
        </row>
        <row r="240">
          <cell r="B240" t="str">
            <v>RU000A0JUNM1</v>
          </cell>
        </row>
        <row r="241">
          <cell r="B241" t="str">
            <v>RU000A0JUQA9</v>
          </cell>
        </row>
        <row r="242">
          <cell r="B242" t="str">
            <v>RU000A0JUU90</v>
          </cell>
        </row>
        <row r="243">
          <cell r="B243" t="str">
            <v>RU000A0JUUA1</v>
          </cell>
        </row>
        <row r="244">
          <cell r="B244" t="str">
            <v>RU000A0JV0U1</v>
          </cell>
        </row>
        <row r="245">
          <cell r="B245" t="str">
            <v>XS0371926600</v>
          </cell>
        </row>
        <row r="246">
          <cell r="B246" t="str">
            <v>US01539EAA55</v>
          </cell>
        </row>
        <row r="247">
          <cell r="B247" t="str">
            <v>XS0237792428</v>
          </cell>
        </row>
        <row r="248">
          <cell r="B248" t="str">
            <v>XS0494933806</v>
          </cell>
        </row>
        <row r="249">
          <cell r="B249" t="str">
            <v>XS0922142574</v>
          </cell>
        </row>
        <row r="250">
          <cell r="B250" t="str">
            <v>US01538RAD17</v>
          </cell>
        </row>
        <row r="251">
          <cell r="B251" t="str">
            <v>XS0288690539</v>
          </cell>
        </row>
        <row r="252">
          <cell r="B252" t="str">
            <v>XS0544362972</v>
          </cell>
        </row>
        <row r="253">
          <cell r="B253" t="str">
            <v>US01538RAA77</v>
          </cell>
        </row>
        <row r="254">
          <cell r="B254" t="str">
            <v>XS0832412505</v>
          </cell>
        </row>
        <row r="255">
          <cell r="B255" t="str">
            <v>US01538RAC34</v>
          </cell>
        </row>
        <row r="256">
          <cell r="B256" t="str">
            <v>XS0620695204</v>
          </cell>
        </row>
        <row r="257">
          <cell r="B257" t="str">
            <v>US01538RAB50</v>
          </cell>
        </row>
        <row r="258">
          <cell r="B258" t="str">
            <v>XS0441089926</v>
          </cell>
        </row>
        <row r="259">
          <cell r="B259" t="str">
            <v>RU000A0JTDU7</v>
          </cell>
        </row>
        <row r="260">
          <cell r="B260" t="str">
            <v>US0185315092</v>
          </cell>
        </row>
        <row r="261">
          <cell r="B261" t="str">
            <v>LU0079474960</v>
          </cell>
        </row>
        <row r="262">
          <cell r="B262" t="str">
            <v>US0185311034</v>
          </cell>
        </row>
        <row r="263">
          <cell r="B263" t="str">
            <v>RU000A0JQYU9</v>
          </cell>
        </row>
        <row r="264">
          <cell r="B264" t="str">
            <v>RU000A0JRJV6</v>
          </cell>
        </row>
        <row r="265">
          <cell r="B265" t="str">
            <v>RU000A0JRK22</v>
          </cell>
        </row>
        <row r="266">
          <cell r="B266" t="str">
            <v>RU000A0JR7T4</v>
          </cell>
        </row>
        <row r="267">
          <cell r="B267" t="str">
            <v>RU000A0B63P0</v>
          </cell>
        </row>
        <row r="268">
          <cell r="B268" t="str">
            <v>RU0006625498</v>
          </cell>
        </row>
        <row r="269">
          <cell r="B269" t="str">
            <v>XS0434516349</v>
          </cell>
        </row>
        <row r="270">
          <cell r="B270" t="str">
            <v>XS0493579238</v>
          </cell>
        </row>
        <row r="271">
          <cell r="B271" t="str">
            <v>US018760AA67</v>
          </cell>
        </row>
        <row r="272">
          <cell r="B272" t="str">
            <v>XS0925043100</v>
          </cell>
        </row>
        <row r="273">
          <cell r="B273" t="str">
            <v>US018760AB41</v>
          </cell>
        </row>
        <row r="274">
          <cell r="B274" t="str">
            <v>RU000A0JNJ60</v>
          </cell>
        </row>
        <row r="275">
          <cell r="B275" t="str">
            <v>RU000A0JSYC3</v>
          </cell>
        </row>
        <row r="276">
          <cell r="B276" t="str">
            <v>US02109TAA07</v>
          </cell>
        </row>
        <row r="277">
          <cell r="B277" t="str">
            <v>RU000A0JQVK6</v>
          </cell>
        </row>
        <row r="278">
          <cell r="B278" t="str">
            <v>RU000A0JQX02</v>
          </cell>
        </row>
        <row r="279">
          <cell r="B279" t="str">
            <v>RU000A0JQXE5</v>
          </cell>
        </row>
        <row r="280">
          <cell r="B280" t="str">
            <v>RU000A0JQX10</v>
          </cell>
        </row>
        <row r="281">
          <cell r="B281" t="str">
            <v>XS0761526168</v>
          </cell>
        </row>
        <row r="282">
          <cell r="B282" t="str">
            <v>XS0761525947</v>
          </cell>
        </row>
        <row r="283">
          <cell r="B283" t="str">
            <v>XS0761525947</v>
          </cell>
        </row>
        <row r="284">
          <cell r="B284" t="str">
            <v>XS0205828477</v>
          </cell>
        </row>
        <row r="285">
          <cell r="B285" t="str">
            <v>XS0555493203</v>
          </cell>
        </row>
        <row r="286">
          <cell r="B286" t="str">
            <v>US02109TAC62</v>
          </cell>
        </row>
        <row r="287">
          <cell r="B287" t="str">
            <v>RU000A0JTA48</v>
          </cell>
        </row>
        <row r="288">
          <cell r="B288" t="str">
            <v>RU000A0JTA55</v>
          </cell>
        </row>
        <row r="289">
          <cell r="B289" t="str">
            <v>RU0007252813</v>
          </cell>
        </row>
        <row r="290">
          <cell r="B290" t="str">
            <v>FR0000130007</v>
          </cell>
        </row>
        <row r="291">
          <cell r="B291" t="str">
            <v>GB00B15KXN58</v>
          </cell>
        </row>
        <row r="292">
          <cell r="B292" t="str">
            <v>US0079031078</v>
          </cell>
        </row>
        <row r="293">
          <cell r="B293" t="str">
            <v>RU000A0JPYT3</v>
          </cell>
        </row>
        <row r="294">
          <cell r="B294" t="str">
            <v>RU000A0B88G6</v>
          </cell>
        </row>
        <row r="295">
          <cell r="B295" t="str">
            <v>US0311621009</v>
          </cell>
        </row>
        <row r="296">
          <cell r="B296" t="str">
            <v>BMG0114P1005</v>
          </cell>
        </row>
        <row r="297">
          <cell r="B297" t="str">
            <v>US46625H3654</v>
          </cell>
        </row>
        <row r="298">
          <cell r="B298" t="str">
            <v>RU000A0JU948</v>
          </cell>
        </row>
        <row r="299">
          <cell r="B299" t="str">
            <v>US0231112063</v>
          </cell>
        </row>
        <row r="300">
          <cell r="B300" t="str">
            <v>NL0000046712</v>
          </cell>
        </row>
        <row r="301">
          <cell r="B301" t="str">
            <v>US03027X1000</v>
          </cell>
        </row>
        <row r="302">
          <cell r="B302" t="str">
            <v>US0231351067</v>
          </cell>
        </row>
        <row r="303">
          <cell r="B303" t="str">
            <v>RU0006571817</v>
          </cell>
        </row>
        <row r="304">
          <cell r="B304" t="str">
            <v>RU000A0ER3A8</v>
          </cell>
        </row>
        <row r="305">
          <cell r="B305" t="str">
            <v>RU000A0JU963</v>
          </cell>
        </row>
        <row r="306">
          <cell r="B306" t="str">
            <v>US02076X1028</v>
          </cell>
        </row>
        <row r="307">
          <cell r="B307" t="str">
            <v>GB0000456144</v>
          </cell>
        </row>
        <row r="308">
          <cell r="B308" t="str">
            <v>US0193441005</v>
          </cell>
        </row>
        <row r="309">
          <cell r="B309" t="str">
            <v>SE0000739286</v>
          </cell>
        </row>
        <row r="310">
          <cell r="B310" t="str">
            <v>SE0004949691</v>
          </cell>
        </row>
        <row r="311">
          <cell r="B311" t="str">
            <v>US0373763087</v>
          </cell>
        </row>
        <row r="312">
          <cell r="B312" t="str">
            <v>RU0006572153</v>
          </cell>
        </row>
        <row r="313">
          <cell r="B313" t="str">
            <v>RU0009281760</v>
          </cell>
        </row>
        <row r="314">
          <cell r="B314" t="str">
            <v>US0374111054</v>
          </cell>
        </row>
        <row r="315">
          <cell r="B315" t="str">
            <v>US0325111070</v>
          </cell>
        </row>
        <row r="316">
          <cell r="B316" t="str">
            <v>US02913V1035</v>
          </cell>
        </row>
        <row r="317">
          <cell r="B317" t="str">
            <v>US0493921037</v>
          </cell>
        </row>
        <row r="318">
          <cell r="B318" t="str">
            <v>RU000A0JTW00</v>
          </cell>
        </row>
        <row r="319">
          <cell r="B319" t="str">
            <v>RU000A0JTZH7</v>
          </cell>
        </row>
        <row r="320">
          <cell r="B320" t="str">
            <v>RU0008137021</v>
          </cell>
        </row>
        <row r="321">
          <cell r="B321" t="str">
            <v>RU0008081765</v>
          </cell>
        </row>
        <row r="322">
          <cell r="B322" t="str">
            <v>US00489C1036</v>
          </cell>
        </row>
        <row r="323">
          <cell r="B323" t="str">
            <v>US04010L1035</v>
          </cell>
        </row>
        <row r="324">
          <cell r="B324" t="str">
            <v>RU000A0JUJW8</v>
          </cell>
        </row>
        <row r="325">
          <cell r="B325" t="str">
            <v>TRAARCLK91H5</v>
          </cell>
        </row>
        <row r="326">
          <cell r="B326" t="str">
            <v>US02917T1043</v>
          </cell>
        </row>
        <row r="327">
          <cell r="B327" t="str">
            <v>XS0501195480</v>
          </cell>
        </row>
        <row r="328">
          <cell r="B328" t="str">
            <v>RU0006572179</v>
          </cell>
        </row>
        <row r="329">
          <cell r="B329" t="str">
            <v>DE000A0BVB39</v>
          </cell>
        </row>
        <row r="330">
          <cell r="B330" t="str">
            <v>US040374AA85</v>
          </cell>
        </row>
        <row r="331">
          <cell r="B331" t="str">
            <v>RU000A0JP4J4</v>
          </cell>
        </row>
        <row r="332">
          <cell r="B332" t="str">
            <v>XS0974642273</v>
          </cell>
        </row>
        <row r="333">
          <cell r="B333" t="str">
            <v>US042207AA84</v>
          </cell>
        </row>
        <row r="334">
          <cell r="B334" t="str">
            <v>US0420681068</v>
          </cell>
        </row>
        <row r="335">
          <cell r="B335" t="str">
            <v>GB0000595859</v>
          </cell>
        </row>
        <row r="336">
          <cell r="B336" t="str">
            <v>RU000A0JQ2C2</v>
          </cell>
        </row>
        <row r="337">
          <cell r="B337" t="str">
            <v>RU000A0JQ2D0</v>
          </cell>
        </row>
        <row r="338">
          <cell r="B338" t="str">
            <v>RU000A0ET5G8</v>
          </cell>
        </row>
        <row r="339">
          <cell r="B339" t="str">
            <v>RU000A0ET5H6</v>
          </cell>
        </row>
        <row r="340">
          <cell r="B340" t="str">
            <v>RU000A0JNSN3</v>
          </cell>
        </row>
        <row r="341">
          <cell r="B341" t="str">
            <v>RU000A0JTXY7</v>
          </cell>
        </row>
        <row r="342">
          <cell r="B342" t="str">
            <v>GB00B1L7NQ30</v>
          </cell>
        </row>
        <row r="343">
          <cell r="B343" t="str">
            <v>RU000A0JSEU7</v>
          </cell>
        </row>
        <row r="344">
          <cell r="B344" t="str">
            <v>US0185316082</v>
          </cell>
        </row>
        <row r="345">
          <cell r="B345" t="str">
            <v>TRAASELS91H2</v>
          </cell>
        </row>
        <row r="346">
          <cell r="B346" t="str">
            <v>FR0010581413</v>
          </cell>
        </row>
        <row r="347">
          <cell r="B347" t="str">
            <v>RU000A0JS7F2</v>
          </cell>
        </row>
        <row r="348">
          <cell r="B348" t="str">
            <v>RU000A0JTN43</v>
          </cell>
        </row>
        <row r="349">
          <cell r="B349" t="str">
            <v>RU0005418838</v>
          </cell>
        </row>
        <row r="350">
          <cell r="B350" t="str">
            <v>USY00371AB37</v>
          </cell>
        </row>
        <row r="351">
          <cell r="B351" t="str">
            <v>IT0001008876</v>
          </cell>
        </row>
        <row r="352">
          <cell r="B352" t="str">
            <v>AT0000439120</v>
          </cell>
        </row>
        <row r="353">
          <cell r="B353" t="str">
            <v>RU000A0JQKW4</v>
          </cell>
        </row>
        <row r="354">
          <cell r="B354" t="str">
            <v>RU000A0JQKX2</v>
          </cell>
        </row>
        <row r="355">
          <cell r="B355" t="str">
            <v>RU000A0JQZ59</v>
          </cell>
        </row>
        <row r="356">
          <cell r="B356" t="str">
            <v>XS0286908867</v>
          </cell>
        </row>
        <row r="357">
          <cell r="B357" t="str">
            <v>US00211MAA45</v>
          </cell>
        </row>
        <row r="358">
          <cell r="B358" t="str">
            <v>XS0253723281</v>
          </cell>
        </row>
        <row r="359">
          <cell r="B359" t="str">
            <v>XS0274618247</v>
          </cell>
        </row>
        <row r="360">
          <cell r="B360" t="str">
            <v>US0468201068</v>
          </cell>
        </row>
        <row r="361">
          <cell r="B361" t="str">
            <v>RU0007976866</v>
          </cell>
        </row>
        <row r="362">
          <cell r="B362" t="str">
            <v>RU0007976874</v>
          </cell>
        </row>
        <row r="363">
          <cell r="B363" t="str">
            <v>SE0001337213</v>
          </cell>
        </row>
        <row r="364">
          <cell r="B364" t="str">
            <v>US00846U1016</v>
          </cell>
        </row>
        <row r="365">
          <cell r="B365" t="str">
            <v>NO0010073489</v>
          </cell>
        </row>
        <row r="366">
          <cell r="B366" t="str">
            <v>RU000A0JQSV9</v>
          </cell>
        </row>
        <row r="367">
          <cell r="B367" t="str">
            <v>RU0009071187</v>
          </cell>
        </row>
        <row r="368">
          <cell r="B368" t="str">
            <v>RU000A0JP8V0</v>
          </cell>
        </row>
        <row r="369">
          <cell r="B369" t="str">
            <v>RU000A0JQ433</v>
          </cell>
        </row>
        <row r="370">
          <cell r="B370" t="str">
            <v>RU0009090567</v>
          </cell>
        </row>
        <row r="371">
          <cell r="B371" t="str">
            <v>RU0009090575</v>
          </cell>
        </row>
        <row r="372">
          <cell r="B372" t="str">
            <v>CY0100901012</v>
          </cell>
        </row>
        <row r="373">
          <cell r="B373" t="str">
            <v>XS0553088708</v>
          </cell>
        </row>
        <row r="374">
          <cell r="B374" t="str">
            <v>US05349V2097</v>
          </cell>
        </row>
        <row r="375">
          <cell r="B375" t="str">
            <v>TRECUHE00018</v>
          </cell>
        </row>
        <row r="376">
          <cell r="B376" t="str">
            <v>RU0007796918</v>
          </cell>
        </row>
        <row r="377">
          <cell r="B377" t="str">
            <v>RU000A0JRYJ0</v>
          </cell>
        </row>
        <row r="378">
          <cell r="B378" t="str">
            <v>US05453R1014</v>
          </cell>
        </row>
        <row r="379">
          <cell r="B379" t="str">
            <v>US01879R1068</v>
          </cell>
        </row>
        <row r="380">
          <cell r="B380" t="str">
            <v>US0258161092</v>
          </cell>
        </row>
        <row r="381">
          <cell r="B381" t="str">
            <v>CA01535P1062</v>
          </cell>
        </row>
        <row r="382">
          <cell r="B382" t="str">
            <v>CA02314F1036</v>
          </cell>
        </row>
        <row r="383">
          <cell r="B383" t="str">
            <v>TRAAYGAZ91E0</v>
          </cell>
        </row>
        <row r="384">
          <cell r="B384" t="str">
            <v>XS0592514144</v>
          </cell>
        </row>
        <row r="385">
          <cell r="B385" t="str">
            <v>US05480Q1004</v>
          </cell>
        </row>
        <row r="386">
          <cell r="B386" t="str">
            <v>US3498091038</v>
          </cell>
        </row>
        <row r="387">
          <cell r="B387" t="str">
            <v>US01609W1027</v>
          </cell>
        </row>
        <row r="388">
          <cell r="B388" t="str">
            <v>US0605051046</v>
          </cell>
        </row>
        <row r="389">
          <cell r="B389" t="str">
            <v>XS0548386977</v>
          </cell>
        </row>
        <row r="390">
          <cell r="B390" t="str">
            <v>BA100GRDSOA5</v>
          </cell>
        </row>
        <row r="391">
          <cell r="B391" t="str">
            <v>KYG070341048</v>
          </cell>
        </row>
        <row r="392">
          <cell r="B392" t="str">
            <v>RU000A0JTJ07</v>
          </cell>
        </row>
        <row r="393">
          <cell r="B393" t="str">
            <v>US06739H2711</v>
          </cell>
        </row>
        <row r="394">
          <cell r="B394" t="str">
            <v>RU0007976916</v>
          </cell>
        </row>
        <row r="395">
          <cell r="B395" t="str">
            <v>RU0007976957</v>
          </cell>
        </row>
        <row r="396">
          <cell r="B396" t="str">
            <v>RU000A0JSUE7</v>
          </cell>
        </row>
        <row r="397">
          <cell r="B397" t="str">
            <v>RU000A0JSUF4</v>
          </cell>
        </row>
        <row r="398">
          <cell r="B398" t="str">
            <v>RU000A0JSUH0</v>
          </cell>
        </row>
        <row r="399">
          <cell r="B399" t="str">
            <v>RU000A0JSUJ6</v>
          </cell>
        </row>
        <row r="400">
          <cell r="B400" t="str">
            <v>RU000A0JQNR8</v>
          </cell>
        </row>
        <row r="401">
          <cell r="B401" t="str">
            <v>RU000A0JQNS6</v>
          </cell>
        </row>
        <row r="402">
          <cell r="B402" t="str">
            <v>RU000A0JQNH9</v>
          </cell>
        </row>
        <row r="403">
          <cell r="B403" t="str">
            <v>RU000A0JS3U0</v>
          </cell>
        </row>
        <row r="404">
          <cell r="B404" t="str">
            <v>RU000A0JTM28</v>
          </cell>
        </row>
        <row r="405">
          <cell r="B405" t="str">
            <v>RU000A0JTM36</v>
          </cell>
        </row>
        <row r="406">
          <cell r="B406" t="str">
            <v>RU000A0JTM44</v>
          </cell>
        </row>
        <row r="407">
          <cell r="B407" t="str">
            <v>RU000A0JTM51</v>
          </cell>
        </row>
        <row r="408">
          <cell r="B408" t="str">
            <v>RU000A0JRYS1</v>
          </cell>
        </row>
        <row r="409">
          <cell r="B409" t="str">
            <v>RU0007976965</v>
          </cell>
        </row>
        <row r="410">
          <cell r="B410" t="str">
            <v>RU000A0JSUK4</v>
          </cell>
        </row>
        <row r="411">
          <cell r="B411" t="str">
            <v>RU000A0JSUL2</v>
          </cell>
        </row>
        <row r="412">
          <cell r="B412" t="str">
            <v>RU000A0JSUN8</v>
          </cell>
        </row>
        <row r="413">
          <cell r="B413" t="str">
            <v>RU000A0JSUP3</v>
          </cell>
        </row>
        <row r="414">
          <cell r="B414" t="str">
            <v>RU0006571940</v>
          </cell>
        </row>
        <row r="415">
          <cell r="B415" t="str">
            <v>RU0006571932</v>
          </cell>
        </row>
        <row r="416">
          <cell r="B416" t="str">
            <v>GB0031348658</v>
          </cell>
        </row>
        <row r="417">
          <cell r="B417" t="str">
            <v>GB00BCRY6Q68</v>
          </cell>
        </row>
        <row r="418">
          <cell r="B418" t="str">
            <v>RU000A0JTDR3</v>
          </cell>
        </row>
        <row r="419">
          <cell r="B419" t="str">
            <v>RU000A0JU674</v>
          </cell>
        </row>
        <row r="420">
          <cell r="B420" t="str">
            <v>DE000BASF111</v>
          </cell>
        </row>
        <row r="421">
          <cell r="B421" t="str">
            <v>RU000A0JUWT7</v>
          </cell>
        </row>
        <row r="422">
          <cell r="B422" t="str">
            <v>GB0002875804</v>
          </cell>
        </row>
        <row r="423">
          <cell r="B423" t="str">
            <v>DE000BAY0017</v>
          </cell>
        </row>
        <row r="424">
          <cell r="B424" t="str">
            <v>BRBBDCACNPR8</v>
          </cell>
        </row>
        <row r="425">
          <cell r="B425" t="str">
            <v>US0594603039</v>
          </cell>
        </row>
        <row r="426">
          <cell r="B426" t="str">
            <v>US1067761072</v>
          </cell>
        </row>
        <row r="427">
          <cell r="B427" t="str">
            <v>US09248X1000</v>
          </cell>
        </row>
        <row r="428">
          <cell r="B428" t="str">
            <v>CA09228F1036</v>
          </cell>
        </row>
        <row r="429">
          <cell r="B429" t="str">
            <v>XS0282585859</v>
          </cell>
        </row>
        <row r="430">
          <cell r="B430" t="str">
            <v>US151870AA06</v>
          </cell>
        </row>
        <row r="431">
          <cell r="B431" t="str">
            <v>XS0245586903</v>
          </cell>
        </row>
        <row r="432">
          <cell r="B432" t="str">
            <v>RU000A0JNSS2</v>
          </cell>
        </row>
        <row r="433">
          <cell r="B433" t="str">
            <v>US90267B7652</v>
          </cell>
        </row>
        <row r="434">
          <cell r="B434" t="str">
            <v>US09202G1013</v>
          </cell>
        </row>
        <row r="435">
          <cell r="B435" t="str">
            <v>RU0009044242</v>
          </cell>
        </row>
        <row r="436">
          <cell r="B436" t="str">
            <v>RU0009099899</v>
          </cell>
        </row>
        <row r="437">
          <cell r="B437" t="str">
            <v>RU000A0JPRA7</v>
          </cell>
        </row>
        <row r="438">
          <cell r="B438" t="str">
            <v>RU000A0JSRL8</v>
          </cell>
        </row>
        <row r="439">
          <cell r="B439" t="str">
            <v>RU000A0JU286</v>
          </cell>
        </row>
        <row r="440">
          <cell r="B440" t="str">
            <v>XS0553296210</v>
          </cell>
        </row>
        <row r="441">
          <cell r="B441" t="str">
            <v>RU000A0JUQB7</v>
          </cell>
        </row>
        <row r="442">
          <cell r="B442" t="str">
            <v>RU000A0JR2Z2</v>
          </cell>
        </row>
        <row r="443">
          <cell r="B443" t="str">
            <v>XS0529394701</v>
          </cell>
        </row>
        <row r="444">
          <cell r="B444" t="str">
            <v>XS0583616239</v>
          </cell>
        </row>
        <row r="445">
          <cell r="B445" t="str">
            <v>RU0009107593</v>
          </cell>
        </row>
        <row r="446">
          <cell r="B446" t="str">
            <v>RU0009107635</v>
          </cell>
        </row>
        <row r="447">
          <cell r="B447" t="str">
            <v>RU000A0JTB70</v>
          </cell>
        </row>
        <row r="448">
          <cell r="B448" t="str">
            <v>RU000A0JTB88</v>
          </cell>
        </row>
        <row r="449">
          <cell r="B449" t="str">
            <v>RU000A0JU6B9</v>
          </cell>
        </row>
        <row r="450">
          <cell r="B450" t="str">
            <v>XS0802005289</v>
          </cell>
        </row>
        <row r="451">
          <cell r="B451" t="str">
            <v>XS1083844503</v>
          </cell>
        </row>
        <row r="452">
          <cell r="B452" t="str">
            <v>RU0009046809</v>
          </cell>
        </row>
        <row r="453">
          <cell r="B453" t="str">
            <v>GB00B759CR16</v>
          </cell>
        </row>
        <row r="454">
          <cell r="B454" t="str">
            <v>RU0006625696</v>
          </cell>
        </row>
        <row r="455">
          <cell r="B455" t="str">
            <v>RU0006625712</v>
          </cell>
        </row>
        <row r="456">
          <cell r="B456" t="str">
            <v>GB0008762899</v>
          </cell>
        </row>
        <row r="457">
          <cell r="B457" t="str">
            <v>BMG169621056</v>
          </cell>
        </row>
        <row r="458">
          <cell r="B458" t="str">
            <v>US06983P1021</v>
          </cell>
        </row>
        <row r="459">
          <cell r="B459" t="str">
            <v>AU000000BHP4</v>
          </cell>
        </row>
        <row r="460">
          <cell r="B460" t="str">
            <v>US0886061086</v>
          </cell>
        </row>
        <row r="461">
          <cell r="B461" t="str">
            <v>US0567521085</v>
          </cell>
        </row>
        <row r="462">
          <cell r="B462" t="str">
            <v>US09062X1037</v>
          </cell>
        </row>
        <row r="463">
          <cell r="B463" t="str">
            <v>RU000A0JTFV0</v>
          </cell>
        </row>
        <row r="464">
          <cell r="B464" t="str">
            <v>TREBIMM00018</v>
          </cell>
        </row>
        <row r="465">
          <cell r="B465" t="str">
            <v>RU000A0JQUY9</v>
          </cell>
        </row>
        <row r="466">
          <cell r="B466" t="str">
            <v>RU000A0JUFP0</v>
          </cell>
        </row>
        <row r="467">
          <cell r="B467" t="str">
            <v>RU000A0JS116</v>
          </cell>
        </row>
        <row r="468">
          <cell r="B468" t="str">
            <v>RU000A0JU0N7</v>
          </cell>
        </row>
        <row r="469">
          <cell r="B469" t="str">
            <v>RU000A0JRZ74</v>
          </cell>
        </row>
        <row r="470">
          <cell r="B470" t="str">
            <v>US05548N1072</v>
          </cell>
        </row>
        <row r="471">
          <cell r="B471" t="str">
            <v>RU0009123996</v>
          </cell>
        </row>
        <row r="472">
          <cell r="B472" t="str">
            <v>GB0001012045</v>
          </cell>
        </row>
        <row r="473">
          <cell r="B473" t="str">
            <v>RU0009059216</v>
          </cell>
        </row>
        <row r="474">
          <cell r="B474" t="str">
            <v>RU0009100176</v>
          </cell>
        </row>
        <row r="475">
          <cell r="B475" t="str">
            <v>XS0550967599</v>
          </cell>
        </row>
        <row r="476">
          <cell r="B476" t="str">
            <v>XS0300013462</v>
          </cell>
        </row>
        <row r="477">
          <cell r="B477" t="str">
            <v>RU000A0JRKX0</v>
          </cell>
        </row>
        <row r="478">
          <cell r="B478" t="str">
            <v>US4642866572</v>
          </cell>
        </row>
        <row r="479">
          <cell r="B479" t="str">
            <v>RU000A0JPLX2</v>
          </cell>
        </row>
        <row r="480">
          <cell r="B480" t="str">
            <v>XS0253894256</v>
          </cell>
        </row>
        <row r="481">
          <cell r="B481" t="str">
            <v>US50150QAB14</v>
          </cell>
        </row>
        <row r="482">
          <cell r="B482" t="str">
            <v>CH0116317121</v>
          </cell>
        </row>
        <row r="483">
          <cell r="B483" t="str">
            <v>XS0236336045</v>
          </cell>
        </row>
        <row r="484">
          <cell r="B484" t="str">
            <v>XS0494095754</v>
          </cell>
        </row>
        <row r="485">
          <cell r="B485" t="str">
            <v>US09775AAA97</v>
          </cell>
        </row>
        <row r="486">
          <cell r="B486" t="str">
            <v>XS0299183250</v>
          </cell>
        </row>
        <row r="487">
          <cell r="B487" t="str">
            <v>DE0001137412</v>
          </cell>
        </row>
        <row r="488">
          <cell r="B488" t="str">
            <v>DE0001137461</v>
          </cell>
        </row>
        <row r="489">
          <cell r="B489" t="str">
            <v>DE0001137362</v>
          </cell>
        </row>
        <row r="490">
          <cell r="B490" t="str">
            <v>DE0001137370</v>
          </cell>
        </row>
        <row r="491">
          <cell r="B491" t="str">
            <v>DE0001137354</v>
          </cell>
        </row>
        <row r="492">
          <cell r="B492" t="str">
            <v>DE0001137388</v>
          </cell>
        </row>
        <row r="493">
          <cell r="B493" t="str">
            <v>DE0001137479</v>
          </cell>
        </row>
        <row r="494">
          <cell r="B494" t="str">
            <v>DE0001137339</v>
          </cell>
        </row>
        <row r="495">
          <cell r="B495" t="str">
            <v>DE0001137347</v>
          </cell>
        </row>
        <row r="496">
          <cell r="B496" t="str">
            <v>DE0001137321</v>
          </cell>
        </row>
        <row r="497">
          <cell r="B497" t="str">
            <v>RU000A0JT1Y5</v>
          </cell>
        </row>
        <row r="498">
          <cell r="B498" t="str">
            <v>US09247X1019</v>
          </cell>
        </row>
        <row r="499">
          <cell r="B499" t="str">
            <v>RU000A0J2QG8</v>
          </cell>
        </row>
        <row r="500">
          <cell r="B500" t="str">
            <v>RU000A0JPGT0</v>
          </cell>
        </row>
        <row r="501">
          <cell r="B501" t="str">
            <v>RU000A0DPNS1</v>
          </cell>
        </row>
        <row r="502">
          <cell r="B502" t="str">
            <v>RU000A0DPRF9</v>
          </cell>
        </row>
        <row r="503">
          <cell r="B503" t="str">
            <v>GB0000566504</v>
          </cell>
        </row>
        <row r="504">
          <cell r="B504" t="str">
            <v>GB00B04PYL99</v>
          </cell>
        </row>
        <row r="505">
          <cell r="B505" t="str">
            <v>RU0005419117</v>
          </cell>
        </row>
        <row r="506">
          <cell r="B506" t="str">
            <v>US09061G1013</v>
          </cell>
        </row>
        <row r="507">
          <cell r="B507" t="str">
            <v>RU000A0JNSA0</v>
          </cell>
        </row>
        <row r="508">
          <cell r="B508" t="str">
            <v>DE0005190003</v>
          </cell>
        </row>
        <row r="509">
          <cell r="B509" t="str">
            <v>RU000A0JREV7</v>
          </cell>
        </row>
        <row r="510">
          <cell r="B510" t="str">
            <v>RU000A0JU7Q5</v>
          </cell>
        </row>
        <row r="511">
          <cell r="B511" t="str">
            <v>RU0005418887</v>
          </cell>
        </row>
        <row r="512">
          <cell r="B512" t="str">
            <v>RU000A0JS8G8</v>
          </cell>
        </row>
        <row r="513">
          <cell r="B513" t="str">
            <v>CA0662863038</v>
          </cell>
        </row>
        <row r="514">
          <cell r="B514" t="str">
            <v>XS0876905042</v>
          </cell>
        </row>
        <row r="515">
          <cell r="B515" t="str">
            <v>XS0876911875</v>
          </cell>
        </row>
        <row r="516">
          <cell r="B516" t="str">
            <v>XS0970151048</v>
          </cell>
        </row>
        <row r="517">
          <cell r="B517" t="str">
            <v>XS0961949277</v>
          </cell>
        </row>
        <row r="518">
          <cell r="B518" t="str">
            <v>XS0962037726</v>
          </cell>
        </row>
        <row r="519">
          <cell r="B519" t="str">
            <v>XS0961949434</v>
          </cell>
        </row>
        <row r="520">
          <cell r="B520" t="str">
            <v>XS0962021217</v>
          </cell>
        </row>
        <row r="521">
          <cell r="B521" t="str">
            <v>XS1029882054</v>
          </cell>
        </row>
        <row r="522">
          <cell r="B522" t="str">
            <v>XS1061857782</v>
          </cell>
        </row>
        <row r="523">
          <cell r="B523" t="str">
            <v>XS1083648821</v>
          </cell>
        </row>
        <row r="524">
          <cell r="B524" t="str">
            <v>XS0962021647</v>
          </cell>
        </row>
        <row r="525">
          <cell r="B525" t="str">
            <v>XS1029883292</v>
          </cell>
        </row>
        <row r="526">
          <cell r="B526" t="str">
            <v>XS1061857600</v>
          </cell>
        </row>
        <row r="527">
          <cell r="B527" t="str">
            <v>XS1083649126</v>
          </cell>
        </row>
        <row r="528">
          <cell r="B528" t="str">
            <v>XS0962021050</v>
          </cell>
        </row>
        <row r="529">
          <cell r="B529" t="str">
            <v>XS1029883532</v>
          </cell>
        </row>
        <row r="530">
          <cell r="B530" t="str">
            <v>XS1061857519</v>
          </cell>
        </row>
        <row r="531">
          <cell r="B531" t="str">
            <v>XS1083648581</v>
          </cell>
        </row>
        <row r="532">
          <cell r="B532" t="str">
            <v>XS0993362770</v>
          </cell>
        </row>
        <row r="533">
          <cell r="B533" t="str">
            <v>XS1029882567</v>
          </cell>
        </row>
        <row r="534">
          <cell r="B534" t="str">
            <v>XS1061857436</v>
          </cell>
        </row>
        <row r="535">
          <cell r="B535" t="str">
            <v>XS1083649399</v>
          </cell>
        </row>
        <row r="536">
          <cell r="B536" t="str">
            <v>XS0993363315</v>
          </cell>
        </row>
        <row r="537">
          <cell r="B537" t="str">
            <v>XS1029882484</v>
          </cell>
        </row>
        <row r="538">
          <cell r="B538" t="str">
            <v>XS1061864309</v>
          </cell>
        </row>
        <row r="539">
          <cell r="B539" t="str">
            <v>XS1113827783</v>
          </cell>
        </row>
        <row r="540">
          <cell r="B540" t="str">
            <v>XS0993363158</v>
          </cell>
        </row>
        <row r="541">
          <cell r="B541" t="str">
            <v>XS1029893176</v>
          </cell>
        </row>
        <row r="542">
          <cell r="B542" t="str">
            <v>XS1061864564</v>
          </cell>
        </row>
        <row r="543">
          <cell r="B543" t="str">
            <v>XS1113871849</v>
          </cell>
        </row>
        <row r="544">
          <cell r="B544" t="str">
            <v>XS0993317550</v>
          </cell>
        </row>
        <row r="545">
          <cell r="B545" t="str">
            <v>XS1029894901</v>
          </cell>
        </row>
        <row r="546">
          <cell r="B546" t="str">
            <v>XS1061864648</v>
          </cell>
        </row>
        <row r="547">
          <cell r="B547" t="str">
            <v>XS1113828161</v>
          </cell>
        </row>
        <row r="548">
          <cell r="B548" t="str">
            <v>XS0993316073</v>
          </cell>
        </row>
        <row r="549">
          <cell r="B549" t="str">
            <v>XS1029893416</v>
          </cell>
        </row>
        <row r="550">
          <cell r="B550" t="str">
            <v>XS1061864994</v>
          </cell>
        </row>
        <row r="551">
          <cell r="B551" t="str">
            <v>XS1113826975</v>
          </cell>
        </row>
        <row r="552">
          <cell r="B552" t="str">
            <v>XS0993317634</v>
          </cell>
        </row>
        <row r="553">
          <cell r="B553" t="str">
            <v>XS1029893689</v>
          </cell>
        </row>
        <row r="554">
          <cell r="B554" t="str">
            <v>XS1061864721</v>
          </cell>
        </row>
        <row r="555">
          <cell r="B555" t="str">
            <v>XS1113827510</v>
          </cell>
        </row>
        <row r="556">
          <cell r="B556" t="str">
            <v>XS0993328243</v>
          </cell>
        </row>
        <row r="557">
          <cell r="B557" t="str">
            <v>XS1029892871</v>
          </cell>
        </row>
        <row r="558">
          <cell r="B558" t="str">
            <v>XS1061884679</v>
          </cell>
        </row>
        <row r="559">
          <cell r="B559" t="str">
            <v>XS1113794678</v>
          </cell>
        </row>
        <row r="560">
          <cell r="B560" t="str">
            <v>XS0993328086</v>
          </cell>
        </row>
        <row r="561">
          <cell r="B561" t="str">
            <v>XS1029911762</v>
          </cell>
        </row>
        <row r="562">
          <cell r="B562" t="str">
            <v>XS1061885056</v>
          </cell>
        </row>
        <row r="563">
          <cell r="B563" t="str">
            <v>XS1113795055</v>
          </cell>
        </row>
        <row r="564">
          <cell r="B564" t="str">
            <v>XS0993328169</v>
          </cell>
        </row>
        <row r="565">
          <cell r="B565" t="str">
            <v>XS1029912224</v>
          </cell>
        </row>
        <row r="566">
          <cell r="B566" t="str">
            <v>XS1061884836</v>
          </cell>
        </row>
        <row r="567">
          <cell r="B567" t="str">
            <v>XS1113795212</v>
          </cell>
        </row>
        <row r="568">
          <cell r="B568" t="str">
            <v>XS0993339281</v>
          </cell>
        </row>
        <row r="569">
          <cell r="B569" t="str">
            <v>XS1029912497</v>
          </cell>
        </row>
        <row r="570">
          <cell r="B570" t="str">
            <v>XS1061884596</v>
          </cell>
        </row>
        <row r="571">
          <cell r="B571" t="str">
            <v>XS1113793514</v>
          </cell>
        </row>
        <row r="572">
          <cell r="B572" t="str">
            <v>XS0993338986</v>
          </cell>
        </row>
        <row r="573">
          <cell r="B573" t="str">
            <v>XS1029911507</v>
          </cell>
        </row>
        <row r="574">
          <cell r="B574" t="str">
            <v>XS1061885130</v>
          </cell>
        </row>
        <row r="575">
          <cell r="B575" t="str">
            <v>XS1113795998</v>
          </cell>
        </row>
        <row r="576">
          <cell r="B576" t="str">
            <v>XS0993338804</v>
          </cell>
        </row>
        <row r="577">
          <cell r="B577" t="str">
            <v>XS1029911416</v>
          </cell>
        </row>
        <row r="578">
          <cell r="B578" t="str">
            <v>XS1061884919</v>
          </cell>
        </row>
        <row r="579">
          <cell r="B579" t="str">
            <v>XS1113886284</v>
          </cell>
        </row>
        <row r="580">
          <cell r="B580" t="str">
            <v>XS0993415057</v>
          </cell>
        </row>
        <row r="581">
          <cell r="B581" t="str">
            <v>XS1061062409</v>
          </cell>
        </row>
        <row r="582">
          <cell r="B582" t="str">
            <v>XS1083639671</v>
          </cell>
        </row>
        <row r="583">
          <cell r="B583" t="str">
            <v>XS1113886441</v>
          </cell>
        </row>
        <row r="584">
          <cell r="B584" t="str">
            <v>XS0993415214</v>
          </cell>
        </row>
        <row r="585">
          <cell r="B585" t="str">
            <v>XS1061062318</v>
          </cell>
        </row>
        <row r="586">
          <cell r="B586" t="str">
            <v>XS1083640174</v>
          </cell>
        </row>
        <row r="587">
          <cell r="B587" t="str">
            <v>XS1113886524</v>
          </cell>
        </row>
        <row r="588">
          <cell r="B588" t="str">
            <v>XS0993415644</v>
          </cell>
        </row>
        <row r="589">
          <cell r="B589" t="str">
            <v>XS1061062581</v>
          </cell>
        </row>
        <row r="590">
          <cell r="B590" t="str">
            <v>XS1083639085</v>
          </cell>
        </row>
        <row r="591">
          <cell r="B591" t="str">
            <v>XS1113885989</v>
          </cell>
        </row>
        <row r="592">
          <cell r="B592" t="str">
            <v>XS1029838825</v>
          </cell>
        </row>
        <row r="593">
          <cell r="B593" t="str">
            <v>XS1061062151</v>
          </cell>
        </row>
        <row r="594">
          <cell r="B594" t="str">
            <v>XS1083638780</v>
          </cell>
        </row>
        <row r="595">
          <cell r="B595" t="str">
            <v>XS1113881301</v>
          </cell>
        </row>
        <row r="596">
          <cell r="B596" t="str">
            <v>XS1029839047</v>
          </cell>
        </row>
        <row r="597">
          <cell r="B597" t="str">
            <v>XS1061062235</v>
          </cell>
        </row>
        <row r="598">
          <cell r="B598" t="str">
            <v>XS1083638947</v>
          </cell>
        </row>
        <row r="599">
          <cell r="B599" t="str">
            <v>XS1113866179</v>
          </cell>
        </row>
        <row r="600">
          <cell r="B600" t="str">
            <v>XS1029839476</v>
          </cell>
        </row>
        <row r="601">
          <cell r="B601" t="str">
            <v>XS1061377229</v>
          </cell>
        </row>
        <row r="602">
          <cell r="B602" t="str">
            <v>XS1083997160</v>
          </cell>
        </row>
        <row r="603">
          <cell r="B603" t="str">
            <v>XS1113866682</v>
          </cell>
        </row>
        <row r="604">
          <cell r="B604" t="str">
            <v>XS1029865984</v>
          </cell>
        </row>
        <row r="605">
          <cell r="B605" t="str">
            <v>XS1061377658</v>
          </cell>
        </row>
        <row r="606">
          <cell r="B606" t="str">
            <v>XS1084163861</v>
          </cell>
        </row>
        <row r="607">
          <cell r="B607" t="str">
            <v>XS1113865957</v>
          </cell>
        </row>
        <row r="608">
          <cell r="B608" t="str">
            <v>XS1029866446</v>
          </cell>
        </row>
        <row r="609">
          <cell r="B609" t="str">
            <v>XS1061377492</v>
          </cell>
        </row>
        <row r="610">
          <cell r="B610" t="str">
            <v>XS1084164166</v>
          </cell>
        </row>
        <row r="611">
          <cell r="B611" t="str">
            <v>XS1113866252</v>
          </cell>
        </row>
        <row r="612">
          <cell r="B612" t="str">
            <v>XS1029866107</v>
          </cell>
        </row>
        <row r="613">
          <cell r="B613" t="str">
            <v>XS1061377575</v>
          </cell>
        </row>
        <row r="614">
          <cell r="B614" t="str">
            <v>XS1083996519</v>
          </cell>
        </row>
        <row r="615">
          <cell r="B615" t="str">
            <v>XS1113866419</v>
          </cell>
        </row>
        <row r="616">
          <cell r="B616" t="str">
            <v>XS1029867097</v>
          </cell>
        </row>
        <row r="617">
          <cell r="B617" t="str">
            <v>XS1061379944</v>
          </cell>
        </row>
        <row r="618">
          <cell r="B618" t="str">
            <v>XS1084164083</v>
          </cell>
        </row>
        <row r="619">
          <cell r="B619" t="str">
            <v>XS1029866289</v>
          </cell>
        </row>
        <row r="620">
          <cell r="B620" t="str">
            <v>XS1061857865</v>
          </cell>
        </row>
        <row r="621">
          <cell r="B621" t="str">
            <v>XS1083648748</v>
          </cell>
        </row>
        <row r="622">
          <cell r="B622" t="str">
            <v>XS1029901706</v>
          </cell>
        </row>
        <row r="623">
          <cell r="B623" t="str">
            <v>XS1113794918</v>
          </cell>
        </row>
        <row r="624">
          <cell r="B624" t="str">
            <v>XS1113794165</v>
          </cell>
        </row>
        <row r="625">
          <cell r="B625" t="str">
            <v>XS0993415990</v>
          </cell>
        </row>
        <row r="626">
          <cell r="B626" t="str">
            <v>XS1113827437</v>
          </cell>
        </row>
        <row r="627">
          <cell r="B627" t="str">
            <v>XS1113881210</v>
          </cell>
        </row>
        <row r="628">
          <cell r="B628" t="str">
            <v>XS1113883265</v>
          </cell>
        </row>
        <row r="629">
          <cell r="B629" t="str">
            <v>RU000A0JRCD9</v>
          </cell>
        </row>
        <row r="630">
          <cell r="B630" t="str">
            <v>XS1083616893</v>
          </cell>
        </row>
        <row r="631">
          <cell r="B631" t="str">
            <v>XS1083617354</v>
          </cell>
        </row>
        <row r="632">
          <cell r="B632" t="str">
            <v>XS1083617438</v>
          </cell>
        </row>
        <row r="633">
          <cell r="B633" t="str">
            <v>XS1083616976</v>
          </cell>
        </row>
        <row r="634">
          <cell r="B634" t="str">
            <v>XS1083617511</v>
          </cell>
        </row>
        <row r="635">
          <cell r="B635" t="str">
            <v>FR0000131104</v>
          </cell>
        </row>
        <row r="636">
          <cell r="B636" t="str">
            <v>RU000A0D8MH8</v>
          </cell>
        </row>
        <row r="637">
          <cell r="B637" t="str">
            <v>RU000A0D8MG0</v>
          </cell>
        </row>
        <row r="638">
          <cell r="B638" t="str">
            <v>BRSTNCNTF0G9</v>
          </cell>
        </row>
        <row r="639">
          <cell r="B639" t="str">
            <v>US0925011050</v>
          </cell>
        </row>
        <row r="640">
          <cell r="B640" t="str">
            <v>RU000A0JPYU1</v>
          </cell>
        </row>
        <row r="641">
          <cell r="B641" t="str">
            <v>RU000A0JRF86</v>
          </cell>
        </row>
        <row r="642">
          <cell r="B642" t="str">
            <v>RU000A0JV3X9</v>
          </cell>
        </row>
        <row r="643">
          <cell r="B643" t="str">
            <v>XS0974469206</v>
          </cell>
        </row>
        <row r="644">
          <cell r="B644" t="str">
            <v>RU0009097265</v>
          </cell>
        </row>
        <row r="645">
          <cell r="B645" t="str">
            <v>US0970231058</v>
          </cell>
        </row>
        <row r="646">
          <cell r="B646" t="str">
            <v>GB0007980591</v>
          </cell>
        </row>
        <row r="647">
          <cell r="B647" t="str">
            <v>US05565QBN79</v>
          </cell>
        </row>
        <row r="648">
          <cell r="B648" t="str">
            <v>US05565QBJ67</v>
          </cell>
        </row>
        <row r="649">
          <cell r="B649" t="str">
            <v>US0556221044</v>
          </cell>
        </row>
        <row r="650">
          <cell r="B650" t="str">
            <v>RU000A0JPEW9</v>
          </cell>
        </row>
        <row r="651">
          <cell r="B651" t="str">
            <v>RU0005295251</v>
          </cell>
        </row>
        <row r="652">
          <cell r="B652" t="str">
            <v>RU0005295269</v>
          </cell>
        </row>
        <row r="653">
          <cell r="B653" t="str">
            <v>US105756BE97</v>
          </cell>
        </row>
        <row r="654">
          <cell r="B654" t="str">
            <v>US105756BQ28</v>
          </cell>
        </row>
        <row r="655">
          <cell r="B655" t="str">
            <v>US105756AP53</v>
          </cell>
        </row>
        <row r="656">
          <cell r="B656" t="str">
            <v>US1113201073</v>
          </cell>
        </row>
        <row r="657">
          <cell r="B657" t="str">
            <v>CA1094901024</v>
          </cell>
        </row>
        <row r="658">
          <cell r="B658" t="str">
            <v>US0846707026</v>
          </cell>
        </row>
        <row r="659">
          <cell r="B659" t="str">
            <v>RU0009121131</v>
          </cell>
        </row>
        <row r="660">
          <cell r="B660" t="str">
            <v>RU000A0JPZZ7</v>
          </cell>
        </row>
        <row r="661">
          <cell r="B661" t="str">
            <v>RU000A0JT692</v>
          </cell>
        </row>
        <row r="662">
          <cell r="B662" t="str">
            <v>RU000A0JTRL6</v>
          </cell>
        </row>
        <row r="663">
          <cell r="B663" t="str">
            <v>RU000A0JU310</v>
          </cell>
        </row>
        <row r="664">
          <cell r="B664" t="str">
            <v>RU000A0JR9K9</v>
          </cell>
        </row>
        <row r="665">
          <cell r="B665" t="str">
            <v>RU000A0JRF11</v>
          </cell>
        </row>
        <row r="666">
          <cell r="B666" t="str">
            <v>RU000A0JQTK0</v>
          </cell>
        </row>
        <row r="667">
          <cell r="B667" t="str">
            <v>RU000A0JQTL8</v>
          </cell>
        </row>
        <row r="668">
          <cell r="B668" t="str">
            <v>RU0009288658</v>
          </cell>
        </row>
        <row r="669">
          <cell r="B669" t="str">
            <v>RU0007964763</v>
          </cell>
        </row>
        <row r="670">
          <cell r="B670" t="str">
            <v>RU000A0JU7N2</v>
          </cell>
        </row>
        <row r="671">
          <cell r="B671" t="str">
            <v>RU0009100945</v>
          </cell>
        </row>
        <row r="672">
          <cell r="B672" t="str">
            <v>RU000A0JTWZ6</v>
          </cell>
        </row>
        <row r="673">
          <cell r="B673" t="str">
            <v>RU000A0JQHT6</v>
          </cell>
        </row>
        <row r="674">
          <cell r="B674" t="str">
            <v>RU000A0JP0U9</v>
          </cell>
        </row>
        <row r="675">
          <cell r="B675" t="str">
            <v>US05574Y2090</v>
          </cell>
        </row>
        <row r="676">
          <cell r="B676" t="str">
            <v>XS0251881289</v>
          </cell>
        </row>
        <row r="677">
          <cell r="B677" t="str">
            <v>XS0211873053</v>
          </cell>
        </row>
        <row r="678">
          <cell r="B678" t="str">
            <v>XS0532988770</v>
          </cell>
        </row>
        <row r="679">
          <cell r="B679" t="str">
            <v>XS0532995049</v>
          </cell>
        </row>
        <row r="680">
          <cell r="B680" t="str">
            <v>XS0867478124</v>
          </cell>
        </row>
        <row r="681">
          <cell r="B681" t="str">
            <v>XS0532990677</v>
          </cell>
        </row>
        <row r="682">
          <cell r="B682" t="str">
            <v>XS0283156270</v>
          </cell>
        </row>
        <row r="683">
          <cell r="B683" t="str">
            <v>IT0005001547</v>
          </cell>
        </row>
        <row r="684">
          <cell r="B684" t="str">
            <v>IT0003493258</v>
          </cell>
        </row>
        <row r="685">
          <cell r="B685" t="str">
            <v>IT0004536949</v>
          </cell>
        </row>
        <row r="686">
          <cell r="B686" t="str">
            <v>IT0004489610</v>
          </cell>
        </row>
        <row r="687">
          <cell r="B687" t="str">
            <v>IT0003644769</v>
          </cell>
        </row>
        <row r="688">
          <cell r="B688" t="str">
            <v>IT0004423957</v>
          </cell>
        </row>
        <row r="689">
          <cell r="B689" t="str">
            <v>IT0004953417</v>
          </cell>
        </row>
        <row r="690">
          <cell r="B690" t="str">
            <v>IT0004898034</v>
          </cell>
        </row>
        <row r="691">
          <cell r="B691" t="str">
            <v>IT0004356843</v>
          </cell>
        </row>
        <row r="692">
          <cell r="B692" t="str">
            <v>IT0004513641</v>
          </cell>
        </row>
        <row r="693">
          <cell r="B693" t="str">
            <v>RU000A0JS8D5</v>
          </cell>
        </row>
        <row r="694">
          <cell r="B694" t="str">
            <v>RU000A0F5V46</v>
          </cell>
        </row>
        <row r="695">
          <cell r="B695" t="str">
            <v>RU000A0JNM24</v>
          </cell>
        </row>
        <row r="696">
          <cell r="B696" t="str">
            <v>RU000A0JNM32</v>
          </cell>
        </row>
        <row r="697">
          <cell r="B697" t="str">
            <v>US7045491047</v>
          </cell>
        </row>
        <row r="698">
          <cell r="B698" t="str">
            <v>XS0145623624</v>
          </cell>
        </row>
        <row r="699">
          <cell r="B699" t="str">
            <v>US12015KCN19</v>
          </cell>
        </row>
        <row r="700">
          <cell r="B700" t="str">
            <v>RU000A0JNJ78</v>
          </cell>
        </row>
        <row r="701">
          <cell r="B701" t="str">
            <v>RU000A0JNMF2</v>
          </cell>
        </row>
        <row r="702">
          <cell r="B702" t="str">
            <v>US0966271043</v>
          </cell>
        </row>
        <row r="703">
          <cell r="B703" t="str">
            <v>US12315Q1076</v>
          </cell>
        </row>
        <row r="704">
          <cell r="B704" t="str">
            <v>JE00B3N0SJ29</v>
          </cell>
        </row>
        <row r="705">
          <cell r="B705" t="str">
            <v>PLBZ00000044</v>
          </cell>
        </row>
        <row r="706">
          <cell r="B706" t="str">
            <v>DE0009805002</v>
          </cell>
        </row>
        <row r="707">
          <cell r="B707" t="str">
            <v>US6174681030</v>
          </cell>
        </row>
        <row r="708">
          <cell r="B708" t="str">
            <v>RU000A0JTZ56</v>
          </cell>
        </row>
        <row r="709">
          <cell r="B709" t="str">
            <v>XS0285873765</v>
          </cell>
        </row>
        <row r="710">
          <cell r="B710" t="str">
            <v>RU000A0JP518</v>
          </cell>
        </row>
        <row r="711">
          <cell r="B711" t="str">
            <v>RU000A0JR6Q2</v>
          </cell>
        </row>
        <row r="712">
          <cell r="B712" t="str">
            <v>RU000A0JRFF7</v>
          </cell>
        </row>
        <row r="713">
          <cell r="B713" t="str">
            <v>RU000A0JRFH3</v>
          </cell>
        </row>
        <row r="714">
          <cell r="B714" t="str">
            <v>RU000A0JV433</v>
          </cell>
        </row>
        <row r="715">
          <cell r="B715" t="str">
            <v>US1491231015</v>
          </cell>
        </row>
        <row r="716">
          <cell r="B716" t="str">
            <v>XS0868348987</v>
          </cell>
        </row>
        <row r="717">
          <cell r="B717" t="str">
            <v>RU0002614553</v>
          </cell>
        </row>
        <row r="718">
          <cell r="B718" t="str">
            <v>RU000A0JTSM2</v>
          </cell>
        </row>
        <row r="719">
          <cell r="B719" t="str">
            <v>DE000CBK1001</v>
          </cell>
        </row>
        <row r="720">
          <cell r="B720" t="str">
            <v>US2296781071</v>
          </cell>
        </row>
        <row r="721">
          <cell r="B721" t="str">
            <v>KYG2052F1028</v>
          </cell>
        </row>
        <row r="722">
          <cell r="B722" t="str">
            <v>RU000A0DQSZ3</v>
          </cell>
        </row>
        <row r="723">
          <cell r="B723" t="str">
            <v>US19122T1097</v>
          </cell>
        </row>
        <row r="724">
          <cell r="B724" t="str">
            <v>CA13321L1085</v>
          </cell>
        </row>
        <row r="725">
          <cell r="B725" t="str">
            <v>US6781281091</v>
          </cell>
        </row>
        <row r="726">
          <cell r="B726" t="str">
            <v>TRECOLA00011</v>
          </cell>
        </row>
        <row r="727">
          <cell r="B727" t="str">
            <v>RU000A0JNJ94</v>
          </cell>
        </row>
        <row r="728">
          <cell r="B728" t="str">
            <v>US1534351028</v>
          </cell>
        </row>
        <row r="729">
          <cell r="B729" t="str">
            <v>US1534361001</v>
          </cell>
        </row>
        <row r="730">
          <cell r="B730" t="str">
            <v>US90270L8422</v>
          </cell>
        </row>
        <row r="731">
          <cell r="B731" t="str">
            <v>RU000A0JPMY8</v>
          </cell>
        </row>
        <row r="732">
          <cell r="B732" t="str">
            <v>RU000A0JPMZ5</v>
          </cell>
        </row>
        <row r="733">
          <cell r="B733" t="str">
            <v>US1510201049</v>
          </cell>
        </row>
        <row r="734">
          <cell r="B734" t="str">
            <v>RU000A0JQGB6</v>
          </cell>
        </row>
        <row r="735">
          <cell r="B735" t="str">
            <v>RU000A0JPVY9</v>
          </cell>
        </row>
        <row r="736">
          <cell r="B736" t="str">
            <v>RU000A0JPVZ6</v>
          </cell>
        </row>
        <row r="737">
          <cell r="B737" t="str">
            <v>US1518801014</v>
          </cell>
        </row>
        <row r="738">
          <cell r="B738" t="str">
            <v>RU000A0JUMX0</v>
          </cell>
        </row>
        <row r="739">
          <cell r="B739" t="str">
            <v>US1261321095</v>
          </cell>
        </row>
        <row r="740">
          <cell r="B740" t="str">
            <v>NO0010003882</v>
          </cell>
        </row>
        <row r="741">
          <cell r="B741" t="str">
            <v>XS0452168536</v>
          </cell>
        </row>
        <row r="742">
          <cell r="B742" t="str">
            <v>BMG200452024</v>
          </cell>
        </row>
        <row r="743">
          <cell r="B743" t="str">
            <v>CZ0005112300</v>
          </cell>
        </row>
        <row r="744">
          <cell r="B744" t="str">
            <v>CH0045039655</v>
          </cell>
        </row>
        <row r="745">
          <cell r="B745" t="str">
            <v>CA1520061021</v>
          </cell>
        </row>
        <row r="746">
          <cell r="B746" t="str">
            <v>US14309L1026</v>
          </cell>
        </row>
        <row r="747">
          <cell r="B747" t="str">
            <v>US1694261033</v>
          </cell>
        </row>
        <row r="748">
          <cell r="B748" t="str">
            <v>RU000A0F5V95</v>
          </cell>
        </row>
        <row r="749">
          <cell r="B749" t="str">
            <v>US68371H2094</v>
          </cell>
        </row>
        <row r="750">
          <cell r="B750" t="str">
            <v>RU0009066807</v>
          </cell>
        </row>
        <row r="751">
          <cell r="B751" t="str">
            <v>RU000A0JPQY9</v>
          </cell>
        </row>
        <row r="752">
          <cell r="B752" t="str">
            <v>RU000A0JQLW2</v>
          </cell>
        </row>
        <row r="753">
          <cell r="B753" t="str">
            <v>RU000A0DJ910</v>
          </cell>
        </row>
        <row r="754">
          <cell r="B754" t="str">
            <v>RU0009082291</v>
          </cell>
        </row>
        <row r="755">
          <cell r="B755" t="str">
            <v>XS1132375897</v>
          </cell>
        </row>
        <row r="756">
          <cell r="B756" t="str">
            <v>US37950E4089</v>
          </cell>
        </row>
        <row r="757">
          <cell r="B757" t="str">
            <v>US165167CN50</v>
          </cell>
        </row>
        <row r="758">
          <cell r="B758" t="str">
            <v>RU000A0JPBL8</v>
          </cell>
        </row>
        <row r="759">
          <cell r="B759" t="str">
            <v>US16941M1099</v>
          </cell>
        </row>
        <row r="760">
          <cell r="B760" t="str">
            <v>RU0009046510</v>
          </cell>
        </row>
        <row r="761">
          <cell r="B761" t="str">
            <v>RU000A0JQCC3</v>
          </cell>
        </row>
        <row r="762">
          <cell r="B762" t="str">
            <v>RU000A0JQSL0</v>
          </cell>
        </row>
        <row r="763">
          <cell r="B763" t="str">
            <v>RU000A0JQSK2</v>
          </cell>
        </row>
        <row r="764">
          <cell r="B764" t="str">
            <v>XS0376189857</v>
          </cell>
        </row>
        <row r="765">
          <cell r="B765" t="str">
            <v>XS0190490606</v>
          </cell>
        </row>
        <row r="766">
          <cell r="B766" t="str">
            <v>US173069AB18</v>
          </cell>
        </row>
        <row r="767">
          <cell r="B767" t="str">
            <v>XS0648402583</v>
          </cell>
        </row>
        <row r="768">
          <cell r="B768" t="str">
            <v>US85805RAA68</v>
          </cell>
        </row>
        <row r="769">
          <cell r="B769" t="str">
            <v>XS0551315384</v>
          </cell>
        </row>
        <row r="770">
          <cell r="B770" t="str">
            <v>US858057AC66</v>
          </cell>
        </row>
        <row r="771">
          <cell r="B771" t="str">
            <v>XS0834475161</v>
          </cell>
        </row>
        <row r="772">
          <cell r="B772" t="str">
            <v>US818149AB20</v>
          </cell>
        </row>
        <row r="773">
          <cell r="B773" t="str">
            <v>XS0899969702</v>
          </cell>
        </row>
        <row r="774">
          <cell r="B774" t="str">
            <v>US85805RAC25</v>
          </cell>
        </row>
        <row r="775">
          <cell r="B775" t="str">
            <v>XS0841671000</v>
          </cell>
        </row>
        <row r="776">
          <cell r="B776" t="str">
            <v>US85805RAB42</v>
          </cell>
        </row>
        <row r="777">
          <cell r="B777" t="str">
            <v>RU0007665170</v>
          </cell>
        </row>
        <row r="778">
          <cell r="B778" t="str">
            <v>RU000A0JRE87</v>
          </cell>
        </row>
        <row r="779">
          <cell r="B779" t="str">
            <v>XS0273933902</v>
          </cell>
        </row>
        <row r="780">
          <cell r="B780" t="str">
            <v>RU000A0JNGK4</v>
          </cell>
        </row>
        <row r="781">
          <cell r="B781" t="str">
            <v>US16117M1071</v>
          </cell>
        </row>
        <row r="782">
          <cell r="B782" t="str">
            <v>RU000A0GTBY9</v>
          </cell>
        </row>
        <row r="783">
          <cell r="B783" t="str">
            <v>RU000A0JRJX2</v>
          </cell>
        </row>
        <row r="784">
          <cell r="B784" t="str">
            <v>RU000A0JPSX7</v>
          </cell>
        </row>
        <row r="785">
          <cell r="B785" t="str">
            <v>RU000A0JSFK5</v>
          </cell>
        </row>
        <row r="786">
          <cell r="B786" t="str">
            <v>RU000A0JTYB3</v>
          </cell>
        </row>
        <row r="787">
          <cell r="B787" t="str">
            <v>RU0009093918</v>
          </cell>
        </row>
        <row r="788">
          <cell r="B788" t="str">
            <v>US1635232028</v>
          </cell>
        </row>
        <row r="789">
          <cell r="B789" t="str">
            <v>US1689191088</v>
          </cell>
        </row>
        <row r="790">
          <cell r="B790" t="str">
            <v>ES0105630315</v>
          </cell>
        </row>
        <row r="791">
          <cell r="B791" t="str">
            <v>TRACIMSA91F9</v>
          </cell>
        </row>
        <row r="792">
          <cell r="B792" t="str">
            <v>XS0677413667</v>
          </cell>
        </row>
        <row r="793">
          <cell r="B793" t="str">
            <v>XS0271772559</v>
          </cell>
        </row>
        <row r="794">
          <cell r="B794" t="str">
            <v>RU000A0EABG1</v>
          </cell>
        </row>
        <row r="795">
          <cell r="B795" t="str">
            <v>RU000A0EABH9</v>
          </cell>
        </row>
        <row r="796">
          <cell r="B796" t="str">
            <v>US15117N4043</v>
          </cell>
        </row>
        <row r="797">
          <cell r="B797" t="str">
            <v>US1941621039</v>
          </cell>
        </row>
        <row r="798">
          <cell r="B798" t="str">
            <v>US1894641000</v>
          </cell>
        </row>
        <row r="799">
          <cell r="B799" t="str">
            <v>US2263721001</v>
          </cell>
        </row>
        <row r="800">
          <cell r="B800" t="str">
            <v>RU000A0H1BE9</v>
          </cell>
        </row>
        <row r="801">
          <cell r="B801" t="str">
            <v>US47972P2083</v>
          </cell>
        </row>
        <row r="802">
          <cell r="B802" t="str">
            <v>XS1076705992</v>
          </cell>
        </row>
        <row r="803">
          <cell r="B803" t="str">
            <v>XS1145609365</v>
          </cell>
        </row>
        <row r="804">
          <cell r="B804" t="str">
            <v>XS1112749327</v>
          </cell>
        </row>
        <row r="805">
          <cell r="B805" t="str">
            <v>XS1132339232</v>
          </cell>
        </row>
        <row r="806">
          <cell r="B806" t="str">
            <v>DE000CB83CF0</v>
          </cell>
        </row>
        <row r="807">
          <cell r="B807" t="str">
            <v>US172441AZ03</v>
          </cell>
        </row>
        <row r="808">
          <cell r="B808" t="str">
            <v>US12621E1038</v>
          </cell>
        </row>
        <row r="809">
          <cell r="B809" t="str">
            <v>RU0007665147</v>
          </cell>
        </row>
        <row r="810">
          <cell r="B810" t="str">
            <v>RU0007665139</v>
          </cell>
        </row>
        <row r="811">
          <cell r="B811" t="str">
            <v>DE000A1K0227</v>
          </cell>
        </row>
        <row r="812">
          <cell r="B812" t="str">
            <v>GB00B15KXP72</v>
          </cell>
        </row>
        <row r="813">
          <cell r="B813" t="str">
            <v>US14040H1059</v>
          </cell>
        </row>
        <row r="814">
          <cell r="B814" t="str">
            <v>US1270971039</v>
          </cell>
        </row>
        <row r="815">
          <cell r="B815" t="str">
            <v>US1897541041</v>
          </cell>
        </row>
        <row r="816">
          <cell r="B816" t="str">
            <v>XS0702810317</v>
          </cell>
        </row>
        <row r="817">
          <cell r="B817" t="str">
            <v>XS0707422332</v>
          </cell>
        </row>
        <row r="818">
          <cell r="B818" t="str">
            <v>XS0717197403</v>
          </cell>
        </row>
        <row r="819">
          <cell r="B819" t="str">
            <v>XS0739179488</v>
          </cell>
        </row>
        <row r="820">
          <cell r="B820" t="str">
            <v>XS0819419986</v>
          </cell>
        </row>
        <row r="821">
          <cell r="B821" t="str">
            <v>XS0862569679</v>
          </cell>
        </row>
        <row r="822">
          <cell r="B822" t="str">
            <v>XS0767828907</v>
          </cell>
        </row>
        <row r="823">
          <cell r="B823" t="str">
            <v>XS0903434321</v>
          </cell>
        </row>
        <row r="824">
          <cell r="B824" t="str">
            <v>XS0937056611</v>
          </cell>
        </row>
        <row r="825">
          <cell r="B825" t="str">
            <v>XS0886240687</v>
          </cell>
        </row>
        <row r="826">
          <cell r="B826" t="str">
            <v>XS0908774531</v>
          </cell>
        </row>
        <row r="827">
          <cell r="B827" t="str">
            <v>XS0908774531</v>
          </cell>
        </row>
        <row r="828">
          <cell r="B828" t="str">
            <v>XS1084724720</v>
          </cell>
        </row>
        <row r="829">
          <cell r="B829" t="str">
            <v>XS1084696928</v>
          </cell>
        </row>
        <row r="830">
          <cell r="B830" t="str">
            <v>XS1088681637</v>
          </cell>
        </row>
        <row r="831">
          <cell r="B831" t="str">
            <v>XS1088676470</v>
          </cell>
        </row>
        <row r="832">
          <cell r="B832" t="str">
            <v>XS1091696762</v>
          </cell>
        </row>
        <row r="833">
          <cell r="B833" t="str">
            <v>XS1044574363</v>
          </cell>
        </row>
        <row r="834">
          <cell r="B834" t="str">
            <v>RU000A0ERGA7</v>
          </cell>
        </row>
        <row r="835">
          <cell r="B835" t="str">
            <v>RU000A0JSAK6</v>
          </cell>
        </row>
        <row r="836">
          <cell r="B836" t="str">
            <v>DE0005439004</v>
          </cell>
        </row>
        <row r="837">
          <cell r="B837" t="str">
            <v>US20825C1045</v>
          </cell>
        </row>
        <row r="838">
          <cell r="B838" t="str">
            <v>USP31442AC34</v>
          </cell>
        </row>
        <row r="839">
          <cell r="B839" t="str">
            <v>GB00B15KXS04</v>
          </cell>
        </row>
        <row r="840">
          <cell r="B840" t="str">
            <v>US88166A1025</v>
          </cell>
        </row>
        <row r="841">
          <cell r="B841" t="str">
            <v>US22160K1051</v>
          </cell>
        </row>
        <row r="842">
          <cell r="B842" t="str">
            <v>IE00B68SQD29</v>
          </cell>
        </row>
        <row r="843">
          <cell r="B843" t="str">
            <v>MHY110821078</v>
          </cell>
        </row>
        <row r="844">
          <cell r="B844" t="str">
            <v>PLCFRPT00013</v>
          </cell>
        </row>
        <row r="845">
          <cell r="B845" t="str">
            <v>US16411Q1013</v>
          </cell>
        </row>
        <row r="846">
          <cell r="B846" t="str">
            <v>XS0924078453</v>
          </cell>
        </row>
        <row r="847">
          <cell r="B847" t="str">
            <v>US12504PAB67</v>
          </cell>
        </row>
        <row r="848">
          <cell r="B848" t="str">
            <v>RU000A0JUQR3</v>
          </cell>
        </row>
        <row r="849">
          <cell r="B849" t="str">
            <v>XS1143363940</v>
          </cell>
        </row>
        <row r="850">
          <cell r="B850" t="str">
            <v>RU000A0JR5K7</v>
          </cell>
        </row>
        <row r="851">
          <cell r="B851" t="str">
            <v>XS0510939688</v>
          </cell>
        </row>
        <row r="852">
          <cell r="B852" t="str">
            <v>RU000A0JRFR2</v>
          </cell>
        </row>
        <row r="853">
          <cell r="B853" t="str">
            <v>RU000A0JRVA5</v>
          </cell>
        </row>
        <row r="854">
          <cell r="B854" t="str">
            <v>RU000A0JT3Q7</v>
          </cell>
        </row>
        <row r="855">
          <cell r="B855" t="str">
            <v>RU000A0JTMY0</v>
          </cell>
        </row>
        <row r="856">
          <cell r="B856" t="str">
            <v>RU000A0JTVD5</v>
          </cell>
        </row>
        <row r="857">
          <cell r="B857" t="str">
            <v>RU000A0JU4W0</v>
          </cell>
        </row>
        <row r="858">
          <cell r="B858" t="str">
            <v>US1462291097</v>
          </cell>
        </row>
        <row r="859">
          <cell r="B859" t="str">
            <v>US15548M1080</v>
          </cell>
        </row>
        <row r="860">
          <cell r="B860" t="str">
            <v>XS0431967230</v>
          </cell>
        </row>
        <row r="861">
          <cell r="B861" t="str">
            <v>XS0776179656</v>
          </cell>
        </row>
        <row r="862">
          <cell r="B862" t="str">
            <v>XS0645940288</v>
          </cell>
        </row>
        <row r="863">
          <cell r="B863" t="str">
            <v>XS0464257152</v>
          </cell>
        </row>
        <row r="864">
          <cell r="B864" t="str">
            <v>XS0525827845</v>
          </cell>
        </row>
        <row r="865">
          <cell r="B865" t="str">
            <v>XS0607904264</v>
          </cell>
        </row>
        <row r="866">
          <cell r="B866" t="str">
            <v>XS1028953989</v>
          </cell>
        </row>
        <row r="867">
          <cell r="B867" t="str">
            <v>XS0908769887</v>
          </cell>
        </row>
        <row r="868">
          <cell r="B868" t="str">
            <v>US226775AF15</v>
          </cell>
        </row>
        <row r="869">
          <cell r="B869" t="str">
            <v>XS0997000251</v>
          </cell>
        </row>
        <row r="870">
          <cell r="B870" t="str">
            <v>US226775AG97</v>
          </cell>
        </row>
        <row r="871">
          <cell r="B871" t="str">
            <v>XS0556373347</v>
          </cell>
        </row>
        <row r="872">
          <cell r="B872" t="str">
            <v>US17275R1023</v>
          </cell>
        </row>
        <row r="873">
          <cell r="B873" t="str">
            <v>FR0000120628</v>
          </cell>
        </row>
        <row r="874">
          <cell r="B874" t="str">
            <v>CH0012138530</v>
          </cell>
        </row>
        <row r="875">
          <cell r="B875" t="str">
            <v>US14754D1000</v>
          </cell>
        </row>
        <row r="876">
          <cell r="B876" t="str">
            <v>BRCSNAACNOR6</v>
          </cell>
        </row>
        <row r="877">
          <cell r="B877" t="str">
            <v>XS1076957700</v>
          </cell>
        </row>
        <row r="878">
          <cell r="B878" t="str">
            <v>US1281251017</v>
          </cell>
        </row>
        <row r="879">
          <cell r="B879" t="str">
            <v>US2254011081</v>
          </cell>
        </row>
        <row r="880">
          <cell r="B880" t="str">
            <v>US12642X1063</v>
          </cell>
        </row>
        <row r="881">
          <cell r="B881" t="str">
            <v>US1567001060</v>
          </cell>
        </row>
        <row r="882">
          <cell r="B882" t="str">
            <v>US22943F1003</v>
          </cell>
        </row>
        <row r="883">
          <cell r="B883" t="str">
            <v>US1924461023</v>
          </cell>
        </row>
        <row r="884">
          <cell r="B884" t="str">
            <v>US1773761002</v>
          </cell>
        </row>
        <row r="885">
          <cell r="B885" t="str">
            <v>US1729674242</v>
          </cell>
        </row>
        <row r="886">
          <cell r="B886" t="str">
            <v>XS0432083227</v>
          </cell>
        </row>
        <row r="887">
          <cell r="B887" t="str">
            <v>US12673A1088</v>
          </cell>
        </row>
        <row r="888">
          <cell r="B888" t="str">
            <v>US2328285091</v>
          </cell>
        </row>
        <row r="889">
          <cell r="B889" t="str">
            <v>CA1353061080</v>
          </cell>
        </row>
        <row r="890">
          <cell r="B890" t="str">
            <v>RU0009130769</v>
          </cell>
        </row>
        <row r="891">
          <cell r="B891" t="str">
            <v>DE0007100000</v>
          </cell>
        </row>
        <row r="892">
          <cell r="B892" t="str">
            <v>US2473617023</v>
          </cell>
        </row>
        <row r="893">
          <cell r="B893" t="str">
            <v>XS0325413218</v>
          </cell>
        </row>
        <row r="894">
          <cell r="B894" t="str">
            <v>RU000A0F63G0</v>
          </cell>
        </row>
        <row r="895">
          <cell r="B895" t="str">
            <v>DE0005933931</v>
          </cell>
        </row>
        <row r="896">
          <cell r="B896" t="str">
            <v>US73936B4086</v>
          </cell>
        </row>
        <row r="897">
          <cell r="B897" t="str">
            <v>US73936B7055</v>
          </cell>
        </row>
        <row r="898">
          <cell r="B898" t="str">
            <v>XS0179958805</v>
          </cell>
        </row>
        <row r="899">
          <cell r="B899" t="str">
            <v>XS0570541317</v>
          </cell>
        </row>
        <row r="900">
          <cell r="B900" t="str">
            <v>US25159XAA19</v>
          </cell>
        </row>
        <row r="901">
          <cell r="B901" t="str">
            <v>XS0587364224</v>
          </cell>
        </row>
        <row r="902">
          <cell r="B902" t="str">
            <v>XS0860582435</v>
          </cell>
        </row>
        <row r="903">
          <cell r="B903" t="str">
            <v>US25159XAB91</v>
          </cell>
        </row>
        <row r="904">
          <cell r="B904" t="str">
            <v>XS0248160102</v>
          </cell>
        </row>
        <row r="905">
          <cell r="B905" t="str">
            <v>DE0005140008</v>
          </cell>
        </row>
        <row r="906">
          <cell r="B906" t="str">
            <v>XS0755567301</v>
          </cell>
        </row>
        <row r="907">
          <cell r="B907" t="str">
            <v>DE0001135499</v>
          </cell>
        </row>
        <row r="908">
          <cell r="B908" t="str">
            <v>DE0001102358</v>
          </cell>
        </row>
        <row r="909">
          <cell r="B909" t="str">
            <v>DE0001102317</v>
          </cell>
        </row>
        <row r="910">
          <cell r="B910" t="str">
            <v>DE0001102333</v>
          </cell>
        </row>
        <row r="911">
          <cell r="B911" t="str">
            <v>DE0001135473</v>
          </cell>
        </row>
        <row r="912">
          <cell r="B912" t="str">
            <v>DE0001102366</v>
          </cell>
        </row>
        <row r="913">
          <cell r="B913" t="str">
            <v>DE0001135416</v>
          </cell>
        </row>
        <row r="914">
          <cell r="B914" t="str">
            <v>DE0001135457</v>
          </cell>
        </row>
        <row r="915">
          <cell r="B915" t="str">
            <v>DE0001135424</v>
          </cell>
        </row>
        <row r="916">
          <cell r="B916" t="str">
            <v>DE0001135481</v>
          </cell>
        </row>
        <row r="917">
          <cell r="B917" t="str">
            <v>DE0001135465</v>
          </cell>
        </row>
        <row r="918">
          <cell r="B918" t="str">
            <v>DE0001102325</v>
          </cell>
        </row>
        <row r="919">
          <cell r="B919" t="str">
            <v>DE0001135390</v>
          </cell>
        </row>
        <row r="920">
          <cell r="B920" t="str">
            <v>DE0001135283</v>
          </cell>
        </row>
        <row r="921">
          <cell r="B921" t="str">
            <v>DE0001135440</v>
          </cell>
        </row>
        <row r="922">
          <cell r="B922" t="str">
            <v>DE0001135432</v>
          </cell>
        </row>
        <row r="923">
          <cell r="B923" t="str">
            <v>DE0001135291</v>
          </cell>
        </row>
        <row r="924">
          <cell r="B924" t="str">
            <v>DE0001135382</v>
          </cell>
        </row>
        <row r="925">
          <cell r="B925" t="str">
            <v>DE0001135267</v>
          </cell>
        </row>
        <row r="926">
          <cell r="B926" t="str">
            <v>DE0001135317</v>
          </cell>
        </row>
        <row r="927">
          <cell r="B927" t="str">
            <v>DE0001135374</v>
          </cell>
        </row>
        <row r="928">
          <cell r="B928" t="str">
            <v>DE0001135408</v>
          </cell>
        </row>
        <row r="929">
          <cell r="B929" t="str">
            <v>DE0001135333</v>
          </cell>
        </row>
        <row r="930">
          <cell r="B930" t="str">
            <v>DE0001135358</v>
          </cell>
        </row>
        <row r="931">
          <cell r="B931" t="str">
            <v>DE0001135325</v>
          </cell>
        </row>
        <row r="932">
          <cell r="B932" t="str">
            <v>DE0001135085</v>
          </cell>
        </row>
        <row r="933">
          <cell r="B933" t="str">
            <v>DE0001135341</v>
          </cell>
        </row>
        <row r="934">
          <cell r="B934" t="str">
            <v>DE0001135275</v>
          </cell>
        </row>
        <row r="935">
          <cell r="B935" t="str">
            <v>DE0001135309</v>
          </cell>
        </row>
        <row r="936">
          <cell r="B936" t="str">
            <v>DE0001135069</v>
          </cell>
        </row>
        <row r="937">
          <cell r="B937" t="str">
            <v>DE0001134492</v>
          </cell>
        </row>
        <row r="938">
          <cell r="B938" t="str">
            <v>DE0001134468</v>
          </cell>
        </row>
        <row r="939">
          <cell r="B939" t="str">
            <v>MHY2069P1016</v>
          </cell>
        </row>
        <row r="940">
          <cell r="B940" t="str">
            <v>US62942M2017</v>
          </cell>
        </row>
        <row r="941">
          <cell r="B941" t="str">
            <v>US88554D2053</v>
          </cell>
        </row>
        <row r="942">
          <cell r="B942" t="str">
            <v>US24702RAQ48</v>
          </cell>
        </row>
        <row r="943">
          <cell r="B943" t="str">
            <v>US24702R1014</v>
          </cell>
        </row>
        <row r="944">
          <cell r="B944" t="str">
            <v>RU000A0JUV81</v>
          </cell>
        </row>
        <row r="945">
          <cell r="B945" t="str">
            <v>RU000A0JUJG1</v>
          </cell>
        </row>
        <row r="946">
          <cell r="B946" t="str">
            <v>RU000A0JUW23</v>
          </cell>
        </row>
        <row r="947">
          <cell r="B947" t="str">
            <v>RU000A0JRPJ8</v>
          </cell>
        </row>
        <row r="948">
          <cell r="B948" t="str">
            <v>DE000A0X9AA8</v>
          </cell>
        </row>
        <row r="949">
          <cell r="B949" t="str">
            <v>IE00B4QNHZ41</v>
          </cell>
        </row>
        <row r="950">
          <cell r="B950" t="str">
            <v>XS1071551474</v>
          </cell>
        </row>
        <row r="951">
          <cell r="B951" t="str">
            <v>RU0007661674</v>
          </cell>
        </row>
        <row r="952">
          <cell r="B952" t="str">
            <v>RU0007661682</v>
          </cell>
        </row>
        <row r="953">
          <cell r="B953" t="str">
            <v>US73936B6065</v>
          </cell>
        </row>
        <row r="954">
          <cell r="B954" t="str">
            <v>IE0000590798</v>
          </cell>
        </row>
        <row r="955">
          <cell r="B955" t="str">
            <v>US25154H7492</v>
          </cell>
        </row>
        <row r="956">
          <cell r="B956" t="str">
            <v>US78467X1090</v>
          </cell>
        </row>
        <row r="957">
          <cell r="B957" t="str">
            <v>US74347R7199</v>
          </cell>
        </row>
        <row r="958">
          <cell r="B958" t="str">
            <v>RU000A0JQWC1</v>
          </cell>
        </row>
        <row r="959">
          <cell r="B959" t="str">
            <v>US25470F3029</v>
          </cell>
        </row>
        <row r="960">
          <cell r="B960" t="str">
            <v>US2546871060</v>
          </cell>
        </row>
        <row r="961">
          <cell r="B961" t="str">
            <v>US37950E2919</v>
          </cell>
        </row>
        <row r="962">
          <cell r="B962" t="str">
            <v>RU000A0JP7H1</v>
          </cell>
        </row>
        <row r="963">
          <cell r="B963" t="str">
            <v>GB0059822006</v>
          </cell>
        </row>
        <row r="964">
          <cell r="B964" t="str">
            <v>RU000A0JSPX7</v>
          </cell>
        </row>
        <row r="965">
          <cell r="B965" t="str">
            <v>RU000A0JRK55</v>
          </cell>
        </row>
        <row r="966">
          <cell r="B966" t="str">
            <v>RU000A0JRVQ1</v>
          </cell>
        </row>
        <row r="967">
          <cell r="B967" t="str">
            <v>RU000A0JTF43</v>
          </cell>
        </row>
        <row r="968">
          <cell r="B968" t="str">
            <v>RU000A0JU0A4</v>
          </cell>
        </row>
        <row r="969">
          <cell r="B969" t="str">
            <v>RU000A0JTT62</v>
          </cell>
        </row>
        <row r="970">
          <cell r="B970" t="str">
            <v>RU000A0JS6M0</v>
          </cell>
        </row>
        <row r="971">
          <cell r="B971" t="str">
            <v>SG1U86935475</v>
          </cell>
        </row>
        <row r="972">
          <cell r="B972" t="str">
            <v>US2567461080</v>
          </cell>
        </row>
        <row r="973">
          <cell r="B973" t="str">
            <v>XS0995845566</v>
          </cell>
        </row>
        <row r="974">
          <cell r="B974" t="str">
            <v>RU000A0JPHP6</v>
          </cell>
        </row>
        <row r="975">
          <cell r="B975" t="str">
            <v>RU000A0HNEL1</v>
          </cell>
        </row>
        <row r="976">
          <cell r="B976" t="str">
            <v>RU0006752656</v>
          </cell>
        </row>
        <row r="977">
          <cell r="B977" t="str">
            <v>RU000A0GKGF6</v>
          </cell>
        </row>
        <row r="978">
          <cell r="B978" t="str">
            <v>US25538A2042</v>
          </cell>
        </row>
        <row r="979">
          <cell r="B979" t="str">
            <v>NO0003921009</v>
          </cell>
        </row>
        <row r="980">
          <cell r="B980" t="str">
            <v>RU000A0JPFC8</v>
          </cell>
        </row>
        <row r="981">
          <cell r="B981" t="str">
            <v>US2479162081</v>
          </cell>
        </row>
        <row r="982">
          <cell r="B982" t="str">
            <v>TREDOTO00013</v>
          </cell>
        </row>
        <row r="983">
          <cell r="B983" t="str">
            <v>RU000A0EQ3R3</v>
          </cell>
        </row>
        <row r="984">
          <cell r="B984" t="str">
            <v>AT0000818802</v>
          </cell>
        </row>
        <row r="985">
          <cell r="B985" t="str">
            <v>RU000A0JQVP5</v>
          </cell>
        </row>
        <row r="986">
          <cell r="B986" t="str">
            <v>RU000A0JTX33</v>
          </cell>
        </row>
        <row r="987">
          <cell r="B987" t="str">
            <v>RU000A0JTX41</v>
          </cell>
        </row>
        <row r="988">
          <cell r="B988" t="str">
            <v>US25271C1027</v>
          </cell>
        </row>
        <row r="989">
          <cell r="B989" t="str">
            <v>US23311P1003</v>
          </cell>
        </row>
        <row r="990">
          <cell r="B990" t="str">
            <v>XS0308427581</v>
          </cell>
        </row>
        <row r="991">
          <cell r="B991" t="str">
            <v>US23330JAA97</v>
          </cell>
        </row>
        <row r="992">
          <cell r="B992" t="str">
            <v>RU000A0JNHL0</v>
          </cell>
        </row>
        <row r="993">
          <cell r="B993" t="str">
            <v>US2546684034</v>
          </cell>
        </row>
        <row r="994">
          <cell r="B994" t="str">
            <v>DE0005557508</v>
          </cell>
        </row>
        <row r="995">
          <cell r="B995" t="str">
            <v>USN2800PAA59</v>
          </cell>
        </row>
        <row r="996">
          <cell r="B996" t="str">
            <v>US23336BAA08</v>
          </cell>
        </row>
        <row r="997">
          <cell r="B997" t="str">
            <v>USG2941DAA03</v>
          </cell>
        </row>
        <row r="998">
          <cell r="B998" t="str">
            <v>US23339BAA70</v>
          </cell>
        </row>
        <row r="999">
          <cell r="B999" t="str">
            <v>US25154K8099</v>
          </cell>
        </row>
        <row r="1000">
          <cell r="B1000" t="str">
            <v>US26441C2044</v>
          </cell>
        </row>
        <row r="1001">
          <cell r="B1001" t="str">
            <v>US25746U1097</v>
          </cell>
        </row>
        <row r="1002">
          <cell r="B1002" t="str">
            <v>US25459W2355</v>
          </cell>
        </row>
        <row r="1003">
          <cell r="B1003" t="str">
            <v>RU000A0JP2W1</v>
          </cell>
        </row>
        <row r="1004">
          <cell r="B1004" t="str">
            <v>RU000A0JPP03</v>
          </cell>
        </row>
        <row r="1005">
          <cell r="B1005" t="str">
            <v>US25179M1036</v>
          </cell>
        </row>
        <row r="1006">
          <cell r="B1006" t="str">
            <v>RU000A0JPX03</v>
          </cell>
        </row>
        <row r="1007">
          <cell r="B1007" t="str">
            <v>RU000A0JQAC7</v>
          </cell>
        </row>
        <row r="1008">
          <cell r="B1008" t="str">
            <v>US26153C1036</v>
          </cell>
        </row>
        <row r="1009">
          <cell r="B1009" t="str">
            <v>LU0273164847</v>
          </cell>
        </row>
        <row r="1010">
          <cell r="B1010" t="str">
            <v>US97717W8516</v>
          </cell>
        </row>
        <row r="1011">
          <cell r="B1011" t="str">
            <v>US25154H7567</v>
          </cell>
        </row>
        <row r="1012">
          <cell r="B1012" t="str">
            <v>RU000A0JS918</v>
          </cell>
        </row>
        <row r="1013">
          <cell r="B1013" t="str">
            <v>NL0000235190</v>
          </cell>
        </row>
        <row r="1014">
          <cell r="B1014" t="str">
            <v>XS0918292151</v>
          </cell>
        </row>
        <row r="1015">
          <cell r="B1015" t="str">
            <v>US2855121099</v>
          </cell>
        </row>
        <row r="1016">
          <cell r="B1016" t="str">
            <v>US2786421030</v>
          </cell>
        </row>
        <row r="1017">
          <cell r="B1017" t="str">
            <v>US2787152063</v>
          </cell>
        </row>
        <row r="1018">
          <cell r="B1018" t="str">
            <v>RU000A0JR1A7</v>
          </cell>
        </row>
        <row r="1019">
          <cell r="B1019" t="str">
            <v>RU000A0JRHE6</v>
          </cell>
        </row>
        <row r="1020">
          <cell r="B1020" t="str">
            <v>XS0992856137</v>
          </cell>
        </row>
        <row r="1021">
          <cell r="B1021" t="str">
            <v>XS0885892033</v>
          </cell>
        </row>
        <row r="1022">
          <cell r="B1022" t="str">
            <v>AT0000652011</v>
          </cell>
        </row>
        <row r="1023">
          <cell r="B1023" t="str">
            <v>US29843U2024</v>
          </cell>
        </row>
        <row r="1024">
          <cell r="B1024" t="str">
            <v>XS0918604496</v>
          </cell>
        </row>
        <row r="1025">
          <cell r="B1025" t="str">
            <v>US26832KAA25</v>
          </cell>
        </row>
        <row r="1026">
          <cell r="B1026" t="str">
            <v>XS0888936118</v>
          </cell>
        </row>
        <row r="1027">
          <cell r="B1027" t="str">
            <v>US25459Y6867</v>
          </cell>
        </row>
        <row r="1028">
          <cell r="B1028" t="str">
            <v>US6174771047</v>
          </cell>
        </row>
        <row r="1029">
          <cell r="B1029" t="str">
            <v>PTEDP0AM0009</v>
          </cell>
        </row>
        <row r="1030">
          <cell r="B1030" t="str">
            <v>US4642872349</v>
          </cell>
        </row>
        <row r="1031">
          <cell r="B1031" t="str">
            <v>US29250R1068</v>
          </cell>
        </row>
        <row r="1032">
          <cell r="B1032" t="str">
            <v>RU0008959655</v>
          </cell>
        </row>
        <row r="1033">
          <cell r="B1033" t="str">
            <v>RU0009029532</v>
          </cell>
        </row>
        <row r="1034">
          <cell r="B1034" t="str">
            <v>RU000A0JTMJ1</v>
          </cell>
        </row>
        <row r="1035">
          <cell r="B1035" t="str">
            <v>RU000A0JQSZ0</v>
          </cell>
        </row>
        <row r="1036">
          <cell r="B1036" t="str">
            <v>RU000A0JRTB7</v>
          </cell>
        </row>
        <row r="1037">
          <cell r="B1037" t="str">
            <v>RU000A0JSS64</v>
          </cell>
        </row>
        <row r="1038">
          <cell r="B1038" t="str">
            <v>RU000A0JR3D7</v>
          </cell>
        </row>
        <row r="1039">
          <cell r="B1039" t="str">
            <v>RU000A0JU146</v>
          </cell>
        </row>
        <row r="1040">
          <cell r="B1040" t="str">
            <v>RU000A0JTGU0</v>
          </cell>
        </row>
        <row r="1041">
          <cell r="B1041" t="str">
            <v>RU000A0JTZ31</v>
          </cell>
        </row>
        <row r="1042">
          <cell r="B1042" t="str">
            <v>RU000A0JR6P4</v>
          </cell>
        </row>
        <row r="1043">
          <cell r="B1043" t="str">
            <v>EU000A1G0AF5</v>
          </cell>
        </row>
        <row r="1044">
          <cell r="B1044" t="str">
            <v>EU000A1G0AG3</v>
          </cell>
        </row>
        <row r="1045">
          <cell r="B1045" t="str">
            <v>SE0004324960</v>
          </cell>
        </row>
        <row r="1046">
          <cell r="B1046" t="str">
            <v>MHY2187A1192</v>
          </cell>
        </row>
        <row r="1047">
          <cell r="B1047" t="str">
            <v>TREEGYO00017</v>
          </cell>
        </row>
        <row r="1048">
          <cell r="B1048" t="str">
            <v>RU000A0JTZG9</v>
          </cell>
        </row>
        <row r="1049">
          <cell r="B1049" t="str">
            <v>RU000A0JNT35</v>
          </cell>
        </row>
        <row r="1050">
          <cell r="B1050" t="str">
            <v>CA2849021035</v>
          </cell>
        </row>
        <row r="1051">
          <cell r="B1051" t="str">
            <v>RU000A0JQBM4</v>
          </cell>
        </row>
        <row r="1052">
          <cell r="B1052" t="str">
            <v>RU000A0JSXR3</v>
          </cell>
        </row>
        <row r="1053">
          <cell r="B1053" t="str">
            <v>RU000A0JRMN7</v>
          </cell>
        </row>
        <row r="1054">
          <cell r="B1054" t="str">
            <v>RU000A0JRMM9</v>
          </cell>
        </row>
        <row r="1055">
          <cell r="B1055" t="str">
            <v>IE0003072950</v>
          </cell>
        </row>
        <row r="1056">
          <cell r="B1056" t="str">
            <v>US2841312083</v>
          </cell>
        </row>
        <row r="1057">
          <cell r="B1057" t="str">
            <v>RU000A0B66V1</v>
          </cell>
        </row>
        <row r="1058">
          <cell r="B1058" t="str">
            <v>US5184391044</v>
          </cell>
        </row>
        <row r="1059">
          <cell r="B1059" t="str">
            <v>US4642882819</v>
          </cell>
        </row>
        <row r="1060">
          <cell r="B1060" t="str">
            <v>US2686481027</v>
          </cell>
        </row>
        <row r="1061">
          <cell r="B1061" t="str">
            <v>GB00B83VD954</v>
          </cell>
        </row>
        <row r="1062">
          <cell r="B1062" t="str">
            <v>RU000A0JPY51</v>
          </cell>
        </row>
        <row r="1063">
          <cell r="B1063" t="str">
            <v>USL2967VCY94</v>
          </cell>
        </row>
        <row r="1064">
          <cell r="B1064" t="str">
            <v>XS0647288140</v>
          </cell>
        </row>
        <row r="1065">
          <cell r="B1065" t="str">
            <v>US2926591098</v>
          </cell>
        </row>
        <row r="1066">
          <cell r="B1066" t="str">
            <v>IT0003132476</v>
          </cell>
        </row>
        <row r="1067">
          <cell r="B1067" t="str">
            <v>TREENKA00011</v>
          </cell>
        </row>
        <row r="1068">
          <cell r="B1068" t="str">
            <v>RU0009291470</v>
          </cell>
        </row>
        <row r="1069">
          <cell r="B1069" t="str">
            <v>GB00BCZTGM95</v>
          </cell>
        </row>
        <row r="1070">
          <cell r="B1070" t="str">
            <v>GB00B29BCK10</v>
          </cell>
        </row>
        <row r="1071">
          <cell r="B1071" t="str">
            <v>US29266R1086</v>
          </cell>
        </row>
        <row r="1072">
          <cell r="B1072" t="str">
            <v>RU000A0JUVA9</v>
          </cell>
        </row>
        <row r="1073">
          <cell r="B1073" t="str">
            <v>RU000A0JUVB7</v>
          </cell>
        </row>
        <row r="1074">
          <cell r="B1074" t="str">
            <v>RU000A0JUVC5</v>
          </cell>
        </row>
        <row r="1075">
          <cell r="B1075" t="str">
            <v>DE000ENAG999</v>
          </cell>
        </row>
        <row r="1076">
          <cell r="B1076" t="str">
            <v>US26875P1012</v>
          </cell>
        </row>
        <row r="1077">
          <cell r="B1077" t="str">
            <v>RU000A0JNGA5</v>
          </cell>
        </row>
        <row r="1078">
          <cell r="B1078" t="str">
            <v>SE0002016261</v>
          </cell>
        </row>
        <row r="1079">
          <cell r="B1079" t="str">
            <v>US29414B1044</v>
          </cell>
        </row>
        <row r="1080">
          <cell r="B1080" t="str">
            <v>US2837021086</v>
          </cell>
        </row>
        <row r="1081">
          <cell r="B1081" t="str">
            <v>US2937921078</v>
          </cell>
        </row>
        <row r="1082">
          <cell r="B1082" t="str">
            <v>RU000A0JRTQ5</v>
          </cell>
        </row>
        <row r="1083">
          <cell r="B1083" t="str">
            <v>US26884L1098</v>
          </cell>
        </row>
        <row r="1084">
          <cell r="B1084" t="str">
            <v>US29843U1034</v>
          </cell>
        </row>
        <row r="1085">
          <cell r="B1085" t="str">
            <v>TRAEREGL91G3</v>
          </cell>
        </row>
        <row r="1086">
          <cell r="B1086" t="str">
            <v>US26985R1041</v>
          </cell>
        </row>
        <row r="1087">
          <cell r="B1087" t="str">
            <v>RU0007661708</v>
          </cell>
        </row>
        <row r="1088">
          <cell r="B1088" t="str">
            <v>RU0007661716</v>
          </cell>
        </row>
        <row r="1089">
          <cell r="B1089" t="str">
            <v>US25459W8881</v>
          </cell>
        </row>
        <row r="1090">
          <cell r="B1090" t="str">
            <v>RU0009075840</v>
          </cell>
        </row>
        <row r="1091">
          <cell r="B1091" t="str">
            <v>RU000A0B9SD4</v>
          </cell>
        </row>
        <row r="1092">
          <cell r="B1092" t="str">
            <v>US30219G1085</v>
          </cell>
        </row>
        <row r="1093">
          <cell r="B1093" t="str">
            <v>GB00B4VLR192</v>
          </cell>
        </row>
        <row r="1094">
          <cell r="B1094" t="str">
            <v>GRS003013000</v>
          </cell>
        </row>
        <row r="1095">
          <cell r="B1095" t="str">
            <v>US29273V1008</v>
          </cell>
        </row>
        <row r="1096">
          <cell r="B1096" t="str">
            <v>US2692464017</v>
          </cell>
        </row>
        <row r="1097">
          <cell r="B1097" t="str">
            <v>RU000A0F6SZ9</v>
          </cell>
        </row>
        <row r="1098">
          <cell r="B1098" t="str">
            <v>US27828S1015</v>
          </cell>
        </row>
        <row r="1099">
          <cell r="B1099" t="str">
            <v>GB0094Q95514</v>
          </cell>
        </row>
        <row r="1100">
          <cell r="B1100" t="str">
            <v>US29760G2021</v>
          </cell>
        </row>
        <row r="1101">
          <cell r="B1101" t="str">
            <v>US29760G1031</v>
          </cell>
        </row>
        <row r="1102">
          <cell r="B1102" t="str">
            <v>US29273R1095</v>
          </cell>
        </row>
        <row r="1103">
          <cell r="B1103" t="str">
            <v>US27828Y1082</v>
          </cell>
        </row>
        <row r="1104">
          <cell r="B1104" t="str">
            <v>US78307ADA88</v>
          </cell>
        </row>
        <row r="1105">
          <cell r="B1105" t="str">
            <v>XS0504954180</v>
          </cell>
        </row>
        <row r="1106">
          <cell r="B1106" t="str">
            <v>US78307ADD28</v>
          </cell>
        </row>
        <row r="1107">
          <cell r="B1107" t="str">
            <v>XS0767469827</v>
          </cell>
        </row>
        <row r="1108">
          <cell r="B1108" t="str">
            <v>US783064AN80</v>
          </cell>
        </row>
        <row r="1109">
          <cell r="B1109" t="str">
            <v>XS0564087541</v>
          </cell>
        </row>
        <row r="1110">
          <cell r="B1110" t="str">
            <v>US78307ADF75</v>
          </cell>
        </row>
        <row r="1111">
          <cell r="B1111" t="str">
            <v>XS0971721377</v>
          </cell>
        </row>
        <row r="1112">
          <cell r="B1112" t="str">
            <v>US78307ADB61</v>
          </cell>
        </row>
        <row r="1113">
          <cell r="B1113" t="str">
            <v>XS0504954347</v>
          </cell>
        </row>
        <row r="1114">
          <cell r="B1114" t="str">
            <v>US78307ADC45</v>
          </cell>
        </row>
        <row r="1115">
          <cell r="B1115" t="str">
            <v>XS0767472458</v>
          </cell>
        </row>
        <row r="1116">
          <cell r="B1116" t="str">
            <v>US78307ADG58</v>
          </cell>
        </row>
        <row r="1117">
          <cell r="B1117" t="str">
            <v>XS0971721450</v>
          </cell>
        </row>
        <row r="1118">
          <cell r="B1118" t="str">
            <v>US78307AAE38</v>
          </cell>
        </row>
        <row r="1119">
          <cell r="B1119" t="str">
            <v>XS0088543193</v>
          </cell>
        </row>
        <row r="1120">
          <cell r="B1120" t="str">
            <v>US78307ACZ49</v>
          </cell>
        </row>
        <row r="1121">
          <cell r="B1121" t="str">
            <v>XS0114288789</v>
          </cell>
        </row>
        <row r="1122">
          <cell r="B1122" t="str">
            <v>US78307ADE01</v>
          </cell>
        </row>
        <row r="1123">
          <cell r="B1123" t="str">
            <v>XS0767473852</v>
          </cell>
        </row>
        <row r="1124">
          <cell r="B1124" t="str">
            <v>US78307ADH32</v>
          </cell>
        </row>
        <row r="1125">
          <cell r="B1125" t="str">
            <v>XS0971721963</v>
          </cell>
        </row>
        <row r="1126">
          <cell r="B1126" t="str">
            <v>KZ2C00001196</v>
          </cell>
        </row>
        <row r="1127">
          <cell r="B1127" t="str">
            <v>RU000A0JQXQ9</v>
          </cell>
        </row>
        <row r="1128">
          <cell r="B1128" t="str">
            <v>RU000A0JR4Z8</v>
          </cell>
        </row>
        <row r="1129">
          <cell r="B1129" t="str">
            <v>XS0863583281</v>
          </cell>
        </row>
        <row r="1130">
          <cell r="B1130" t="str">
            <v>US29872PAA66</v>
          </cell>
        </row>
        <row r="1131">
          <cell r="B1131" t="str">
            <v>US4642891802</v>
          </cell>
        </row>
        <row r="1132">
          <cell r="B1132" t="str">
            <v>US74347W8828</v>
          </cell>
        </row>
        <row r="1133">
          <cell r="B1133" t="str">
            <v>XS0089375249</v>
          </cell>
        </row>
        <row r="1134">
          <cell r="B1134" t="str">
            <v>US78307AAG85</v>
          </cell>
        </row>
        <row r="1135">
          <cell r="B1135" t="str">
            <v>XS0837020014</v>
          </cell>
        </row>
        <row r="1136">
          <cell r="B1136" t="str">
            <v>XS0740806343</v>
          </cell>
        </row>
        <row r="1137">
          <cell r="B1137" t="str">
            <v>XS0740819163</v>
          </cell>
        </row>
        <row r="1138">
          <cell r="B1138" t="str">
            <v>XS0744326629</v>
          </cell>
        </row>
        <row r="1139">
          <cell r="B1139" t="str">
            <v>XS0746420123</v>
          </cell>
        </row>
        <row r="1140">
          <cell r="B1140" t="str">
            <v>XS0750866955</v>
          </cell>
        </row>
        <row r="1141">
          <cell r="B1141" t="str">
            <v>XS0752595735</v>
          </cell>
        </row>
        <row r="1142">
          <cell r="B1142" t="str">
            <v>XS0766357734</v>
          </cell>
        </row>
        <row r="1143">
          <cell r="B1143" t="str">
            <v>XS0788947686</v>
          </cell>
        </row>
        <row r="1144">
          <cell r="B1144" t="str">
            <v>XS0798986195</v>
          </cell>
        </row>
        <row r="1145">
          <cell r="B1145" t="str">
            <v>XS0767473340</v>
          </cell>
        </row>
        <row r="1146">
          <cell r="B1146" t="str">
            <v>XS0778093764</v>
          </cell>
        </row>
        <row r="1147">
          <cell r="B1147" t="str">
            <v>XS0801634956</v>
          </cell>
        </row>
        <row r="1148">
          <cell r="B1148" t="str">
            <v>XS0828241116</v>
          </cell>
        </row>
        <row r="1149">
          <cell r="B1149" t="str">
            <v>XS0834477530</v>
          </cell>
        </row>
        <row r="1150">
          <cell r="B1150" t="str">
            <v>XS0848282033</v>
          </cell>
        </row>
        <row r="1151">
          <cell r="B1151" t="str">
            <v>XS0856697452</v>
          </cell>
        </row>
        <row r="1152">
          <cell r="B1152" t="str">
            <v>XS0888389128</v>
          </cell>
        </row>
        <row r="1153">
          <cell r="B1153" t="str">
            <v>XS0884351924</v>
          </cell>
        </row>
        <row r="1154">
          <cell r="B1154" t="str">
            <v>XS0785618314</v>
          </cell>
        </row>
        <row r="1155">
          <cell r="B1155" t="str">
            <v>XS0884332460</v>
          </cell>
        </row>
        <row r="1156">
          <cell r="B1156" t="str">
            <v>XS0947177282</v>
          </cell>
        </row>
        <row r="1157">
          <cell r="B1157" t="str">
            <v>XS0998360910</v>
          </cell>
        </row>
        <row r="1158">
          <cell r="B1158" t="str">
            <v>XS1035504247</v>
          </cell>
        </row>
        <row r="1159">
          <cell r="B1159" t="str">
            <v>XS1014307588</v>
          </cell>
        </row>
        <row r="1160">
          <cell r="B1160" t="str">
            <v>XS1035505301</v>
          </cell>
        </row>
        <row r="1161">
          <cell r="B1161" t="str">
            <v>RU000A0JT9S0</v>
          </cell>
        </row>
        <row r="1162">
          <cell r="B1162" t="str">
            <v>US26874R1086</v>
          </cell>
        </row>
        <row r="1163">
          <cell r="B1163" t="str">
            <v>RU000A0JR050</v>
          </cell>
        </row>
        <row r="1164">
          <cell r="B1164" t="str">
            <v>RU000A0JR043</v>
          </cell>
        </row>
        <row r="1165">
          <cell r="B1165" t="str">
            <v>RU000A0JQH85</v>
          </cell>
        </row>
        <row r="1166">
          <cell r="B1166" t="str">
            <v>RU000A0JR0Q5</v>
          </cell>
        </row>
        <row r="1167">
          <cell r="B1167" t="str">
            <v>RU000A0JS8Y1</v>
          </cell>
        </row>
        <row r="1168">
          <cell r="B1168" t="str">
            <v>RU000A0JS8Z8</v>
          </cell>
        </row>
        <row r="1169">
          <cell r="B1169" t="str">
            <v>RU000A0JS900</v>
          </cell>
        </row>
        <row r="1170">
          <cell r="B1170" t="str">
            <v>XS0733165020</v>
          </cell>
        </row>
        <row r="1171">
          <cell r="B1171" t="str">
            <v>XS0454897363</v>
          </cell>
        </row>
        <row r="1172">
          <cell r="B1172" t="str">
            <v>US29843YAA38</v>
          </cell>
        </row>
        <row r="1173">
          <cell r="B1173" t="str">
            <v>XS0972645112</v>
          </cell>
        </row>
        <row r="1174">
          <cell r="B1174" t="str">
            <v>XS0831571434</v>
          </cell>
        </row>
        <row r="1175">
          <cell r="B1175" t="str">
            <v>US29843YAB11</v>
          </cell>
        </row>
        <row r="1176">
          <cell r="B1176" t="str">
            <v>RU000A0JS8X3</v>
          </cell>
        </row>
        <row r="1177">
          <cell r="B1177" t="str">
            <v>US26926V1070</v>
          </cell>
        </row>
        <row r="1178">
          <cell r="B1178" t="str">
            <v>RU000A0JQTD5</v>
          </cell>
        </row>
        <row r="1179">
          <cell r="B1179" t="str">
            <v>RU000A0JR3P1</v>
          </cell>
        </row>
        <row r="1180">
          <cell r="B1180" t="str">
            <v>RU000A0JQTQ7</v>
          </cell>
        </row>
        <row r="1181">
          <cell r="B1181" t="str">
            <v>RU000A0JR3Q9</v>
          </cell>
        </row>
        <row r="1182">
          <cell r="B1182" t="str">
            <v>RU000A0JRJW4</v>
          </cell>
        </row>
        <row r="1183">
          <cell r="B1183" t="str">
            <v>RU000A0JRJM5</v>
          </cell>
        </row>
        <row r="1184">
          <cell r="B1184" t="str">
            <v>XS0360055056</v>
          </cell>
        </row>
        <row r="1185">
          <cell r="B1185" t="str">
            <v>US30050AAC71</v>
          </cell>
        </row>
        <row r="1186">
          <cell r="B1186" t="str">
            <v>XS0862588208</v>
          </cell>
        </row>
        <row r="1187">
          <cell r="B1187" t="str">
            <v>XS0365463529</v>
          </cell>
        </row>
        <row r="1188">
          <cell r="B1188" t="str">
            <v>XS0439721035</v>
          </cell>
        </row>
        <row r="1189">
          <cell r="B1189" t="str">
            <v>XS0234987153</v>
          </cell>
        </row>
        <row r="1190">
          <cell r="B1190" t="str">
            <v>US30050AAA16</v>
          </cell>
        </row>
        <row r="1191">
          <cell r="B1191" t="str">
            <v>XS0652913558</v>
          </cell>
        </row>
        <row r="1192">
          <cell r="B1192" t="str">
            <v>US30050AAE38</v>
          </cell>
        </row>
        <row r="1193">
          <cell r="B1193" t="str">
            <v>XS0359381331</v>
          </cell>
        </row>
        <row r="1194">
          <cell r="B1194" t="str">
            <v>US30050AAB98</v>
          </cell>
        </row>
        <row r="1195">
          <cell r="B1195" t="str">
            <v>XS0618905219</v>
          </cell>
        </row>
        <row r="1196">
          <cell r="B1196" t="str">
            <v>US30050AAD54</v>
          </cell>
        </row>
        <row r="1197">
          <cell r="B1197" t="str">
            <v>XS0365463289</v>
          </cell>
        </row>
        <row r="1198">
          <cell r="B1198" t="str">
            <v>XS0808638612</v>
          </cell>
        </row>
        <row r="1199">
          <cell r="B1199" t="str">
            <v>US30050AAF03</v>
          </cell>
        </row>
        <row r="1200">
          <cell r="B1200" t="str">
            <v>US30050A2024</v>
          </cell>
        </row>
        <row r="1201">
          <cell r="B1201" t="str">
            <v>GB00B71N6K86</v>
          </cell>
        </row>
        <row r="1202">
          <cell r="B1202" t="str">
            <v>US27828H1059</v>
          </cell>
        </row>
        <row r="1203">
          <cell r="B1203" t="str">
            <v>US4642868487</v>
          </cell>
        </row>
        <row r="1204">
          <cell r="B1204" t="str">
            <v>US4642867646</v>
          </cell>
        </row>
        <row r="1205">
          <cell r="B1205" t="str">
            <v>US74348A4590</v>
          </cell>
        </row>
        <row r="1206">
          <cell r="B1206" t="str">
            <v>US4642867729</v>
          </cell>
        </row>
        <row r="1207">
          <cell r="B1207" t="str">
            <v>US4642864007</v>
          </cell>
        </row>
        <row r="1208">
          <cell r="B1208" t="str">
            <v>US4642891315</v>
          </cell>
        </row>
        <row r="1209">
          <cell r="B1209" t="str">
            <v>IM00B58FMW76</v>
          </cell>
        </row>
        <row r="1210">
          <cell r="B1210" t="str">
            <v>XS0230955642</v>
          </cell>
        </row>
        <row r="1211">
          <cell r="B1211" t="str">
            <v>XS0588502335</v>
          </cell>
        </row>
        <row r="1212">
          <cell r="B1212" t="str">
            <v>XS0503737461</v>
          </cell>
        </row>
        <row r="1213">
          <cell r="B1213" t="str">
            <v>XS0551425134</v>
          </cell>
        </row>
        <row r="1214">
          <cell r="B1214" t="str">
            <v>XS0243733127</v>
          </cell>
        </row>
        <row r="1215">
          <cell r="B1215" t="str">
            <v>XS0877737287</v>
          </cell>
        </row>
        <row r="1216">
          <cell r="B1216" t="str">
            <v>LR0008764684</v>
          </cell>
        </row>
        <row r="1217">
          <cell r="B1217" t="str">
            <v>US30212P3038</v>
          </cell>
        </row>
        <row r="1218">
          <cell r="B1218" t="str">
            <v>RU000A0JQN95</v>
          </cell>
        </row>
        <row r="1219">
          <cell r="B1219" t="str">
            <v>US28264QGC24</v>
          </cell>
        </row>
        <row r="1220">
          <cell r="B1220" t="str">
            <v>RU000A0CAWG1</v>
          </cell>
        </row>
        <row r="1221">
          <cell r="B1221" t="str">
            <v>US4642866085</v>
          </cell>
        </row>
        <row r="1222">
          <cell r="B1222" t="str">
            <v>RU000A0JSDE3</v>
          </cell>
        </row>
        <row r="1223">
          <cell r="B1223" t="str">
            <v>RU0009291488</v>
          </cell>
        </row>
        <row r="1224">
          <cell r="B1224" t="str">
            <v>US25459Y6941</v>
          </cell>
        </row>
        <row r="1225">
          <cell r="B1225" t="str">
            <v>US25459W1449</v>
          </cell>
        </row>
        <row r="1226">
          <cell r="B1226" t="str">
            <v>US30303M1027</v>
          </cell>
        </row>
        <row r="1227">
          <cell r="B1227" t="str">
            <v>US35671D8570</v>
          </cell>
        </row>
        <row r="1228">
          <cell r="B1228" t="str">
            <v>XS0863439161</v>
          </cell>
        </row>
        <row r="1229">
          <cell r="B1229" t="str">
            <v>US31428X1063</v>
          </cell>
        </row>
        <row r="1230">
          <cell r="B1230" t="str">
            <v>RU000A0JPNN9</v>
          </cell>
        </row>
        <row r="1231">
          <cell r="B1231" t="str">
            <v>RU000A0JNPX8</v>
          </cell>
        </row>
        <row r="1232">
          <cell r="B1232" t="str">
            <v>RU000A0JR1Y7</v>
          </cell>
        </row>
        <row r="1233">
          <cell r="B1233" t="str">
            <v>RU000A0JR1Z4</v>
          </cell>
        </row>
        <row r="1234">
          <cell r="B1234" t="str">
            <v>RU000A0JR209</v>
          </cell>
        </row>
        <row r="1235">
          <cell r="B1235" t="str">
            <v>RU000A0JR3M8</v>
          </cell>
        </row>
        <row r="1236">
          <cell r="B1236" t="str">
            <v>RU000A0JR217</v>
          </cell>
        </row>
        <row r="1237">
          <cell r="B1237" t="str">
            <v>RU000A0JR3L0</v>
          </cell>
        </row>
        <row r="1238">
          <cell r="B1238" t="str">
            <v>RU000A0JS7H8</v>
          </cell>
        </row>
        <row r="1239">
          <cell r="B1239" t="str">
            <v>RU000A0JRL96</v>
          </cell>
        </row>
        <row r="1240">
          <cell r="B1240" t="str">
            <v>RU000A0JRUS9</v>
          </cell>
        </row>
        <row r="1241">
          <cell r="B1241" t="str">
            <v>RU000A0JRZK5</v>
          </cell>
        </row>
        <row r="1242">
          <cell r="B1242" t="str">
            <v>RU000A0JRMX6</v>
          </cell>
        </row>
        <row r="1243">
          <cell r="B1243" t="str">
            <v>RU000A0JT7T2</v>
          </cell>
        </row>
        <row r="1244">
          <cell r="B1244" t="str">
            <v>RU000A0JSQ58</v>
          </cell>
        </row>
        <row r="1245">
          <cell r="B1245" t="str">
            <v>RU000A0JTKA4</v>
          </cell>
        </row>
        <row r="1246">
          <cell r="B1246" t="str">
            <v>RU000A0JT2K2</v>
          </cell>
        </row>
        <row r="1247">
          <cell r="B1247" t="str">
            <v>RU000A0JT7U0</v>
          </cell>
        </row>
        <row r="1248">
          <cell r="B1248" t="str">
            <v>US3133542015</v>
          </cell>
        </row>
        <row r="1249">
          <cell r="B1249" t="str">
            <v>RU0008992318</v>
          </cell>
        </row>
        <row r="1250">
          <cell r="B1250" t="str">
            <v>RU000A0JTY24</v>
          </cell>
        </row>
        <row r="1251">
          <cell r="B1251" t="str">
            <v>XS0920334900</v>
          </cell>
        </row>
        <row r="1252">
          <cell r="B1252" t="str">
            <v>XS0920335030</v>
          </cell>
        </row>
        <row r="1253">
          <cell r="B1253" t="str">
            <v>US3379321074</v>
          </cell>
        </row>
        <row r="1254">
          <cell r="B1254" t="str">
            <v>US78463X2027</v>
          </cell>
        </row>
        <row r="1255">
          <cell r="B1255" t="str">
            <v>US8633082016</v>
          </cell>
        </row>
        <row r="1256">
          <cell r="B1256" t="str">
            <v>US3384781007</v>
          </cell>
        </row>
        <row r="1257">
          <cell r="B1257" t="str">
            <v>US3156161024</v>
          </cell>
        </row>
        <row r="1258">
          <cell r="B1258" t="str">
            <v>XS0275465879</v>
          </cell>
        </row>
        <row r="1259">
          <cell r="B1259" t="str">
            <v>US36112J1079</v>
          </cell>
        </row>
        <row r="1260">
          <cell r="B1260" t="str">
            <v>XS0287015787</v>
          </cell>
        </row>
        <row r="1261">
          <cell r="B1261" t="str">
            <v>US98387E2054</v>
          </cell>
        </row>
        <row r="1262">
          <cell r="B1262" t="str">
            <v>RU000A0JPP11</v>
          </cell>
        </row>
        <row r="1263">
          <cell r="B1263" t="str">
            <v>XS0373899276</v>
          </cell>
        </row>
        <row r="1264">
          <cell r="B1264" t="str">
            <v>USU31434AC42</v>
          </cell>
        </row>
        <row r="1265">
          <cell r="B1265" t="str">
            <v>USQ3919KAD39</v>
          </cell>
        </row>
        <row r="1266">
          <cell r="B1266" t="str">
            <v>US4642861458</v>
          </cell>
        </row>
        <row r="1267">
          <cell r="B1267" t="str">
            <v>US31787A5074</v>
          </cell>
        </row>
        <row r="1268">
          <cell r="B1268" t="str">
            <v>RU000A0JUPP9</v>
          </cell>
        </row>
        <row r="1269">
          <cell r="B1269" t="str">
            <v>RU000A0JUWM2</v>
          </cell>
        </row>
        <row r="1270">
          <cell r="B1270" t="str">
            <v>RU000A0JUWR1</v>
          </cell>
        </row>
        <row r="1271">
          <cell r="B1271" t="str">
            <v>RU000A0JQBL6</v>
          </cell>
        </row>
        <row r="1272">
          <cell r="B1272" t="str">
            <v>US34988V1061</v>
          </cell>
        </row>
        <row r="1273">
          <cell r="B1273" t="str">
            <v>XS0952830395</v>
          </cell>
        </row>
        <row r="1274">
          <cell r="B1274" t="str">
            <v>US90130A1016</v>
          </cell>
        </row>
        <row r="1275">
          <cell r="B1275" t="str">
            <v>RU000A0JU6S3</v>
          </cell>
        </row>
        <row r="1276">
          <cell r="B1276" t="str">
            <v>US3181771029</v>
          </cell>
        </row>
        <row r="1277">
          <cell r="B1277" t="str">
            <v>GB00B2QPKJ12</v>
          </cell>
        </row>
        <row r="1278">
          <cell r="B1278" t="str">
            <v>RU000A0JPCG6</v>
          </cell>
        </row>
        <row r="1279">
          <cell r="B1279" t="str">
            <v>TRAOTOSN91H6</v>
          </cell>
        </row>
        <row r="1280">
          <cell r="B1280" t="str">
            <v>FR0010466938</v>
          </cell>
        </row>
        <row r="1281">
          <cell r="B1281" t="str">
            <v>FR0010171975</v>
          </cell>
        </row>
        <row r="1282">
          <cell r="B1282" t="str">
            <v>CA3499151080</v>
          </cell>
        </row>
        <row r="1283">
          <cell r="B1283" t="str">
            <v>FR0000133308</v>
          </cell>
        </row>
        <row r="1284">
          <cell r="B1284" t="str">
            <v>US3453708600</v>
          </cell>
        </row>
        <row r="1285">
          <cell r="B1285" t="str">
            <v>US4642871846</v>
          </cell>
        </row>
        <row r="1286">
          <cell r="B1286" t="str">
            <v>XS0614325586</v>
          </cell>
        </row>
        <row r="1287">
          <cell r="B1287" t="str">
            <v>US31529TAB98</v>
          </cell>
        </row>
        <row r="1288">
          <cell r="B1288" t="str">
            <v>GB00B1XH2C03</v>
          </cell>
        </row>
        <row r="1289">
          <cell r="B1289" t="str">
            <v>US74347X5674</v>
          </cell>
        </row>
        <row r="1290">
          <cell r="B1290" t="str">
            <v>GB00B7F9S958</v>
          </cell>
        </row>
        <row r="1291">
          <cell r="B1291" t="str">
            <v>GB00B3KJDQ49</v>
          </cell>
        </row>
        <row r="1292">
          <cell r="B1292" t="str">
            <v>ES0143416115</v>
          </cell>
        </row>
        <row r="1293">
          <cell r="B1293" t="str">
            <v>TRAGARAN91N1</v>
          </cell>
        </row>
        <row r="1294">
          <cell r="B1294" t="str">
            <v>RU0009034268</v>
          </cell>
        </row>
        <row r="1295">
          <cell r="B1295" t="str">
            <v>RU0009102834</v>
          </cell>
        </row>
        <row r="1296">
          <cell r="B1296" t="str">
            <v>XS0372523281</v>
          </cell>
        </row>
        <row r="1297">
          <cell r="B1297" t="str">
            <v>XS0531270964</v>
          </cell>
        </row>
        <row r="1298">
          <cell r="B1298" t="str">
            <v>XS0230577941</v>
          </cell>
        </row>
        <row r="1299">
          <cell r="B1299" t="str">
            <v>XS0833264335</v>
          </cell>
        </row>
        <row r="1300">
          <cell r="B1300" t="str">
            <v>XS0877983642</v>
          </cell>
        </row>
        <row r="1301">
          <cell r="B1301" t="str">
            <v>XS0707394531</v>
          </cell>
        </row>
        <row r="1302">
          <cell r="B1302" t="str">
            <v>XS0783291221</v>
          </cell>
        </row>
        <row r="1303">
          <cell r="B1303" t="str">
            <v>XS0807811640</v>
          </cell>
        </row>
        <row r="1304">
          <cell r="B1304" t="str">
            <v>XS0987109658</v>
          </cell>
        </row>
        <row r="1305">
          <cell r="B1305" t="str">
            <v>XS0779213460</v>
          </cell>
        </row>
        <row r="1306">
          <cell r="B1306" t="str">
            <v>XS1040726587</v>
          </cell>
        </row>
        <row r="1307">
          <cell r="B1307" t="str">
            <v>XS0954024617</v>
          </cell>
        </row>
        <row r="1308">
          <cell r="B1308" t="str">
            <v>XS0975320879</v>
          </cell>
        </row>
        <row r="1309">
          <cell r="B1309" t="str">
            <v>CH0229318099</v>
          </cell>
        </row>
        <row r="1310">
          <cell r="B1310" t="str">
            <v>XS0848137708</v>
          </cell>
        </row>
        <row r="1311">
          <cell r="B1311" t="str">
            <v>RU000A0JRVT5</v>
          </cell>
        </row>
        <row r="1312">
          <cell r="B1312" t="str">
            <v>RU000A0JTNB6</v>
          </cell>
        </row>
        <row r="1313">
          <cell r="B1313" t="str">
            <v>RU000A0JTNC4</v>
          </cell>
        </row>
        <row r="1314">
          <cell r="B1314" t="str">
            <v>RU000A0JTND2</v>
          </cell>
        </row>
        <row r="1315">
          <cell r="B1315" t="str">
            <v>RU0007661625</v>
          </cell>
        </row>
        <row r="1316">
          <cell r="B1316" t="str">
            <v>RU000A0JP203</v>
          </cell>
        </row>
        <row r="1317">
          <cell r="B1317" t="str">
            <v>RU000A0JQ6T7</v>
          </cell>
        </row>
        <row r="1318">
          <cell r="B1318" t="str">
            <v>XS0237713226</v>
          </cell>
        </row>
        <row r="1319">
          <cell r="B1319" t="str">
            <v>XS0329650674</v>
          </cell>
        </row>
        <row r="1320">
          <cell r="B1320" t="str">
            <v>XS0303594450</v>
          </cell>
        </row>
        <row r="1321">
          <cell r="B1321" t="str">
            <v>US368266AK89</v>
          </cell>
        </row>
        <row r="1322">
          <cell r="B1322" t="str">
            <v>XS0379583015</v>
          </cell>
        </row>
        <row r="1323">
          <cell r="B1323" t="str">
            <v>XS0442348404</v>
          </cell>
        </row>
        <row r="1324">
          <cell r="B1324" t="str">
            <v>XS0416535820</v>
          </cell>
        </row>
        <row r="1325">
          <cell r="B1325" t="str">
            <v>XS0420135443</v>
          </cell>
        </row>
        <row r="1326">
          <cell r="B1326" t="str">
            <v>US368266AM46</v>
          </cell>
        </row>
        <row r="1327">
          <cell r="B1327" t="str">
            <v>XS0272762963</v>
          </cell>
        </row>
        <row r="1328">
          <cell r="B1328" t="str">
            <v>XS0303583412</v>
          </cell>
        </row>
        <row r="1329">
          <cell r="B1329" t="str">
            <v>US368266AC63</v>
          </cell>
        </row>
        <row r="1330">
          <cell r="B1330" t="str">
            <v>XS0562354182</v>
          </cell>
        </row>
        <row r="1331">
          <cell r="B1331" t="str">
            <v>US368266AN29</v>
          </cell>
        </row>
        <row r="1332">
          <cell r="B1332" t="str">
            <v>XS0220790934</v>
          </cell>
        </row>
        <row r="1333">
          <cell r="B1333" t="str">
            <v>US368266AB80</v>
          </cell>
        </row>
        <row r="1334">
          <cell r="B1334" t="str">
            <v>XS0442330295</v>
          </cell>
        </row>
        <row r="1335">
          <cell r="B1335" t="str">
            <v>XS0276456315</v>
          </cell>
        </row>
        <row r="1336">
          <cell r="B1336" t="str">
            <v>US368266AE20</v>
          </cell>
        </row>
        <row r="1337">
          <cell r="B1337" t="str">
            <v>XS0708813653</v>
          </cell>
        </row>
        <row r="1338">
          <cell r="B1338" t="str">
            <v>US368266AP76</v>
          </cell>
        </row>
        <row r="1339">
          <cell r="B1339" t="str">
            <v>XS0290581569</v>
          </cell>
        </row>
        <row r="1340">
          <cell r="B1340" t="str">
            <v>XS0276455937</v>
          </cell>
        </row>
        <row r="1341">
          <cell r="B1341" t="str">
            <v>US368266AD47</v>
          </cell>
        </row>
        <row r="1342">
          <cell r="B1342" t="str">
            <v>US368266AG77</v>
          </cell>
        </row>
        <row r="1343">
          <cell r="B1343" t="str">
            <v>XS0805582011</v>
          </cell>
        </row>
        <row r="1344">
          <cell r="B1344" t="str">
            <v>XS0357281558</v>
          </cell>
        </row>
        <row r="1345">
          <cell r="B1345" t="str">
            <v>US368287AE82</v>
          </cell>
        </row>
        <row r="1346">
          <cell r="B1346" t="str">
            <v>XS0327237136</v>
          </cell>
        </row>
        <row r="1347">
          <cell r="B1347" t="str">
            <v>XS0424860947</v>
          </cell>
        </row>
        <row r="1348">
          <cell r="B1348" t="str">
            <v>US368266AL62</v>
          </cell>
        </row>
        <row r="1349">
          <cell r="B1349" t="str">
            <v>XS0708813810</v>
          </cell>
        </row>
        <row r="1350">
          <cell r="B1350" t="str">
            <v>US368266AQ59</v>
          </cell>
        </row>
        <row r="1351">
          <cell r="B1351" t="str">
            <v>US368266AA08</v>
          </cell>
        </row>
        <row r="1352">
          <cell r="B1352" t="str">
            <v>XS0316524130</v>
          </cell>
        </row>
        <row r="1353">
          <cell r="B1353" t="str">
            <v>US368266AH50</v>
          </cell>
        </row>
        <row r="1354">
          <cell r="B1354" t="str">
            <v>XS0225372613</v>
          </cell>
        </row>
        <row r="1355">
          <cell r="B1355" t="str">
            <v>US36828XAA90</v>
          </cell>
        </row>
        <row r="1356">
          <cell r="B1356" t="str">
            <v>XS0356943828</v>
          </cell>
        </row>
        <row r="1357">
          <cell r="B1357" t="str">
            <v>US368287AD00</v>
          </cell>
        </row>
        <row r="1358">
          <cell r="B1358" t="str">
            <v>RU000A0JUAN6</v>
          </cell>
        </row>
        <row r="1359">
          <cell r="B1359" t="str">
            <v>RU000A0JUAP1</v>
          </cell>
        </row>
        <row r="1360">
          <cell r="B1360" t="str">
            <v>XS0176996956</v>
          </cell>
        </row>
        <row r="1361">
          <cell r="B1361" t="str">
            <v>XS0164067836</v>
          </cell>
        </row>
        <row r="1362">
          <cell r="B1362" t="str">
            <v>US368287AA60</v>
          </cell>
        </row>
        <row r="1363">
          <cell r="B1363" t="str">
            <v>XS0191754729</v>
          </cell>
        </row>
        <row r="1364">
          <cell r="B1364" t="str">
            <v>RU000A0JUY05</v>
          </cell>
        </row>
        <row r="1365">
          <cell r="B1365" t="str">
            <v>XS0835501395</v>
          </cell>
        </row>
        <row r="1366">
          <cell r="B1366" t="str">
            <v>XS0954912514</v>
          </cell>
        </row>
        <row r="1367">
          <cell r="B1367" t="str">
            <v>XS0197695009</v>
          </cell>
        </row>
        <row r="1368">
          <cell r="B1368" t="str">
            <v>US36828TAA88</v>
          </cell>
        </row>
        <row r="1369">
          <cell r="B1369" t="str">
            <v>XS0906946008</v>
          </cell>
        </row>
        <row r="1370">
          <cell r="B1370" t="str">
            <v>XS0974126186</v>
          </cell>
        </row>
        <row r="1371">
          <cell r="B1371" t="str">
            <v>XS0885733153</v>
          </cell>
        </row>
        <row r="1372">
          <cell r="B1372" t="str">
            <v>US368266AS16</v>
          </cell>
        </row>
        <row r="1373">
          <cell r="B1373" t="str">
            <v>XS1038646078</v>
          </cell>
        </row>
        <row r="1374">
          <cell r="B1374" t="str">
            <v>XS0290580595</v>
          </cell>
        </row>
        <row r="1375">
          <cell r="B1375" t="str">
            <v>XS0805570354</v>
          </cell>
        </row>
        <row r="1376">
          <cell r="B1376" t="str">
            <v>US368266AR33</v>
          </cell>
        </row>
        <row r="1377">
          <cell r="B1377" t="str">
            <v>XS0906949523</v>
          </cell>
        </row>
        <row r="1378">
          <cell r="B1378" t="str">
            <v>XS0885736925</v>
          </cell>
        </row>
        <row r="1379">
          <cell r="B1379" t="str">
            <v>US368266AT98</v>
          </cell>
        </row>
        <row r="1380">
          <cell r="B1380" t="str">
            <v>XS0156366378</v>
          </cell>
        </row>
        <row r="1381">
          <cell r="B1381" t="str">
            <v>XS1026025103</v>
          </cell>
        </row>
        <row r="1382">
          <cell r="B1382" t="str">
            <v>RU000A0JQUT9</v>
          </cell>
        </row>
        <row r="1383">
          <cell r="B1383" t="str">
            <v>RU000A0JL4R1</v>
          </cell>
        </row>
        <row r="1384">
          <cell r="B1384" t="str">
            <v>RU000A0JL4R1</v>
          </cell>
        </row>
        <row r="1385">
          <cell r="B1385" t="str">
            <v>RU000A0JR4C7</v>
          </cell>
        </row>
        <row r="1386">
          <cell r="B1386" t="str">
            <v>RU000A0JTU93</v>
          </cell>
        </row>
        <row r="1387">
          <cell r="B1387" t="str">
            <v>USG37767AA13</v>
          </cell>
        </row>
        <row r="1388">
          <cell r="B1388" t="str">
            <v>US3695501086</v>
          </cell>
        </row>
        <row r="1389">
          <cell r="B1389" t="str">
            <v>US57060U5891</v>
          </cell>
        </row>
        <row r="1390">
          <cell r="B1390" t="str">
            <v>US57060U1007</v>
          </cell>
        </row>
        <row r="1391">
          <cell r="B1391" t="str">
            <v>US3696041033</v>
          </cell>
        </row>
        <row r="1392">
          <cell r="B1392" t="str">
            <v>JE00B55Q3P39</v>
          </cell>
        </row>
        <row r="1393">
          <cell r="B1393" t="str">
            <v>US36159R1032</v>
          </cell>
        </row>
        <row r="1394">
          <cell r="B1394" t="str">
            <v>US3626073015</v>
          </cell>
        </row>
        <row r="1395">
          <cell r="B1395" t="str">
            <v>ZAE000018123</v>
          </cell>
        </row>
        <row r="1396">
          <cell r="B1396" t="str">
            <v>US38059T1060</v>
          </cell>
        </row>
        <row r="1397">
          <cell r="B1397" t="str">
            <v>BRGFSAACNOR3</v>
          </cell>
        </row>
        <row r="1398">
          <cell r="B1398" t="str">
            <v>GRR000000010</v>
          </cell>
        </row>
        <row r="1399">
          <cell r="B1399" t="str">
            <v>GR0128001584</v>
          </cell>
        </row>
        <row r="1400">
          <cell r="B1400" t="str">
            <v>GR0133001140</v>
          </cell>
        </row>
        <row r="1401">
          <cell r="B1401" t="str">
            <v>GR0128010676</v>
          </cell>
        </row>
        <row r="1402">
          <cell r="B1402" t="str">
            <v>GR0128011682</v>
          </cell>
        </row>
        <row r="1403">
          <cell r="B1403" t="str">
            <v>GR0128012698</v>
          </cell>
        </row>
        <row r="1404">
          <cell r="B1404" t="str">
            <v>GR0128013704</v>
          </cell>
        </row>
        <row r="1405">
          <cell r="B1405" t="str">
            <v>GR0128014710</v>
          </cell>
        </row>
        <row r="1406">
          <cell r="B1406" t="str">
            <v>GR0133006198</v>
          </cell>
        </row>
        <row r="1407">
          <cell r="B1407" t="str">
            <v>GR0133007204</v>
          </cell>
        </row>
        <row r="1408">
          <cell r="B1408" t="str">
            <v>GR0133008210</v>
          </cell>
        </row>
        <row r="1409">
          <cell r="B1409" t="str">
            <v>GR0133009226</v>
          </cell>
        </row>
        <row r="1410">
          <cell r="B1410" t="str">
            <v>GR0133010232</v>
          </cell>
        </row>
        <row r="1411">
          <cell r="B1411" t="str">
            <v>GR0138005716</v>
          </cell>
        </row>
        <row r="1412">
          <cell r="B1412" t="str">
            <v>GR0138006722</v>
          </cell>
        </row>
        <row r="1413">
          <cell r="B1413" t="str">
            <v>GR0138007738</v>
          </cell>
        </row>
        <row r="1414">
          <cell r="B1414" t="str">
            <v>GR0138008744</v>
          </cell>
        </row>
        <row r="1415">
          <cell r="B1415" t="str">
            <v>GR0138009759</v>
          </cell>
        </row>
        <row r="1416">
          <cell r="B1416" t="str">
            <v>GR0138010765</v>
          </cell>
        </row>
        <row r="1417">
          <cell r="B1417" t="str">
            <v>GR0138011771</v>
          </cell>
        </row>
        <row r="1418">
          <cell r="B1418" t="str">
            <v>GR0138012787</v>
          </cell>
        </row>
        <row r="1419">
          <cell r="B1419" t="str">
            <v>GR0138013793</v>
          </cell>
        </row>
        <row r="1420">
          <cell r="B1420" t="str">
            <v>GR0138014809</v>
          </cell>
        </row>
        <row r="1421">
          <cell r="B1421" t="str">
            <v>RU000A0B6071</v>
          </cell>
        </row>
        <row r="1422">
          <cell r="B1422" t="str">
            <v>CA3809564097</v>
          </cell>
        </row>
        <row r="1423">
          <cell r="B1423" t="str">
            <v>US3755581036</v>
          </cell>
        </row>
        <row r="1424">
          <cell r="B1424" t="str">
            <v>RU000A0JUFB0</v>
          </cell>
        </row>
        <row r="1425">
          <cell r="B1425" t="str">
            <v>RU000A0JQGV4</v>
          </cell>
        </row>
        <row r="1426">
          <cell r="B1426" t="str">
            <v>BMG4209G1087</v>
          </cell>
        </row>
        <row r="1427">
          <cell r="B1427" t="str">
            <v>RU000A0JQSJ4</v>
          </cell>
        </row>
        <row r="1428">
          <cell r="B1428" t="str">
            <v>RU000A0JQYB9</v>
          </cell>
        </row>
        <row r="1429">
          <cell r="B1429" t="str">
            <v>RU000A0JR5Q4</v>
          </cell>
        </row>
        <row r="1430">
          <cell r="B1430" t="str">
            <v>RU000A0JRN86</v>
          </cell>
        </row>
        <row r="1431">
          <cell r="B1431" t="str">
            <v>RU000A0JR5S0</v>
          </cell>
        </row>
        <row r="1432">
          <cell r="B1432" t="str">
            <v>RU000A0JRN78</v>
          </cell>
        </row>
        <row r="1433">
          <cell r="B1433" t="str">
            <v>RU000A0JTDW3</v>
          </cell>
        </row>
        <row r="1434">
          <cell r="B1434" t="str">
            <v>RU000A0JTFB2</v>
          </cell>
        </row>
        <row r="1435">
          <cell r="B1435" t="str">
            <v>US78463V1070</v>
          </cell>
        </row>
        <row r="1436">
          <cell r="B1436" t="str">
            <v>XS0546096800</v>
          </cell>
        </row>
        <row r="1437">
          <cell r="B1437" t="str">
            <v>XS0495973470</v>
          </cell>
        </row>
        <row r="1438">
          <cell r="B1438" t="str">
            <v>JE00B4T3BW64</v>
          </cell>
        </row>
        <row r="1439">
          <cell r="B1439" t="str">
            <v>US37951Q1031</v>
          </cell>
        </row>
        <row r="1440">
          <cell r="B1440" t="str">
            <v>US37951Q2021</v>
          </cell>
        </row>
        <row r="1441">
          <cell r="B1441" t="str">
            <v>RU000A0JPXB3</v>
          </cell>
        </row>
        <row r="1442">
          <cell r="B1442" t="str">
            <v>RU000A0JSZM9</v>
          </cell>
        </row>
        <row r="1443">
          <cell r="B1443" t="str">
            <v>RU000A0JT8Z7</v>
          </cell>
        </row>
        <row r="1444">
          <cell r="B1444" t="str">
            <v>RU000A0JQXD7</v>
          </cell>
        </row>
        <row r="1445">
          <cell r="B1445" t="str">
            <v>RU000A0JR1B5</v>
          </cell>
        </row>
        <row r="1446">
          <cell r="B1446" t="str">
            <v>RU000A0JRCC1</v>
          </cell>
        </row>
        <row r="1447">
          <cell r="B1447" t="str">
            <v>RU000A0JRB31</v>
          </cell>
        </row>
        <row r="1448">
          <cell r="B1448" t="str">
            <v>RU000A0JRN45</v>
          </cell>
        </row>
        <row r="1449">
          <cell r="B1449" t="str">
            <v>US37953P2020</v>
          </cell>
        </row>
        <row r="1450">
          <cell r="B1450" t="str">
            <v>CY0101942213</v>
          </cell>
        </row>
        <row r="1451">
          <cell r="B1451" t="str">
            <v>US37949E2046</v>
          </cell>
        </row>
        <row r="1452">
          <cell r="B1452" t="str">
            <v>US37949E1055</v>
          </cell>
        </row>
        <row r="1453">
          <cell r="B1453" t="str">
            <v>US26922W1099</v>
          </cell>
        </row>
        <row r="1454">
          <cell r="B1454" t="str">
            <v>US3798901068</v>
          </cell>
        </row>
        <row r="1455">
          <cell r="B1455" t="str">
            <v>US2193501051</v>
          </cell>
        </row>
        <row r="1456">
          <cell r="B1456" t="str">
            <v>RU0007288411</v>
          </cell>
        </row>
        <row r="1457">
          <cell r="B1457" t="str">
            <v>XS0922134712</v>
          </cell>
        </row>
        <row r="1458">
          <cell r="B1458" t="str">
            <v>XS0982861287</v>
          </cell>
        </row>
        <row r="1459">
          <cell r="B1459" t="str">
            <v>US55314WAA27</v>
          </cell>
        </row>
        <row r="1460">
          <cell r="B1460" t="str">
            <v>RU000A0JTPV9</v>
          </cell>
        </row>
        <row r="1461">
          <cell r="B1461" t="str">
            <v>RU000A0JTPX5</v>
          </cell>
        </row>
        <row r="1462">
          <cell r="B1462" t="str">
            <v>RU000A0JQYY1</v>
          </cell>
        </row>
        <row r="1463">
          <cell r="B1463" t="str">
            <v>RU000A0JTPY3</v>
          </cell>
        </row>
        <row r="1464">
          <cell r="B1464" t="str">
            <v>RU000A0JS3V8</v>
          </cell>
        </row>
        <row r="1465">
          <cell r="B1465" t="str">
            <v>RU000A0JTKY4</v>
          </cell>
        </row>
        <row r="1466">
          <cell r="B1466" t="str">
            <v>RU000A0HNHD1</v>
          </cell>
        </row>
        <row r="1467">
          <cell r="B1467" t="str">
            <v>US37045V1008</v>
          </cell>
        </row>
        <row r="1468">
          <cell r="B1468" t="str">
            <v>RU000A0JQ1T8</v>
          </cell>
        </row>
        <row r="1469">
          <cell r="B1469" t="str">
            <v>RU000A0JNG22</v>
          </cell>
        </row>
        <row r="1470">
          <cell r="B1470" t="str">
            <v>SE0000718132</v>
          </cell>
        </row>
        <row r="1471">
          <cell r="B1471" t="str">
            <v>US7523443098</v>
          </cell>
        </row>
        <row r="1472">
          <cell r="B1472" t="str">
            <v>US38259P5089</v>
          </cell>
        </row>
        <row r="1473">
          <cell r="B1473" t="str">
            <v>US38259P7069</v>
          </cell>
        </row>
        <row r="1474">
          <cell r="B1474" t="str">
            <v>RU000A0JUMH3</v>
          </cell>
        </row>
        <row r="1475">
          <cell r="B1475" t="str">
            <v>RU000A0JUQ39</v>
          </cell>
        </row>
        <row r="1476">
          <cell r="B1476" t="str">
            <v>RU000A0JUV08</v>
          </cell>
        </row>
        <row r="1477">
          <cell r="B1477" t="str">
            <v>RU000A0JNUL3</v>
          </cell>
        </row>
        <row r="1478">
          <cell r="B1478" t="str">
            <v>XS0304304685</v>
          </cell>
        </row>
        <row r="1479">
          <cell r="B1479" t="str">
            <v>XS0304303521</v>
          </cell>
        </row>
        <row r="1480">
          <cell r="B1480" t="str">
            <v>CH0188931916</v>
          </cell>
        </row>
        <row r="1481">
          <cell r="B1481" t="str">
            <v>XS0426517701</v>
          </cell>
        </row>
        <row r="1482">
          <cell r="B1482" t="str">
            <v>XS1084024584</v>
          </cell>
        </row>
        <row r="1483">
          <cell r="B1483" t="str">
            <v>RU000A0JNWQ8</v>
          </cell>
        </row>
        <row r="1484">
          <cell r="B1484" t="str">
            <v>US38268T1034</v>
          </cell>
        </row>
        <row r="1485">
          <cell r="B1485" t="str">
            <v>US3647601083</v>
          </cell>
        </row>
        <row r="1486">
          <cell r="B1486" t="str">
            <v>XS0523947751</v>
          </cell>
        </row>
        <row r="1487">
          <cell r="B1487" t="str">
            <v>RU000A0HG4P4</v>
          </cell>
        </row>
        <row r="1488">
          <cell r="B1488" t="str">
            <v>RU000A0JRFS0</v>
          </cell>
        </row>
        <row r="1489">
          <cell r="B1489" t="str">
            <v>RU0007661641</v>
          </cell>
        </row>
        <row r="1490">
          <cell r="B1490" t="str">
            <v>US3994731079</v>
          </cell>
        </row>
        <row r="1491">
          <cell r="B1491" t="str">
            <v>XS1099026590</v>
          </cell>
        </row>
        <row r="1492">
          <cell r="B1492" t="str">
            <v>LU0203243844</v>
          </cell>
        </row>
        <row r="1493">
          <cell r="B1493" t="str">
            <v>RU000A0JQD97</v>
          </cell>
        </row>
        <row r="1494">
          <cell r="B1494" t="str">
            <v>RU000A0JQDA5</v>
          </cell>
        </row>
        <row r="1495">
          <cell r="B1495" t="str">
            <v>GB0009252882</v>
          </cell>
        </row>
        <row r="1496">
          <cell r="B1496" t="str">
            <v>US37733W1053</v>
          </cell>
        </row>
        <row r="1497">
          <cell r="B1497" t="str">
            <v>RU000A0JR4V7</v>
          </cell>
        </row>
        <row r="1498">
          <cell r="B1498" t="str">
            <v>RU000A0JTDL6</v>
          </cell>
        </row>
        <row r="1499">
          <cell r="B1499" t="str">
            <v>RU0007964987</v>
          </cell>
        </row>
        <row r="1500">
          <cell r="B1500" t="str">
            <v>US38141G1040</v>
          </cell>
        </row>
        <row r="1501">
          <cell r="B1501" t="str">
            <v>US36191J1016</v>
          </cell>
        </row>
        <row r="1502">
          <cell r="B1502" t="str">
            <v>FR0010208488</v>
          </cell>
        </row>
        <row r="1503">
          <cell r="B1503" t="str">
            <v>RU000A0JTKB2</v>
          </cell>
        </row>
        <row r="1504">
          <cell r="B1504" t="str">
            <v>RU000A0JTKM9</v>
          </cell>
        </row>
        <row r="1505">
          <cell r="B1505" t="str">
            <v>RU000A0JU5S5</v>
          </cell>
        </row>
        <row r="1506">
          <cell r="B1506" t="str">
            <v>RU000A0JU609</v>
          </cell>
        </row>
        <row r="1507">
          <cell r="B1507" t="str">
            <v>RU000A0JSSK8</v>
          </cell>
        </row>
        <row r="1508">
          <cell r="B1508" t="str">
            <v>PR8967491088</v>
          </cell>
        </row>
        <row r="1509">
          <cell r="B1509" t="str">
            <v>RU0008913751</v>
          </cell>
        </row>
        <row r="1510">
          <cell r="B1510" t="str">
            <v>US0373791047</v>
          </cell>
        </row>
        <row r="1511">
          <cell r="B1511" t="str">
            <v>RU000A0BK4S8</v>
          </cell>
        </row>
        <row r="1512">
          <cell r="B1512" t="str">
            <v>XS0934113076</v>
          </cell>
        </row>
        <row r="1513">
          <cell r="B1513" t="str">
            <v>US78463X4007</v>
          </cell>
        </row>
        <row r="1514">
          <cell r="B1514" t="str">
            <v>RU0002155219</v>
          </cell>
        </row>
        <row r="1515">
          <cell r="B1515" t="str">
            <v>RU000A0JPMM3</v>
          </cell>
        </row>
        <row r="1516">
          <cell r="B1516" t="str">
            <v>RU000A0JPMN1</v>
          </cell>
        </row>
        <row r="1517">
          <cell r="B1517" t="str">
            <v>RU0006752631</v>
          </cell>
        </row>
        <row r="1518">
          <cell r="B1518" t="str">
            <v>RU000A0JPQV5</v>
          </cell>
        </row>
        <row r="1519">
          <cell r="B1519" t="str">
            <v>RU000A0JP3D9</v>
          </cell>
        </row>
        <row r="1520">
          <cell r="B1520" t="str">
            <v>RU000A0JQ8H8</v>
          </cell>
        </row>
        <row r="1521">
          <cell r="B1521" t="str">
            <v>RU000A0JQ557</v>
          </cell>
        </row>
        <row r="1522">
          <cell r="B1522" t="str">
            <v>RU000A0JR852</v>
          </cell>
        </row>
        <row r="1523">
          <cell r="B1523" t="str">
            <v>RU000A0JR860</v>
          </cell>
        </row>
        <row r="1524">
          <cell r="B1524" t="str">
            <v>RU000A0JR878</v>
          </cell>
        </row>
        <row r="1525">
          <cell r="B1525" t="str">
            <v>RU000A0JS3B0</v>
          </cell>
        </row>
        <row r="1526">
          <cell r="B1526" t="str">
            <v>RU000A0JTDY9</v>
          </cell>
        </row>
        <row r="1527">
          <cell r="B1527" t="str">
            <v>XS0922296883</v>
          </cell>
        </row>
        <row r="1528">
          <cell r="B1528" t="str">
            <v>XS0830192711</v>
          </cell>
        </row>
        <row r="1529">
          <cell r="B1529" t="str">
            <v>US36192NAA90</v>
          </cell>
        </row>
        <row r="1530">
          <cell r="B1530" t="str">
            <v>XS0997544860</v>
          </cell>
        </row>
        <row r="1531">
          <cell r="B1531" t="str">
            <v>RU000A0JQUB7</v>
          </cell>
        </row>
        <row r="1532">
          <cell r="B1532" t="str">
            <v>RU000A0JQUC5</v>
          </cell>
        </row>
        <row r="1533">
          <cell r="B1533" t="str">
            <v>RU000A0JNXH5</v>
          </cell>
        </row>
        <row r="1534">
          <cell r="B1534" t="str">
            <v>RU000A0JPHB6</v>
          </cell>
        </row>
        <row r="1535">
          <cell r="B1535" t="str">
            <v>RU000A0JPHS0</v>
          </cell>
        </row>
        <row r="1536">
          <cell r="B1536" t="str">
            <v>RU000A0JSD38</v>
          </cell>
        </row>
        <row r="1537">
          <cell r="B1537" t="str">
            <v>RU000A0JT767</v>
          </cell>
        </row>
        <row r="1538">
          <cell r="B1538" t="str">
            <v>RU000A0JR5P6</v>
          </cell>
        </row>
        <row r="1539">
          <cell r="B1539" t="str">
            <v>RU000A0JRMP2</v>
          </cell>
        </row>
        <row r="1540">
          <cell r="B1540" t="str">
            <v>RU000A0JS322</v>
          </cell>
        </row>
        <row r="1541">
          <cell r="B1541" t="str">
            <v>RU000A0JS173</v>
          </cell>
        </row>
        <row r="1542">
          <cell r="B1542" t="str">
            <v>RU000A0JU1X4</v>
          </cell>
        </row>
        <row r="1543">
          <cell r="B1543" t="str">
            <v>RU000A0JU5Z0</v>
          </cell>
        </row>
        <row r="1544">
          <cell r="B1544" t="str">
            <v>RU000A0JU7Y9</v>
          </cell>
        </row>
        <row r="1545">
          <cell r="B1545" t="str">
            <v>TRETHAL00019</v>
          </cell>
        </row>
        <row r="1546">
          <cell r="B1546" t="str">
            <v>RU000A0JNP96</v>
          </cell>
        </row>
        <row r="1547">
          <cell r="B1547" t="str">
            <v>US82977M2070</v>
          </cell>
        </row>
        <row r="1548">
          <cell r="B1548" t="str">
            <v>US40637J1051</v>
          </cell>
        </row>
        <row r="1549">
          <cell r="B1549" t="str">
            <v>US4062161017</v>
          </cell>
        </row>
        <row r="1550">
          <cell r="B1550" t="str">
            <v>RU0005290716</v>
          </cell>
        </row>
        <row r="1551">
          <cell r="B1551" t="str">
            <v>RU0005290732</v>
          </cell>
        </row>
        <row r="1552">
          <cell r="B1552" t="str">
            <v>US4130861093</v>
          </cell>
        </row>
        <row r="1553">
          <cell r="B1553" t="str">
            <v>US404119BN87</v>
          </cell>
        </row>
        <row r="1554">
          <cell r="B1554" t="str">
            <v>RU000A0JPQE1</v>
          </cell>
        </row>
        <row r="1555">
          <cell r="B1555" t="str">
            <v>RU000A0JQ6A7</v>
          </cell>
        </row>
        <row r="1556">
          <cell r="B1556" t="str">
            <v>RU000A0JQV12</v>
          </cell>
        </row>
        <row r="1557">
          <cell r="B1557" t="str">
            <v>XS0606382413</v>
          </cell>
        </row>
        <row r="1558">
          <cell r="B1558" t="str">
            <v>XS0846652666</v>
          </cell>
        </row>
        <row r="1559">
          <cell r="B1559" t="str">
            <v>US29843LAB99</v>
          </cell>
        </row>
        <row r="1560">
          <cell r="B1560" t="str">
            <v>XS0981028177</v>
          </cell>
        </row>
        <row r="1561">
          <cell r="B1561" t="str">
            <v>US29843LAC72</v>
          </cell>
        </row>
        <row r="1562">
          <cell r="B1562" t="str">
            <v>RU000A0JRFK7</v>
          </cell>
        </row>
        <row r="1563">
          <cell r="B1563" t="str">
            <v>RU000A0JTPN6</v>
          </cell>
        </row>
        <row r="1564">
          <cell r="B1564" t="str">
            <v>RU000A0JRFJ9</v>
          </cell>
        </row>
        <row r="1565">
          <cell r="B1565" t="str">
            <v>RU000A0JUAW7</v>
          </cell>
        </row>
        <row r="1566">
          <cell r="B1566" t="str">
            <v>US40415F1012</v>
          </cell>
        </row>
        <row r="1567">
          <cell r="B1567" t="str">
            <v>INE040A01018</v>
          </cell>
        </row>
        <row r="1568">
          <cell r="B1568" t="str">
            <v>US97717X7012</v>
          </cell>
        </row>
        <row r="1569">
          <cell r="B1569" t="str">
            <v>LU0070992663</v>
          </cell>
        </row>
        <row r="1570">
          <cell r="B1570" t="str">
            <v>LU0138821268</v>
          </cell>
        </row>
        <row r="1571">
          <cell r="B1571" t="str">
            <v>HU0000402730</v>
          </cell>
        </row>
        <row r="1572">
          <cell r="B1572" t="str">
            <v>HU0000402318</v>
          </cell>
        </row>
        <row r="1573">
          <cell r="B1573" t="str">
            <v>HU0000402623</v>
          </cell>
        </row>
        <row r="1574">
          <cell r="B1574" t="str">
            <v>HU0000402433</v>
          </cell>
        </row>
        <row r="1575">
          <cell r="B1575" t="str">
            <v>HU0000402375</v>
          </cell>
        </row>
        <row r="1576">
          <cell r="B1576" t="str">
            <v>HU0000402037</v>
          </cell>
        </row>
        <row r="1577">
          <cell r="B1577" t="str">
            <v>HU0000402383</v>
          </cell>
        </row>
        <row r="1578">
          <cell r="B1578" t="str">
            <v>HU0000402235</v>
          </cell>
        </row>
        <row r="1579">
          <cell r="B1579" t="str">
            <v>HU0000402581</v>
          </cell>
        </row>
        <row r="1580">
          <cell r="B1580" t="str">
            <v>HU0000402268</v>
          </cell>
        </row>
        <row r="1581">
          <cell r="B1581" t="str">
            <v>HU0000402821</v>
          </cell>
        </row>
        <row r="1582">
          <cell r="B1582" t="str">
            <v>HU0000402987</v>
          </cell>
        </row>
        <row r="1583">
          <cell r="B1583" t="str">
            <v>HU0000402532</v>
          </cell>
        </row>
        <row r="1584">
          <cell r="B1584" t="str">
            <v>GB0032360173</v>
          </cell>
        </row>
        <row r="1585">
          <cell r="B1585" t="str">
            <v>GB00B0LCW083</v>
          </cell>
        </row>
        <row r="1586">
          <cell r="B1586" t="str">
            <v>RU0009098990</v>
          </cell>
        </row>
        <row r="1587">
          <cell r="B1587" t="str">
            <v>RU0009099006</v>
          </cell>
        </row>
        <row r="1588">
          <cell r="B1588" t="str">
            <v>US43289P1066</v>
          </cell>
        </row>
        <row r="1589">
          <cell r="B1589" t="str">
            <v>US95766J1025</v>
          </cell>
        </row>
        <row r="1590">
          <cell r="B1590" t="str">
            <v>US4219243098</v>
          </cell>
        </row>
        <row r="1591">
          <cell r="B1591" t="str">
            <v>GB00B015PT76</v>
          </cell>
        </row>
        <row r="1592">
          <cell r="B1592" t="str">
            <v>RU000A0JRC22</v>
          </cell>
        </row>
        <row r="1593">
          <cell r="B1593" t="str">
            <v>RU000A0JRC30</v>
          </cell>
        </row>
        <row r="1594">
          <cell r="B1594" t="str">
            <v>RU000A0JQP69</v>
          </cell>
        </row>
        <row r="1595">
          <cell r="B1595" t="str">
            <v>RU000A0JQP51</v>
          </cell>
        </row>
        <row r="1596">
          <cell r="B1596" t="str">
            <v>US40425X2099</v>
          </cell>
        </row>
        <row r="1597">
          <cell r="B1597" t="str">
            <v>CY0094Q01570</v>
          </cell>
        </row>
        <row r="1598">
          <cell r="B1598" t="str">
            <v>RU000A0JP1L6</v>
          </cell>
        </row>
        <row r="1599">
          <cell r="B1599" t="str">
            <v>USU24716AA71</v>
          </cell>
        </row>
        <row r="1600">
          <cell r="B1600" t="str">
            <v>RU000A0JS7J4</v>
          </cell>
        </row>
        <row r="1601">
          <cell r="B1601" t="str">
            <v>RU000A0JU8S9</v>
          </cell>
        </row>
        <row r="1602">
          <cell r="B1602" t="str">
            <v>US4370761029</v>
          </cell>
        </row>
        <row r="1603">
          <cell r="B1603" t="str">
            <v>US4385161066</v>
          </cell>
        </row>
        <row r="1604">
          <cell r="B1604" t="str">
            <v>US85590A4013</v>
          </cell>
        </row>
        <row r="1605">
          <cell r="B1605" t="str">
            <v>KYG4231V1077</v>
          </cell>
        </row>
        <row r="1606">
          <cell r="B1606" t="str">
            <v>US4282361033</v>
          </cell>
        </row>
        <row r="1607">
          <cell r="B1607" t="str">
            <v>HRRHMFO157A6</v>
          </cell>
        </row>
        <row r="1608">
          <cell r="B1608" t="str">
            <v>HRRHMFO172A5</v>
          </cell>
        </row>
        <row r="1609">
          <cell r="B1609" t="str">
            <v>HRRHMFO187A3</v>
          </cell>
        </row>
        <row r="1610">
          <cell r="B1610" t="str">
            <v>HRRHMFO15CA8</v>
          </cell>
        </row>
        <row r="1611">
          <cell r="B1611" t="str">
            <v>HRRHMFO19BA2</v>
          </cell>
        </row>
        <row r="1612">
          <cell r="B1612" t="str">
            <v>HRRHMFO247E7</v>
          </cell>
        </row>
        <row r="1613">
          <cell r="B1613" t="str">
            <v>HRRHMFO167A5</v>
          </cell>
        </row>
        <row r="1614">
          <cell r="B1614" t="str">
            <v>HRRHMFO17BA6</v>
          </cell>
        </row>
        <row r="1615">
          <cell r="B1615" t="str">
            <v>HRRHMFO203E0</v>
          </cell>
        </row>
        <row r="1616">
          <cell r="B1616" t="str">
            <v>HRRHMFO227E9</v>
          </cell>
        </row>
        <row r="1617">
          <cell r="B1617" t="str">
            <v>HRRHMFO203A8</v>
          </cell>
        </row>
        <row r="1618">
          <cell r="B1618" t="str">
            <v>HRRHMFT540B6</v>
          </cell>
        </row>
        <row r="1619">
          <cell r="B1619" t="str">
            <v>HRRHMFT523B2</v>
          </cell>
        </row>
        <row r="1620">
          <cell r="B1620" t="str">
            <v>HRRHMFT519B0</v>
          </cell>
        </row>
        <row r="1621">
          <cell r="B1621" t="str">
            <v>HRRHMFT537B2</v>
          </cell>
        </row>
        <row r="1622">
          <cell r="B1622" t="str">
            <v>HRRHMFT450B8</v>
          </cell>
        </row>
        <row r="1623">
          <cell r="B1623" t="str">
            <v>HRRHMFT548B9</v>
          </cell>
        </row>
        <row r="1624">
          <cell r="B1624" t="str">
            <v>RU000A0JPYA3</v>
          </cell>
        </row>
        <row r="1625">
          <cell r="B1625" t="str">
            <v>RU000A0JU2J1</v>
          </cell>
        </row>
        <row r="1626">
          <cell r="B1626" t="str">
            <v>GB0005405286</v>
          </cell>
        </row>
        <row r="1627">
          <cell r="B1627" t="str">
            <v>FR0011817915</v>
          </cell>
        </row>
        <row r="1628">
          <cell r="B1628" t="str">
            <v>XS0994571122</v>
          </cell>
        </row>
        <row r="1629">
          <cell r="B1629" t="str">
            <v>US40429CFR88</v>
          </cell>
        </row>
        <row r="1630">
          <cell r="B1630" t="str">
            <v>FR0011776897</v>
          </cell>
        </row>
        <row r="1631">
          <cell r="B1631" t="str">
            <v>XS0253878051</v>
          </cell>
        </row>
        <row r="1632">
          <cell r="B1632" t="str">
            <v>XS0358156510</v>
          </cell>
        </row>
        <row r="1633">
          <cell r="B1633" t="str">
            <v>XS0298931287</v>
          </cell>
        </row>
        <row r="1634">
          <cell r="B1634" t="str">
            <v>XS0583796973</v>
          </cell>
        </row>
        <row r="1635">
          <cell r="B1635" t="str">
            <v>US46627J3023</v>
          </cell>
        </row>
        <row r="1636">
          <cell r="B1636" t="str">
            <v>HU0000519921</v>
          </cell>
        </row>
        <row r="1637">
          <cell r="B1637" t="str">
            <v>HU0000519848</v>
          </cell>
        </row>
        <row r="1638">
          <cell r="B1638" t="str">
            <v>HU0000520085</v>
          </cell>
        </row>
        <row r="1639">
          <cell r="B1639" t="str">
            <v>US42805T1051</v>
          </cell>
        </row>
        <row r="1640">
          <cell r="B1640" t="str">
            <v>US4448591028</v>
          </cell>
        </row>
        <row r="1641">
          <cell r="B1641" t="str">
            <v>US44701QAZ54</v>
          </cell>
        </row>
        <row r="1642">
          <cell r="B1642" t="str">
            <v>RU000A0JPKH7</v>
          </cell>
        </row>
        <row r="1643">
          <cell r="B1643" t="str">
            <v>RU000A0JQKR4</v>
          </cell>
        </row>
        <row r="1644">
          <cell r="B1644" t="str">
            <v>RU000A0JRQ26</v>
          </cell>
        </row>
        <row r="1645">
          <cell r="B1645" t="str">
            <v>RU000A0JTEN0</v>
          </cell>
        </row>
        <row r="1646">
          <cell r="B1646" t="str">
            <v>RU000A0JPKH7</v>
          </cell>
        </row>
        <row r="1647">
          <cell r="B1647" t="str">
            <v>XS0553072611</v>
          </cell>
        </row>
        <row r="1648">
          <cell r="B1648" t="str">
            <v>US4662941057</v>
          </cell>
        </row>
        <row r="1649">
          <cell r="B1649" t="str">
            <v>RU000A0JRFN1</v>
          </cell>
        </row>
        <row r="1650">
          <cell r="B1650" t="str">
            <v>RU000A0JRFP6</v>
          </cell>
        </row>
        <row r="1651">
          <cell r="B1651" t="str">
            <v>RU000A0JTMG7</v>
          </cell>
        </row>
        <row r="1652">
          <cell r="B1652" t="str">
            <v>RU000A0JTMK9</v>
          </cell>
        </row>
        <row r="1653">
          <cell r="B1653" t="str">
            <v>US4642885135</v>
          </cell>
        </row>
        <row r="1654">
          <cell r="B1654" t="str">
            <v>US4662942048</v>
          </cell>
        </row>
        <row r="1655">
          <cell r="B1655" t="str">
            <v>US72201R7834</v>
          </cell>
        </row>
        <row r="1656">
          <cell r="B1656" t="str">
            <v>DE000A0JL461</v>
          </cell>
        </row>
        <row r="1657">
          <cell r="B1657" t="str">
            <v>CA4509131088</v>
          </cell>
        </row>
        <row r="1658">
          <cell r="B1658" t="str">
            <v>RU000A0JUNU4</v>
          </cell>
        </row>
        <row r="1659">
          <cell r="B1659" t="str">
            <v>RU000A0JUQ54</v>
          </cell>
        </row>
        <row r="1660">
          <cell r="B1660" t="str">
            <v>RU000A0JUPU9</v>
          </cell>
        </row>
        <row r="1661">
          <cell r="B1661" t="str">
            <v>RU000A0JV2N2</v>
          </cell>
        </row>
        <row r="1662">
          <cell r="B1662" t="str">
            <v>RU000A0JV508</v>
          </cell>
        </row>
        <row r="1663">
          <cell r="B1663" t="str">
            <v>RU000A0JUDD1</v>
          </cell>
        </row>
        <row r="1664">
          <cell r="B1664" t="str">
            <v>US4642887784</v>
          </cell>
        </row>
        <row r="1665">
          <cell r="B1665" t="str">
            <v>US4642851053</v>
          </cell>
        </row>
        <row r="1666">
          <cell r="B1666" t="str">
            <v>RU000A0JS215</v>
          </cell>
        </row>
        <row r="1667">
          <cell r="B1667" t="str">
            <v>RU000A0JTT47</v>
          </cell>
        </row>
        <row r="1668">
          <cell r="B1668" t="str">
            <v>RU000A0JUJE6</v>
          </cell>
        </row>
        <row r="1669">
          <cell r="B1669" t="str">
            <v>RU000A0JTFT4</v>
          </cell>
        </row>
        <row r="1670">
          <cell r="B1670" t="str">
            <v>US4642875565</v>
          </cell>
        </row>
        <row r="1671">
          <cell r="B1671" t="str">
            <v>US459200AM34</v>
          </cell>
        </row>
        <row r="1672">
          <cell r="B1672" t="str">
            <v>US4592001014</v>
          </cell>
        </row>
        <row r="1673">
          <cell r="B1673" t="str">
            <v>US45104G1040</v>
          </cell>
        </row>
        <row r="1674">
          <cell r="B1674" t="str">
            <v>US4509391037</v>
          </cell>
        </row>
        <row r="1675">
          <cell r="B1675" t="str">
            <v>IM0094J09364</v>
          </cell>
        </row>
        <row r="1676">
          <cell r="B1676" t="str">
            <v>XS0230683111</v>
          </cell>
        </row>
        <row r="1677">
          <cell r="B1677" t="str">
            <v>US45112FAB22</v>
          </cell>
        </row>
        <row r="1678">
          <cell r="B1678" t="str">
            <v>INE090A01013</v>
          </cell>
        </row>
        <row r="1679">
          <cell r="B1679" t="str">
            <v>US45845P1084</v>
          </cell>
        </row>
        <row r="1680">
          <cell r="B1680" t="str">
            <v>SK4120008616</v>
          </cell>
        </row>
        <row r="1681">
          <cell r="B1681" t="str">
            <v>IE00B0M63177</v>
          </cell>
        </row>
        <row r="1682">
          <cell r="B1682" t="str">
            <v>US4642886612</v>
          </cell>
        </row>
        <row r="1683">
          <cell r="B1683" t="str">
            <v>IE00B2NPKV68</v>
          </cell>
        </row>
        <row r="1684">
          <cell r="B1684" t="str">
            <v>US46434G1031</v>
          </cell>
        </row>
        <row r="1685">
          <cell r="B1685" t="str">
            <v>IE00B2NPL135</v>
          </cell>
        </row>
        <row r="1686">
          <cell r="B1686" t="str">
            <v>RU000A0JQQP5</v>
          </cell>
        </row>
        <row r="1687">
          <cell r="B1687" t="str">
            <v>IE00B14X4N27</v>
          </cell>
        </row>
        <row r="1688">
          <cell r="B1688" t="str">
            <v>US4642878619</v>
          </cell>
        </row>
        <row r="1689">
          <cell r="B1689" t="str">
            <v>RU000A0JSLR8</v>
          </cell>
        </row>
        <row r="1690">
          <cell r="B1690" t="str">
            <v>RU0006752946</v>
          </cell>
        </row>
        <row r="1691">
          <cell r="B1691" t="str">
            <v>RU0006752938</v>
          </cell>
        </row>
        <row r="1692">
          <cell r="B1692" t="str">
            <v>US4495972022</v>
          </cell>
        </row>
        <row r="1693">
          <cell r="B1693" t="str">
            <v>RU0002155292</v>
          </cell>
        </row>
        <row r="1694">
          <cell r="B1694" t="str">
            <v>RU0002155300</v>
          </cell>
        </row>
        <row r="1695">
          <cell r="B1695" t="str">
            <v>US4642888360</v>
          </cell>
        </row>
        <row r="1696">
          <cell r="B1696" t="str">
            <v>US4642888287</v>
          </cell>
        </row>
        <row r="1697">
          <cell r="B1697" t="str">
            <v>US4642888105</v>
          </cell>
        </row>
        <row r="1698">
          <cell r="B1698" t="str">
            <v>XS0485927163</v>
          </cell>
        </row>
        <row r="1699">
          <cell r="B1699" t="str">
            <v>RU000A0JPBN4</v>
          </cell>
        </row>
        <row r="1700">
          <cell r="B1700" t="str">
            <v>RU000A0JQ664</v>
          </cell>
        </row>
        <row r="1701">
          <cell r="B1701" t="str">
            <v>RU000A0JT387</v>
          </cell>
        </row>
        <row r="1702">
          <cell r="B1702" t="str">
            <v>RU000A0JU682</v>
          </cell>
        </row>
        <row r="1703">
          <cell r="B1703" t="str">
            <v>RU000A0JU8X9</v>
          </cell>
        </row>
        <row r="1704">
          <cell r="B1704" t="str">
            <v>US4627141066</v>
          </cell>
        </row>
        <row r="1705">
          <cell r="B1705" t="str">
            <v>RU000A0JPDH2</v>
          </cell>
        </row>
        <row r="1706">
          <cell r="B1706" t="str">
            <v>US4523271090</v>
          </cell>
        </row>
        <row r="1707">
          <cell r="B1707" t="str">
            <v>GB00BFWH2412</v>
          </cell>
        </row>
        <row r="1708">
          <cell r="B1708" t="str">
            <v>XS1028951009</v>
          </cell>
        </row>
        <row r="1709">
          <cell r="B1709" t="str">
            <v>RU000A0JS6V1</v>
          </cell>
        </row>
        <row r="1710">
          <cell r="B1710" t="str">
            <v>US46429B5984</v>
          </cell>
        </row>
        <row r="1711">
          <cell r="B1711" t="str">
            <v>US4642895290</v>
          </cell>
        </row>
        <row r="1712">
          <cell r="B1712" t="str">
            <v>INE009A01021</v>
          </cell>
        </row>
        <row r="1713">
          <cell r="B1713" t="str">
            <v>US4567881085</v>
          </cell>
        </row>
        <row r="1714">
          <cell r="B1714" t="str">
            <v>RU000A0JRMD8</v>
          </cell>
        </row>
        <row r="1715">
          <cell r="B1715" t="str">
            <v>RU000A0JRVS7</v>
          </cell>
        </row>
        <row r="1716">
          <cell r="B1716" t="str">
            <v>RU000A0JNGX7</v>
          </cell>
        </row>
        <row r="1717">
          <cell r="B1717" t="str">
            <v>RU000A0JNGY5</v>
          </cell>
        </row>
        <row r="1718">
          <cell r="B1718" t="str">
            <v>RU000A0JPW20</v>
          </cell>
        </row>
        <row r="1719">
          <cell r="B1719" t="str">
            <v>RU000A0JPW38</v>
          </cell>
        </row>
        <row r="1720">
          <cell r="B1720" t="str">
            <v>RU000A0JQ7U3</v>
          </cell>
        </row>
        <row r="1721">
          <cell r="B1721" t="str">
            <v>RU000A0JU807</v>
          </cell>
        </row>
        <row r="1722">
          <cell r="B1722" t="str">
            <v>RU000A0JQ763</v>
          </cell>
        </row>
        <row r="1723">
          <cell r="B1723" t="str">
            <v>RU0006752953</v>
          </cell>
        </row>
        <row r="1724">
          <cell r="B1724" t="str">
            <v>RU0006752953</v>
          </cell>
        </row>
        <row r="1725">
          <cell r="B1725" t="str">
            <v>GRS343313003</v>
          </cell>
        </row>
        <row r="1726">
          <cell r="B1726" t="str">
            <v>US45773H2013</v>
          </cell>
        </row>
        <row r="1727">
          <cell r="B1727" t="str">
            <v>US45773H1023</v>
          </cell>
        </row>
        <row r="1728">
          <cell r="B1728" t="str">
            <v>XS0310283709</v>
          </cell>
        </row>
        <row r="1729">
          <cell r="B1729" t="str">
            <v>FR0010361683</v>
          </cell>
        </row>
        <row r="1730">
          <cell r="B1730" t="str">
            <v>US4581401001</v>
          </cell>
        </row>
        <row r="1731">
          <cell r="B1731" t="str">
            <v>US45822B2051</v>
          </cell>
        </row>
        <row r="1732">
          <cell r="B1732" t="str">
            <v>US45822B2051</v>
          </cell>
        </row>
        <row r="1733">
          <cell r="B1733" t="str">
            <v>RU000A0JRWE5</v>
          </cell>
        </row>
        <row r="1734">
          <cell r="B1734" t="str">
            <v>USN45748AB15</v>
          </cell>
        </row>
        <row r="1735">
          <cell r="B1735" t="str">
            <v>RU000A0JS6B3</v>
          </cell>
        </row>
        <row r="1736">
          <cell r="B1736" t="str">
            <v>RU000A0JT8E2</v>
          </cell>
        </row>
        <row r="1737">
          <cell r="B1737" t="str">
            <v>RU000A0JQDM0</v>
          </cell>
        </row>
        <row r="1738">
          <cell r="B1738" t="str">
            <v>RU000A0JR522</v>
          </cell>
        </row>
        <row r="1739">
          <cell r="B1739" t="str">
            <v>RU000A0JQVZ4</v>
          </cell>
        </row>
        <row r="1740">
          <cell r="B1740" t="str">
            <v>RU000A0JS1H1</v>
          </cell>
        </row>
        <row r="1741">
          <cell r="B1741" t="str">
            <v>US46123D2053</v>
          </cell>
        </row>
        <row r="1742">
          <cell r="B1742" t="str">
            <v>RU000A0JU559</v>
          </cell>
        </row>
        <row r="1743">
          <cell r="B1743" t="str">
            <v>GB0004281639</v>
          </cell>
        </row>
        <row r="1744">
          <cell r="B1744" t="str">
            <v>US46121Y1029</v>
          </cell>
        </row>
        <row r="1745">
          <cell r="B1745" t="str">
            <v>RU000A0JU5B1</v>
          </cell>
        </row>
        <row r="1746">
          <cell r="B1746" t="str">
            <v>RU000A0JPNM1</v>
          </cell>
        </row>
        <row r="1747">
          <cell r="B1747" t="str">
            <v>RU000A0JPNM1</v>
          </cell>
        </row>
        <row r="1748">
          <cell r="B1748" t="str">
            <v>RU000A0JT0B5</v>
          </cell>
        </row>
        <row r="1749">
          <cell r="B1749" t="str">
            <v>RU000A0JT0C3</v>
          </cell>
        </row>
        <row r="1750">
          <cell r="B1750" t="str">
            <v>RU000A0JT0D1</v>
          </cell>
        </row>
        <row r="1751">
          <cell r="B1751" t="str">
            <v>RU000A0JT2U1</v>
          </cell>
        </row>
        <row r="1752">
          <cell r="B1752" t="str">
            <v>RU000A0JPNM1</v>
          </cell>
        </row>
        <row r="1753">
          <cell r="B1753" t="str">
            <v>US45835N2045</v>
          </cell>
        </row>
        <row r="1754">
          <cell r="B1754" t="str">
            <v>US45835N1054</v>
          </cell>
        </row>
        <row r="1755">
          <cell r="B1755" t="str">
            <v>RU0008960828</v>
          </cell>
        </row>
        <row r="1756">
          <cell r="B1756" t="str">
            <v>RU000A0JRED5</v>
          </cell>
        </row>
        <row r="1757">
          <cell r="B1757" t="str">
            <v>RU000A0JPJA4</v>
          </cell>
        </row>
        <row r="1758">
          <cell r="B1758" t="str">
            <v>RU0006752979</v>
          </cell>
        </row>
        <row r="1759">
          <cell r="B1759" t="str">
            <v>RU000A0JR0Z6</v>
          </cell>
        </row>
        <row r="1760">
          <cell r="B1760" t="str">
            <v>RU000A0JUA45</v>
          </cell>
        </row>
        <row r="1761">
          <cell r="B1761" t="str">
            <v>RU000A0JNMU1</v>
          </cell>
        </row>
        <row r="1762">
          <cell r="B1762" t="str">
            <v>TRAISCTR91N2</v>
          </cell>
        </row>
        <row r="1763">
          <cell r="B1763" t="str">
            <v>RU000A0JNGW9</v>
          </cell>
        </row>
        <row r="1764">
          <cell r="B1764" t="str">
            <v>RU000A0JNAB6</v>
          </cell>
        </row>
        <row r="1765">
          <cell r="B1765" t="str">
            <v>IT0000072618</v>
          </cell>
        </row>
        <row r="1766">
          <cell r="B1766" t="str">
            <v>BRITUBACNPR1</v>
          </cell>
        </row>
        <row r="1767">
          <cell r="B1767" t="str">
            <v>GB0002520509</v>
          </cell>
        </row>
        <row r="1768">
          <cell r="B1768" t="str">
            <v>RU000A0JPHM3</v>
          </cell>
        </row>
        <row r="1769">
          <cell r="B1769" t="str">
            <v>US4655621062</v>
          </cell>
        </row>
        <row r="1770">
          <cell r="B1770" t="str">
            <v>ES0148396015</v>
          </cell>
        </row>
        <row r="1771">
          <cell r="B1771" t="str">
            <v>IE0031442068</v>
          </cell>
        </row>
        <row r="1772">
          <cell r="B1772" t="str">
            <v>RU000A0JRWZ0</v>
          </cell>
        </row>
        <row r="1773">
          <cell r="B1773" t="str">
            <v>RU000A0JRX01</v>
          </cell>
        </row>
        <row r="1774">
          <cell r="B1774" t="str">
            <v>US46131B1008</v>
          </cell>
        </row>
        <row r="1775">
          <cell r="B1775" t="str">
            <v>RU000A0D8MA3</v>
          </cell>
        </row>
        <row r="1776">
          <cell r="B1776" t="str">
            <v>US4642872000</v>
          </cell>
        </row>
        <row r="1777">
          <cell r="B1777" t="str">
            <v>US4642876555</v>
          </cell>
        </row>
        <row r="1778">
          <cell r="B1778" t="str">
            <v>US4642873255</v>
          </cell>
        </row>
        <row r="1779">
          <cell r="B1779" t="str">
            <v>US4642872919</v>
          </cell>
        </row>
        <row r="1780">
          <cell r="B1780" t="str">
            <v>US4642877884</v>
          </cell>
        </row>
        <row r="1781">
          <cell r="B1781" t="str">
            <v>RU0009046544</v>
          </cell>
        </row>
        <row r="1782">
          <cell r="B1782" t="str">
            <v>RU0009100051</v>
          </cell>
        </row>
        <row r="1783">
          <cell r="B1783" t="str">
            <v>RU0007661799</v>
          </cell>
        </row>
        <row r="1784">
          <cell r="B1784" t="str">
            <v>US4711091086</v>
          </cell>
        </row>
        <row r="1785">
          <cell r="B1785" t="str">
            <v>USA29866AB53</v>
          </cell>
        </row>
        <row r="1786">
          <cell r="B1786" t="str">
            <v>US67090N1090</v>
          </cell>
        </row>
        <row r="1787">
          <cell r="B1787" t="str">
            <v>US06739F1012</v>
          </cell>
        </row>
        <row r="1788">
          <cell r="B1788" t="str">
            <v>US4781601046</v>
          </cell>
        </row>
        <row r="1789">
          <cell r="B1789" t="str">
            <v>RU0009100895</v>
          </cell>
        </row>
        <row r="1790">
          <cell r="B1790" t="str">
            <v>RU0009101927</v>
          </cell>
        </row>
        <row r="1791">
          <cell r="B1791" t="str">
            <v>US06739H2976</v>
          </cell>
        </row>
        <row r="1792">
          <cell r="B1792" t="str">
            <v>US67073B1061</v>
          </cell>
        </row>
        <row r="1793">
          <cell r="B1793" t="str">
            <v>US46625H1005</v>
          </cell>
        </row>
        <row r="1794">
          <cell r="B1794" t="str">
            <v>US6778622034</v>
          </cell>
        </row>
        <row r="1795">
          <cell r="B1795" t="str">
            <v>RU0006753415</v>
          </cell>
        </row>
        <row r="1796">
          <cell r="B1796" t="str">
            <v>US48667M2035</v>
          </cell>
        </row>
        <row r="1797">
          <cell r="B1797" t="str">
            <v>USG52132AF72</v>
          </cell>
        </row>
        <row r="1798">
          <cell r="B1798" t="str">
            <v>XS1071368861</v>
          </cell>
        </row>
        <row r="1799">
          <cell r="B1799" t="str">
            <v>RU0006753472</v>
          </cell>
        </row>
        <row r="1800">
          <cell r="B1800" t="str">
            <v>RU000A0JQX51</v>
          </cell>
        </row>
        <row r="1801">
          <cell r="B1801" t="str">
            <v>RU000A0JRYA9</v>
          </cell>
        </row>
        <row r="1802">
          <cell r="B1802" t="str">
            <v>RU000A0JT7L9</v>
          </cell>
        </row>
        <row r="1803">
          <cell r="B1803" t="str">
            <v>RU000A0JU1V8</v>
          </cell>
        </row>
        <row r="1804">
          <cell r="B1804" t="str">
            <v>RU0006941580</v>
          </cell>
        </row>
        <row r="1805">
          <cell r="B1805" t="str">
            <v>RU000A0JUWJ8</v>
          </cell>
        </row>
        <row r="1806">
          <cell r="B1806" t="str">
            <v>RU000A0JNNC7</v>
          </cell>
        </row>
        <row r="1807">
          <cell r="B1807" t="str">
            <v>RU000A0JS744</v>
          </cell>
        </row>
        <row r="1808">
          <cell r="B1808" t="str">
            <v>RU000A0JTW91</v>
          </cell>
        </row>
        <row r="1809">
          <cell r="B1809" t="str">
            <v>XS1120709669</v>
          </cell>
        </row>
        <row r="1810">
          <cell r="B1810" t="str">
            <v>XS1120709826</v>
          </cell>
        </row>
        <row r="1811">
          <cell r="B1811" t="str">
            <v>XS0510820011</v>
          </cell>
        </row>
        <row r="1812">
          <cell r="B1812" t="str">
            <v>US63253RAA05</v>
          </cell>
        </row>
        <row r="1813">
          <cell r="B1813" t="str">
            <v>GB00B0HZPV38</v>
          </cell>
        </row>
        <row r="1814">
          <cell r="B1814" t="str">
            <v>US48666E6086</v>
          </cell>
        </row>
        <row r="1815">
          <cell r="B1815" t="str">
            <v>RU000A0B9BV2</v>
          </cell>
        </row>
        <row r="1816">
          <cell r="B1816" t="str">
            <v>RU000A0B9BW0</v>
          </cell>
        </row>
        <row r="1817">
          <cell r="B1817" t="str">
            <v>RU000A0JQ6R1</v>
          </cell>
        </row>
        <row r="1818">
          <cell r="B1818" t="str">
            <v>RU000A0JRK89</v>
          </cell>
        </row>
        <row r="1819">
          <cell r="B1819" t="str">
            <v>RU000A0JS702</v>
          </cell>
        </row>
        <row r="1820">
          <cell r="B1820" t="str">
            <v>RU000A0JTSG4</v>
          </cell>
        </row>
        <row r="1821">
          <cell r="B1821" t="str">
            <v>RU000A0JRK97</v>
          </cell>
        </row>
        <row r="1822">
          <cell r="B1822" t="str">
            <v>RU000A0JTSH2</v>
          </cell>
        </row>
        <row r="1823">
          <cell r="B1823" t="str">
            <v>RU000A0JUA60</v>
          </cell>
        </row>
        <row r="1824">
          <cell r="B1824" t="str">
            <v>US5013331088</v>
          </cell>
        </row>
        <row r="1825">
          <cell r="B1825" t="str">
            <v>RU000A0JNJD3</v>
          </cell>
        </row>
        <row r="1826">
          <cell r="B1826" t="str">
            <v>RU000A0JS7E5</v>
          </cell>
        </row>
        <row r="1827">
          <cell r="B1827" t="str">
            <v>RU000A0JNJ11</v>
          </cell>
        </row>
        <row r="1828">
          <cell r="B1828" t="str">
            <v>RU000A0JPYD7</v>
          </cell>
        </row>
        <row r="1829">
          <cell r="B1829" t="str">
            <v>US48668G2057</v>
          </cell>
        </row>
        <row r="1830">
          <cell r="B1830" t="str">
            <v>RU0006753498</v>
          </cell>
        </row>
        <row r="1831">
          <cell r="B1831" t="str">
            <v>RU0006753480</v>
          </cell>
        </row>
        <row r="1832">
          <cell r="B1832" t="str">
            <v>TRAKCHOL91Q8</v>
          </cell>
        </row>
        <row r="1833">
          <cell r="B1833" t="str">
            <v>NL0006146185</v>
          </cell>
        </row>
        <row r="1834">
          <cell r="B1834" t="str">
            <v>RU000A0JRKP6</v>
          </cell>
        </row>
        <row r="1835">
          <cell r="B1835" t="str">
            <v>RU000A0JUAZ0</v>
          </cell>
        </row>
        <row r="1836">
          <cell r="B1836" t="str">
            <v>RU000A0JRM95</v>
          </cell>
        </row>
        <row r="1837">
          <cell r="B1837" t="str">
            <v>RU000A0JNTM3</v>
          </cell>
        </row>
        <row r="1838">
          <cell r="B1838" t="str">
            <v>RU000A0JNTN1</v>
          </cell>
        </row>
        <row r="1839">
          <cell r="B1839" t="str">
            <v>LU0327357389</v>
          </cell>
        </row>
        <row r="1840">
          <cell r="B1840" t="str">
            <v>RU000A0JNXK9</v>
          </cell>
        </row>
        <row r="1841">
          <cell r="B1841" t="str">
            <v>RU000A0JNXL7</v>
          </cell>
        </row>
        <row r="1842">
          <cell r="B1842" t="str">
            <v>RU0007940912</v>
          </cell>
        </row>
        <row r="1843">
          <cell r="B1843" t="str">
            <v>RU0006753753</v>
          </cell>
        </row>
        <row r="1844">
          <cell r="B1844" t="str">
            <v>RU0006218823</v>
          </cell>
        </row>
        <row r="1845">
          <cell r="B1845" t="str">
            <v>RU000A0JPA67</v>
          </cell>
        </row>
        <row r="1846">
          <cell r="B1846" t="str">
            <v>RU000A0JPA75</v>
          </cell>
        </row>
        <row r="1847">
          <cell r="B1847" t="str">
            <v>CA4969024047</v>
          </cell>
        </row>
        <row r="1848">
          <cell r="B1848" t="str">
            <v>RU000A0JQG03</v>
          </cell>
        </row>
        <row r="1849">
          <cell r="B1849" t="str">
            <v>PLKGHM000017</v>
          </cell>
        </row>
        <row r="1850">
          <cell r="B1850" t="str">
            <v>RU000A0JUXW9</v>
          </cell>
        </row>
        <row r="1851">
          <cell r="B1851" t="str">
            <v>RU000A0JQZX0</v>
          </cell>
        </row>
        <row r="1852">
          <cell r="B1852" t="str">
            <v>RU000A0JSQR7</v>
          </cell>
        </row>
        <row r="1853">
          <cell r="B1853" t="str">
            <v>RU000A0JU8R1</v>
          </cell>
        </row>
        <row r="1854">
          <cell r="B1854" t="str">
            <v>RU0009102404</v>
          </cell>
        </row>
        <row r="1855">
          <cell r="B1855" t="str">
            <v>RU000A0JPGK9</v>
          </cell>
        </row>
        <row r="1856">
          <cell r="B1856" t="str">
            <v>RU000A0JUWB5</v>
          </cell>
        </row>
        <row r="1857">
          <cell r="B1857" t="str">
            <v>RU000A0JQWG2</v>
          </cell>
        </row>
        <row r="1858">
          <cell r="B1858" t="str">
            <v>RU000A0JU0Y4</v>
          </cell>
        </row>
        <row r="1859">
          <cell r="B1859" t="str">
            <v>RU0009084263</v>
          </cell>
        </row>
        <row r="1860">
          <cell r="B1860" t="str">
            <v>RU000A0ETZQ9</v>
          </cell>
        </row>
        <row r="1861">
          <cell r="B1861" t="str">
            <v>RU000A0ETZR7</v>
          </cell>
        </row>
        <row r="1862">
          <cell r="B1862" t="str">
            <v>XS0338078487</v>
          </cell>
        </row>
        <row r="1863">
          <cell r="B1863" t="str">
            <v>XS0167149094</v>
          </cell>
        </row>
        <row r="1864">
          <cell r="B1864" t="str">
            <v>US48666FAC41</v>
          </cell>
        </row>
        <row r="1865">
          <cell r="B1865" t="str">
            <v>XS0190240324</v>
          </cell>
        </row>
        <row r="1866">
          <cell r="B1866" t="str">
            <v>XS0190189034</v>
          </cell>
        </row>
        <row r="1867">
          <cell r="B1867" t="str">
            <v>XS0234488236</v>
          </cell>
        </row>
        <row r="1868">
          <cell r="B1868" t="str">
            <v>XS0262468654</v>
          </cell>
        </row>
        <row r="1869">
          <cell r="B1869" t="str">
            <v>XS0276707923</v>
          </cell>
        </row>
        <row r="1870">
          <cell r="B1870" t="str">
            <v>XS0305204595</v>
          </cell>
        </row>
        <row r="1871">
          <cell r="B1871" t="str">
            <v>XS0286431100</v>
          </cell>
        </row>
        <row r="1872">
          <cell r="B1872" t="str">
            <v>XS0625516157</v>
          </cell>
        </row>
        <row r="1873">
          <cell r="B1873" t="str">
            <v>US48668AAA79</v>
          </cell>
        </row>
        <row r="1874">
          <cell r="B1874" t="str">
            <v>XS0234398245</v>
          </cell>
        </row>
        <row r="1875">
          <cell r="B1875" t="str">
            <v>RU000A0JPH11</v>
          </cell>
        </row>
        <row r="1876">
          <cell r="B1876" t="str">
            <v>RU000A0JPVB7</v>
          </cell>
        </row>
        <row r="1877">
          <cell r="B1877" t="str">
            <v>RU000A0JRHN7</v>
          </cell>
        </row>
        <row r="1878">
          <cell r="B1878" t="str">
            <v>RU000A0JRZA6</v>
          </cell>
        </row>
        <row r="1879">
          <cell r="B1879" t="str">
            <v>RU0005708261</v>
          </cell>
        </row>
        <row r="1880">
          <cell r="B1880" t="str">
            <v>RU0005708279</v>
          </cell>
        </row>
        <row r="1881">
          <cell r="B1881" t="str">
            <v>RU0007247243</v>
          </cell>
        </row>
        <row r="1882">
          <cell r="B1882" t="str">
            <v>RU0007661856</v>
          </cell>
        </row>
        <row r="1883">
          <cell r="B1883" t="str">
            <v>RU000A0DKZK3</v>
          </cell>
        </row>
        <row r="1884">
          <cell r="B1884" t="str">
            <v>RU0008959580</v>
          </cell>
        </row>
        <row r="1885">
          <cell r="B1885" t="str">
            <v>RU000A0JR670</v>
          </cell>
        </row>
        <row r="1886">
          <cell r="B1886" t="str">
            <v>RU000A0JR886</v>
          </cell>
        </row>
        <row r="1887">
          <cell r="B1887" t="str">
            <v>RU000A0JT3A1</v>
          </cell>
        </row>
        <row r="1888">
          <cell r="B1888" t="str">
            <v>US48666V2043</v>
          </cell>
        </row>
        <row r="1889">
          <cell r="B1889" t="str">
            <v>XS0373642585</v>
          </cell>
        </row>
        <row r="1890">
          <cell r="B1890" t="str">
            <v>US48667QAB14</v>
          </cell>
        </row>
        <row r="1891">
          <cell r="B1891" t="str">
            <v>US48666V1052</v>
          </cell>
        </row>
        <row r="1892">
          <cell r="B1892" t="str">
            <v>XS0441261921</v>
          </cell>
        </row>
        <row r="1893">
          <cell r="B1893" t="str">
            <v>US48667QAC96</v>
          </cell>
        </row>
        <row r="1894">
          <cell r="B1894" t="str">
            <v>XS0373641009</v>
          </cell>
        </row>
        <row r="1895">
          <cell r="B1895" t="str">
            <v>US48667QAA31</v>
          </cell>
        </row>
        <row r="1896">
          <cell r="B1896" t="str">
            <v>XS0506527851</v>
          </cell>
        </row>
        <row r="1897">
          <cell r="B1897" t="str">
            <v>US48667QAE52</v>
          </cell>
        </row>
        <row r="1898">
          <cell r="B1898" t="str">
            <v>XS0556885753</v>
          </cell>
        </row>
        <row r="1899">
          <cell r="B1899" t="str">
            <v>US48667QAF28</v>
          </cell>
        </row>
        <row r="1900">
          <cell r="B1900" t="str">
            <v>XS0925015074</v>
          </cell>
        </row>
        <row r="1901">
          <cell r="B1901" t="str">
            <v>XS1132166031</v>
          </cell>
        </row>
        <row r="1902">
          <cell r="B1902" t="str">
            <v>XS0925015157</v>
          </cell>
        </row>
        <row r="1903">
          <cell r="B1903" t="str">
            <v>US46639UAB17</v>
          </cell>
        </row>
        <row r="1904">
          <cell r="B1904" t="str">
            <v>XS1134544151</v>
          </cell>
        </row>
        <row r="1905">
          <cell r="B1905" t="str">
            <v>RU000A0JS8E3</v>
          </cell>
        </row>
        <row r="1906">
          <cell r="B1906" t="str">
            <v>US49456B1017</v>
          </cell>
        </row>
        <row r="1907">
          <cell r="B1907" t="str">
            <v>US4945501066</v>
          </cell>
        </row>
        <row r="1908">
          <cell r="B1908" t="str">
            <v>RU000A0JPXS7</v>
          </cell>
        </row>
        <row r="1909">
          <cell r="B1909" t="str">
            <v>RU0009098974</v>
          </cell>
        </row>
        <row r="1910">
          <cell r="B1910" t="str">
            <v>RU0009098982</v>
          </cell>
        </row>
        <row r="1911">
          <cell r="B1911" t="str">
            <v>RU000A0JQJF1</v>
          </cell>
        </row>
        <row r="1912">
          <cell r="B1912" t="str">
            <v>RU000A0JRYP7</v>
          </cell>
        </row>
        <row r="1913">
          <cell r="B1913" t="str">
            <v>RU000A0JT8G7</v>
          </cell>
        </row>
        <row r="1914">
          <cell r="B1914" t="str">
            <v>RU000A0JU5U1</v>
          </cell>
        </row>
        <row r="1915">
          <cell r="B1915" t="str">
            <v>RU000A0JPJY4</v>
          </cell>
        </row>
        <row r="1916">
          <cell r="B1916" t="str">
            <v>RU000A0JR225</v>
          </cell>
        </row>
        <row r="1917">
          <cell r="B1917" t="str">
            <v>RU000A0JTBA3</v>
          </cell>
        </row>
        <row r="1918">
          <cell r="B1918" t="str">
            <v>US4837091010</v>
          </cell>
        </row>
        <row r="1919">
          <cell r="B1919" t="str">
            <v>RU0009084271</v>
          </cell>
        </row>
        <row r="1920">
          <cell r="B1920" t="str">
            <v>RU0008959614</v>
          </cell>
        </row>
        <row r="1921">
          <cell r="B1921" t="str">
            <v>RU0008959705</v>
          </cell>
        </row>
        <row r="1922">
          <cell r="B1922" t="str">
            <v>RU000A0JP252</v>
          </cell>
        </row>
        <row r="1923">
          <cell r="B1923" t="str">
            <v>US489399AG06</v>
          </cell>
        </row>
        <row r="1924">
          <cell r="B1924" t="str">
            <v>US191216AM27</v>
          </cell>
        </row>
        <row r="1925">
          <cell r="B1925" t="str">
            <v>RU0002155359</v>
          </cell>
        </row>
        <row r="1926">
          <cell r="B1926" t="str">
            <v>CA50015Q1000</v>
          </cell>
        </row>
        <row r="1927">
          <cell r="B1927" t="str">
            <v>XS0640334768</v>
          </cell>
        </row>
        <row r="1928">
          <cell r="B1928" t="str">
            <v>US482637AA33</v>
          </cell>
        </row>
        <row r="1929">
          <cell r="B1929" t="str">
            <v>RU000A0JRJ09</v>
          </cell>
        </row>
        <row r="1930">
          <cell r="B1930" t="str">
            <v>US74347W3878</v>
          </cell>
        </row>
        <row r="1931">
          <cell r="B1931" t="str">
            <v>US74347W7671</v>
          </cell>
        </row>
        <row r="1932">
          <cell r="B1932" t="str">
            <v>US74347W3878</v>
          </cell>
        </row>
        <row r="1933">
          <cell r="B1933" t="str">
            <v>US57060U8374</v>
          </cell>
        </row>
        <row r="1934">
          <cell r="B1934" t="str">
            <v>RU000A0JS0N1</v>
          </cell>
        </row>
        <row r="1935">
          <cell r="B1935" t="str">
            <v>RU000A0JR3B1</v>
          </cell>
        </row>
        <row r="1936">
          <cell r="B1936" t="str">
            <v>RU000A0DF2U3</v>
          </cell>
        </row>
        <row r="1937">
          <cell r="B1937" t="str">
            <v>RU000A0GKKB7</v>
          </cell>
        </row>
        <row r="1938">
          <cell r="B1938" t="str">
            <v>RU000A0JRFA8</v>
          </cell>
        </row>
        <row r="1939">
          <cell r="B1939" t="str">
            <v>RU000A0JUN81</v>
          </cell>
        </row>
        <row r="1940">
          <cell r="B1940" t="str">
            <v>RU000A0JQ5Y9</v>
          </cell>
        </row>
        <row r="1941">
          <cell r="B1941" t="str">
            <v>RU000A0JPG87</v>
          </cell>
        </row>
        <row r="1942">
          <cell r="B1942" t="str">
            <v>VGG607541015</v>
          </cell>
        </row>
        <row r="1943">
          <cell r="B1943" t="str">
            <v>RU000A0JPKB0</v>
          </cell>
        </row>
        <row r="1944">
          <cell r="B1944" t="str">
            <v>RU000A0JRWS5</v>
          </cell>
        </row>
        <row r="1945">
          <cell r="B1945" t="str">
            <v>RU000A0JU6N4</v>
          </cell>
        </row>
        <row r="1946">
          <cell r="B1946" t="str">
            <v>RU000A0JEAM2</v>
          </cell>
        </row>
        <row r="1947">
          <cell r="B1947" t="str">
            <v>RU0008913744</v>
          </cell>
        </row>
        <row r="1948">
          <cell r="B1948" t="str">
            <v>RU000A0JQYL8</v>
          </cell>
        </row>
        <row r="1949">
          <cell r="B1949" t="str">
            <v>RU000A0JR2D9</v>
          </cell>
        </row>
        <row r="1950">
          <cell r="B1950" t="str">
            <v>US1912161007</v>
          </cell>
        </row>
        <row r="1951">
          <cell r="B1951" t="str">
            <v>TREKOAL00014</v>
          </cell>
        </row>
        <row r="1952">
          <cell r="B1952" t="str">
            <v>RU000A0JNMW7</v>
          </cell>
        </row>
        <row r="1953">
          <cell r="B1953" t="str">
            <v>RU0006753449</v>
          </cell>
        </row>
        <row r="1954">
          <cell r="B1954" t="str">
            <v>RU000A0JR696</v>
          </cell>
        </row>
        <row r="1955">
          <cell r="B1955" t="str">
            <v>RU000A0JTW42</v>
          </cell>
        </row>
        <row r="1956">
          <cell r="B1956" t="str">
            <v>RU000A0JUVM4</v>
          </cell>
        </row>
        <row r="1957">
          <cell r="B1957" t="str">
            <v>RU000A0JUMN1</v>
          </cell>
        </row>
        <row r="1958">
          <cell r="B1958" t="str">
            <v>RU000A0JU5A3</v>
          </cell>
        </row>
        <row r="1959">
          <cell r="B1959" t="str">
            <v>TRAKRDMR91G7</v>
          </cell>
        </row>
        <row r="1960">
          <cell r="B1960" t="str">
            <v>RU000A0JUPB9</v>
          </cell>
        </row>
        <row r="1961">
          <cell r="B1961" t="str">
            <v>US50076Q1067</v>
          </cell>
        </row>
        <row r="1962">
          <cell r="B1962" t="str">
            <v>RU0009100424</v>
          </cell>
        </row>
        <row r="1963">
          <cell r="B1963" t="str">
            <v>RU0009100432</v>
          </cell>
        </row>
        <row r="1964">
          <cell r="B1964" t="str">
            <v>RU0007795274</v>
          </cell>
        </row>
        <row r="1965">
          <cell r="B1965" t="str">
            <v>RU000A0JRBW1</v>
          </cell>
        </row>
        <row r="1966">
          <cell r="B1966" t="str">
            <v>RU0001206518</v>
          </cell>
        </row>
        <row r="1967">
          <cell r="B1967" t="str">
            <v>RU0009100408</v>
          </cell>
        </row>
        <row r="1968">
          <cell r="B1968" t="str">
            <v>RU0009100416</v>
          </cell>
        </row>
        <row r="1969">
          <cell r="B1969" t="str">
            <v>RU0009098123</v>
          </cell>
        </row>
        <row r="1970">
          <cell r="B1970" t="str">
            <v>RU0009098131</v>
          </cell>
        </row>
        <row r="1971">
          <cell r="B1971" t="str">
            <v>RU000A0JQXT3</v>
          </cell>
        </row>
        <row r="1972">
          <cell r="B1972" t="str">
            <v>RU000A0JRVV1</v>
          </cell>
        </row>
        <row r="1973">
          <cell r="B1973" t="str">
            <v>RU0008913850</v>
          </cell>
        </row>
        <row r="1974">
          <cell r="B1974" t="str">
            <v>RU0008913868</v>
          </cell>
        </row>
        <row r="1975">
          <cell r="B1975" t="str">
            <v>RU000A0HMLY1</v>
          </cell>
        </row>
        <row r="1976">
          <cell r="B1976" t="str">
            <v>RU000A0HMLZ8</v>
          </cell>
        </row>
        <row r="1977">
          <cell r="B1977" t="str">
            <v>RU0009085922</v>
          </cell>
        </row>
        <row r="1978">
          <cell r="B1978" t="str">
            <v>RU000A0JS8B9</v>
          </cell>
        </row>
        <row r="1979">
          <cell r="B1979" t="str">
            <v>RU000A0JQNG1</v>
          </cell>
        </row>
        <row r="1980">
          <cell r="B1980" t="str">
            <v>RU000A0JQSN6</v>
          </cell>
        </row>
        <row r="1981">
          <cell r="B1981" t="str">
            <v>RU0009257182</v>
          </cell>
        </row>
        <row r="1982">
          <cell r="B1982" t="str">
            <v>RU0006571866</v>
          </cell>
        </row>
        <row r="1983">
          <cell r="B1983" t="str">
            <v>RU0009081921</v>
          </cell>
        </row>
        <row r="1984">
          <cell r="B1984" t="str">
            <v>US48667DAC83</v>
          </cell>
        </row>
        <row r="1985">
          <cell r="B1985" t="str">
            <v>RU000A0JPBY1</v>
          </cell>
        </row>
        <row r="1986">
          <cell r="B1986" t="str">
            <v>RU000A0D8LW9</v>
          </cell>
        </row>
        <row r="1987">
          <cell r="B1987" t="str">
            <v>RU000A0D8PA6</v>
          </cell>
        </row>
        <row r="1988">
          <cell r="B1988" t="str">
            <v>RU000A0JS8A1</v>
          </cell>
        </row>
        <row r="1989">
          <cell r="B1989" t="str">
            <v>RU000A0JS8C7</v>
          </cell>
        </row>
        <row r="1990">
          <cell r="B1990" t="str">
            <v>US48268K1016</v>
          </cell>
        </row>
        <row r="1991">
          <cell r="B1991" t="str">
            <v>RU0009107718</v>
          </cell>
        </row>
        <row r="1992">
          <cell r="B1992" t="str">
            <v>RU0009107726</v>
          </cell>
        </row>
        <row r="1993">
          <cell r="B1993" t="str">
            <v>XS0253694755</v>
          </cell>
        </row>
        <row r="1994">
          <cell r="B1994" t="str">
            <v>XS0546214007</v>
          </cell>
        </row>
        <row r="1995">
          <cell r="B1995" t="str">
            <v>XS0799658637</v>
          </cell>
        </row>
        <row r="1996">
          <cell r="B1996" t="str">
            <v>RU000A0JREA1</v>
          </cell>
        </row>
        <row r="1997">
          <cell r="B1997" t="str">
            <v>RU0009046767</v>
          </cell>
        </row>
        <row r="1998">
          <cell r="B1998" t="str">
            <v>XS0363010157</v>
          </cell>
        </row>
        <row r="1999">
          <cell r="B1999" t="str">
            <v>RU000A0JPRR1</v>
          </cell>
        </row>
        <row r="2000">
          <cell r="B2000" t="str">
            <v>RU000A0BK433</v>
          </cell>
        </row>
        <row r="2001">
          <cell r="B2001" t="str">
            <v>RU000A0BK441</v>
          </cell>
        </row>
        <row r="2002">
          <cell r="B2002" t="str">
            <v>RU0009100382</v>
          </cell>
        </row>
        <row r="2003">
          <cell r="B2003" t="str">
            <v>RU000A0D83T6</v>
          </cell>
        </row>
        <row r="2004">
          <cell r="B2004" t="str">
            <v>US5013332078</v>
          </cell>
        </row>
        <row r="2005">
          <cell r="B2005" t="str">
            <v>RU000A0D83U4</v>
          </cell>
        </row>
        <row r="2006">
          <cell r="B2006" t="str">
            <v>RU0006753613</v>
          </cell>
        </row>
        <row r="2007">
          <cell r="B2007" t="str">
            <v>RU000A0JNN15</v>
          </cell>
        </row>
        <row r="2008">
          <cell r="B2008" t="str">
            <v>RU000A0JNN23</v>
          </cell>
        </row>
        <row r="2009">
          <cell r="B2009" t="str">
            <v>XS0332748077</v>
          </cell>
        </row>
        <row r="2010">
          <cell r="B2010" t="str">
            <v>XS0233620235</v>
          </cell>
        </row>
        <row r="2011">
          <cell r="B2011" t="str">
            <v>XS0644750027</v>
          </cell>
        </row>
        <row r="2012">
          <cell r="B2012" t="str">
            <v>US50154TAA34</v>
          </cell>
        </row>
        <row r="2013">
          <cell r="B2013" t="str">
            <v>RU0007792925</v>
          </cell>
        </row>
        <row r="2014">
          <cell r="B2014" t="str">
            <v>RU0007792933</v>
          </cell>
        </row>
        <row r="2015">
          <cell r="B2015" t="str">
            <v>KZ000A0F4546</v>
          </cell>
        </row>
        <row r="2016">
          <cell r="B2016" t="str">
            <v>KZ000A0ETF32</v>
          </cell>
        </row>
        <row r="2017">
          <cell r="B2017" t="str">
            <v>KZ2C00001808</v>
          </cell>
        </row>
        <row r="2018">
          <cell r="B2018" t="str">
            <v>KZ000A0KFFC1</v>
          </cell>
        </row>
        <row r="2019">
          <cell r="B2019" t="str">
            <v>KZ2C00001394</v>
          </cell>
        </row>
        <row r="2020">
          <cell r="B2020" t="str">
            <v>KZ000A0LE0S4</v>
          </cell>
        </row>
        <row r="2021">
          <cell r="B2021" t="str">
            <v>KZ2C00000354</v>
          </cell>
        </row>
        <row r="2022">
          <cell r="B2022" t="str">
            <v>KZ2C00000248</v>
          </cell>
        </row>
        <row r="2023">
          <cell r="B2023" t="str">
            <v>KZ1C00000876</v>
          </cell>
        </row>
        <row r="2024">
          <cell r="B2024" t="str">
            <v>KZ2C00000347</v>
          </cell>
        </row>
        <row r="2025">
          <cell r="B2025" t="str">
            <v>KZ000A0JC858</v>
          </cell>
        </row>
        <row r="2026">
          <cell r="B2026" t="str">
            <v>KZ2C00000800</v>
          </cell>
        </row>
        <row r="2027">
          <cell r="B2027" t="str">
            <v>KZ000A0TZW69</v>
          </cell>
        </row>
        <row r="2028">
          <cell r="B2028" t="str">
            <v>KZ000A0TZWY9</v>
          </cell>
        </row>
        <row r="2029">
          <cell r="B2029" t="str">
            <v>KZ000A0TZW44</v>
          </cell>
        </row>
        <row r="2030">
          <cell r="B2030" t="str">
            <v>KZ2C00001030</v>
          </cell>
        </row>
        <row r="2031">
          <cell r="B2031" t="str">
            <v>KZ000A0TZWX1</v>
          </cell>
        </row>
        <row r="2032">
          <cell r="B2032" t="str">
            <v>KZ000A0TZW51</v>
          </cell>
        </row>
        <row r="2033">
          <cell r="B2033" t="str">
            <v>KZ2C00001048</v>
          </cell>
        </row>
        <row r="2034">
          <cell r="B2034" t="str">
            <v>KZ2C00001063</v>
          </cell>
        </row>
        <row r="2035">
          <cell r="B2035" t="str">
            <v>KZ2C00001733</v>
          </cell>
        </row>
        <row r="2036">
          <cell r="B2036" t="str">
            <v>KZ0009093241</v>
          </cell>
        </row>
        <row r="2037">
          <cell r="B2037" t="str">
            <v>KZ2C00001766</v>
          </cell>
        </row>
        <row r="2038">
          <cell r="B2038" t="str">
            <v>KZ000A0KEZQ2</v>
          </cell>
        </row>
        <row r="2039">
          <cell r="B2039" t="str">
            <v>KZ2C00001451</v>
          </cell>
        </row>
        <row r="2040">
          <cell r="B2040" t="str">
            <v>KZ2C00001469</v>
          </cell>
        </row>
        <row r="2041">
          <cell r="B2041" t="str">
            <v>KZ2C00002202</v>
          </cell>
        </row>
        <row r="2042">
          <cell r="B2042" t="str">
            <v>KZ2C00001758</v>
          </cell>
        </row>
        <row r="2043">
          <cell r="B2043" t="str">
            <v>KZ000A0TZYG2</v>
          </cell>
        </row>
        <row r="2044">
          <cell r="B2044" t="str">
            <v>KZ2C00001725</v>
          </cell>
        </row>
        <row r="2045">
          <cell r="B2045" t="str">
            <v>RU0009045652</v>
          </cell>
        </row>
        <row r="2046">
          <cell r="B2046" t="str">
            <v>RU000A0JRKN1</v>
          </cell>
        </row>
        <row r="2047">
          <cell r="B2047" t="str">
            <v>RU000A0JRFX0</v>
          </cell>
        </row>
        <row r="2048">
          <cell r="B2048" t="str">
            <v>US5015001028</v>
          </cell>
        </row>
        <row r="2049">
          <cell r="B2049" t="str">
            <v>JE0094J10482</v>
          </cell>
        </row>
        <row r="2050">
          <cell r="B2050" t="str">
            <v>XS0273371632</v>
          </cell>
        </row>
        <row r="2051">
          <cell r="B2051" t="str">
            <v>US48666D2045</v>
          </cell>
        </row>
        <row r="2052">
          <cell r="B2052" t="str">
            <v>RU0009124010</v>
          </cell>
        </row>
        <row r="2053">
          <cell r="B2053" t="str">
            <v>RU0007940839</v>
          </cell>
        </row>
        <row r="2054">
          <cell r="B2054" t="str">
            <v>RU000A0JR688</v>
          </cell>
        </row>
        <row r="2055">
          <cell r="B2055" t="str">
            <v>RU000A0JS249</v>
          </cell>
        </row>
        <row r="2056">
          <cell r="B2056" t="str">
            <v>RU000A0JREB9</v>
          </cell>
        </row>
        <row r="2057">
          <cell r="B2057" t="str">
            <v>RU0009089825</v>
          </cell>
        </row>
        <row r="2058">
          <cell r="B2058" t="str">
            <v>XS0271050501</v>
          </cell>
        </row>
        <row r="2059">
          <cell r="B2059" t="str">
            <v>RU0006753456</v>
          </cell>
        </row>
        <row r="2060">
          <cell r="B2060" t="str">
            <v>RU000A0F6X68</v>
          </cell>
        </row>
        <row r="2061">
          <cell r="B2061" t="str">
            <v>RU000A0JNJC5</v>
          </cell>
        </row>
        <row r="2062">
          <cell r="B2062" t="str">
            <v>RU000A0JSAC3</v>
          </cell>
        </row>
        <row r="2063">
          <cell r="B2063" t="str">
            <v>XS0747927746</v>
          </cell>
        </row>
        <row r="2064">
          <cell r="B2064" t="str">
            <v>US518417AB62</v>
          </cell>
        </row>
        <row r="2065">
          <cell r="B2065" t="str">
            <v>XS0863522149</v>
          </cell>
        </row>
        <row r="2066">
          <cell r="B2066" t="str">
            <v>XS0638326263</v>
          </cell>
        </row>
        <row r="2067">
          <cell r="B2067" t="str">
            <v>XS1017763100</v>
          </cell>
        </row>
        <row r="2068">
          <cell r="B2068" t="str">
            <v>JE00B2NFTF36</v>
          </cell>
        </row>
        <row r="2069">
          <cell r="B2069" t="str">
            <v>RU0006935921</v>
          </cell>
        </row>
        <row r="2070">
          <cell r="B2070" t="str">
            <v>US50183L1070</v>
          </cell>
        </row>
        <row r="2071">
          <cell r="B2071" t="str">
            <v>US5218652049</v>
          </cell>
        </row>
        <row r="2072">
          <cell r="B2072" t="str">
            <v>RU000A0JNN56</v>
          </cell>
        </row>
        <row r="2073">
          <cell r="B2073" t="str">
            <v>RU000A0DH708</v>
          </cell>
        </row>
        <row r="2074">
          <cell r="B2074" t="str">
            <v>RU000A0JTR72</v>
          </cell>
        </row>
        <row r="2075">
          <cell r="B2075" t="str">
            <v>RU000A0JTR80</v>
          </cell>
        </row>
        <row r="2076">
          <cell r="B2076" t="str">
            <v>RU000A0JTQB9</v>
          </cell>
        </row>
        <row r="2077">
          <cell r="B2077" t="str">
            <v>CH0258244786</v>
          </cell>
        </row>
        <row r="2078">
          <cell r="B2078" t="str">
            <v>RU000A0HFXP8</v>
          </cell>
        </row>
        <row r="2079">
          <cell r="B2079" t="str">
            <v>RU000A0JQGU6</v>
          </cell>
        </row>
        <row r="2080">
          <cell r="B2080" t="str">
            <v>US16939P1066</v>
          </cell>
        </row>
        <row r="2081">
          <cell r="B2081" t="str">
            <v>US5247073043</v>
          </cell>
        </row>
        <row r="2082">
          <cell r="B2082" t="str">
            <v>CA5359192039</v>
          </cell>
        </row>
        <row r="2083">
          <cell r="B2083" t="str">
            <v>RU000A0JR514</v>
          </cell>
        </row>
        <row r="2084">
          <cell r="B2084" t="str">
            <v>US5360201009</v>
          </cell>
        </row>
        <row r="2085">
          <cell r="B2085" t="str">
            <v>RU000A0JPTB1</v>
          </cell>
        </row>
        <row r="2086">
          <cell r="B2086" t="str">
            <v>RU000A0JS8T1</v>
          </cell>
        </row>
        <row r="2087">
          <cell r="B2087" t="str">
            <v>RU000A0JTVZ8</v>
          </cell>
        </row>
        <row r="2088">
          <cell r="B2088" t="str">
            <v>RU000A0JUNK5</v>
          </cell>
        </row>
        <row r="2089">
          <cell r="B2089" t="str">
            <v>RU0006758885</v>
          </cell>
        </row>
        <row r="2090">
          <cell r="B2090" t="str">
            <v>XS0457764339</v>
          </cell>
        </row>
        <row r="2091">
          <cell r="B2091" t="str">
            <v>XS0541528682</v>
          </cell>
        </row>
        <row r="2092">
          <cell r="B2092" t="str">
            <v>US536878AE14</v>
          </cell>
        </row>
        <row r="2093">
          <cell r="B2093" t="str">
            <v>XS0485991417</v>
          </cell>
        </row>
        <row r="2094">
          <cell r="B2094" t="str">
            <v>US536878AD31</v>
          </cell>
        </row>
        <row r="2095">
          <cell r="B2095" t="str">
            <v>XS0602546136</v>
          </cell>
        </row>
        <row r="2096">
          <cell r="B2096" t="str">
            <v>XS0739988086</v>
          </cell>
        </row>
        <row r="2097">
          <cell r="B2097" t="str">
            <v>XS1020300288</v>
          </cell>
        </row>
        <row r="2098">
          <cell r="B2098" t="str">
            <v>RU000A0JJ792</v>
          </cell>
        </row>
        <row r="2099">
          <cell r="B2099" t="str">
            <v>RU0009024277</v>
          </cell>
        </row>
        <row r="2100">
          <cell r="B2100" t="str">
            <v>RU000A0JNYY8</v>
          </cell>
        </row>
        <row r="2101">
          <cell r="B2101" t="str">
            <v>RU000A0JQ9A1</v>
          </cell>
        </row>
        <row r="2102">
          <cell r="B2102" t="str">
            <v>RU000A0JQ9D5</v>
          </cell>
        </row>
        <row r="2103">
          <cell r="B2103" t="str">
            <v>RU000A0JQN38</v>
          </cell>
        </row>
        <row r="2104">
          <cell r="B2104" t="str">
            <v>RU000A0JQN46</v>
          </cell>
        </row>
        <row r="2105">
          <cell r="B2105" t="str">
            <v>RU000A0JR9L7</v>
          </cell>
        </row>
        <row r="2106">
          <cell r="B2106" t="str">
            <v>RU000A0JR3W7</v>
          </cell>
        </row>
        <row r="2107">
          <cell r="B2107" t="str">
            <v>RU000A0JRLL3</v>
          </cell>
        </row>
        <row r="2108">
          <cell r="B2108" t="str">
            <v>RU000A0JS3E4</v>
          </cell>
        </row>
        <row r="2109">
          <cell r="B2109" t="str">
            <v>RU000A0JS3N5</v>
          </cell>
        </row>
        <row r="2110">
          <cell r="B2110" t="str">
            <v>RU000A0JS7A3</v>
          </cell>
        </row>
        <row r="2111">
          <cell r="B2111" t="str">
            <v>RU000A0JTVT1</v>
          </cell>
        </row>
        <row r="2112">
          <cell r="B2112" t="str">
            <v>RU000A0JUA94</v>
          </cell>
        </row>
        <row r="2113">
          <cell r="B2113" t="str">
            <v>RU000A0JUA94</v>
          </cell>
        </row>
        <row r="2114">
          <cell r="B2114" t="str">
            <v>RU000A0JNKC3</v>
          </cell>
        </row>
        <row r="2115">
          <cell r="B2115" t="str">
            <v>US53947QAA58</v>
          </cell>
        </row>
        <row r="2116">
          <cell r="B2116" t="str">
            <v>XS0717735400</v>
          </cell>
        </row>
        <row r="2117">
          <cell r="B2117" t="str">
            <v>GB0008706128</v>
          </cell>
        </row>
        <row r="2118">
          <cell r="B2118" t="str">
            <v>GB0031192486</v>
          </cell>
        </row>
        <row r="2119">
          <cell r="B2119" t="str">
            <v>US5398301094</v>
          </cell>
        </row>
        <row r="2120">
          <cell r="B2120" t="str">
            <v>US5357821066</v>
          </cell>
        </row>
        <row r="2121">
          <cell r="B2121" t="str">
            <v>JE00B2NFTQ41</v>
          </cell>
        </row>
        <row r="2122">
          <cell r="B2122" t="str">
            <v>US53578A1088</v>
          </cell>
        </row>
        <row r="2123">
          <cell r="B2123" t="str">
            <v>US52634T2006</v>
          </cell>
        </row>
        <row r="2124">
          <cell r="B2124" t="str">
            <v>RU000A0JP1N2</v>
          </cell>
        </row>
        <row r="2125">
          <cell r="B2125" t="str">
            <v>RU000A0JP1P7</v>
          </cell>
        </row>
        <row r="2126">
          <cell r="B2126" t="str">
            <v>US53224V1008</v>
          </cell>
        </row>
        <row r="2127">
          <cell r="B2127" t="str">
            <v>CH0025751329</v>
          </cell>
        </row>
        <row r="2128">
          <cell r="B2128" t="str">
            <v>RU000A0JQYJ2</v>
          </cell>
        </row>
        <row r="2129">
          <cell r="B2129" t="str">
            <v>RU000A0JR894</v>
          </cell>
        </row>
        <row r="2130">
          <cell r="B2130" t="str">
            <v>RU000A0JTMR4</v>
          </cell>
        </row>
        <row r="2131">
          <cell r="B2131" t="str">
            <v>RU000A0JSRR5</v>
          </cell>
        </row>
        <row r="2132">
          <cell r="B2132" t="str">
            <v>RU000A0JU153</v>
          </cell>
        </row>
        <row r="2133">
          <cell r="B2133" t="str">
            <v>RU0009084388</v>
          </cell>
        </row>
        <row r="2134">
          <cell r="B2134" t="str">
            <v>RU0009100457</v>
          </cell>
        </row>
        <row r="2135">
          <cell r="B2135" t="str">
            <v>US5441471019</v>
          </cell>
        </row>
        <row r="2136">
          <cell r="B2136" t="str">
            <v>RU0006753845</v>
          </cell>
        </row>
        <row r="2137">
          <cell r="B2137" t="str">
            <v>PLLPP0000011</v>
          </cell>
        </row>
        <row r="2138">
          <cell r="B2138" t="str">
            <v>RU000A0D8MR7</v>
          </cell>
        </row>
        <row r="2139">
          <cell r="B2139" t="str">
            <v>RU000A0JS6P3</v>
          </cell>
        </row>
        <row r="2140">
          <cell r="B2140" t="str">
            <v>US5021611026</v>
          </cell>
        </row>
        <row r="2141">
          <cell r="B2141" t="str">
            <v>RU0009034490</v>
          </cell>
        </row>
        <row r="2142">
          <cell r="B2142" t="str">
            <v>RU000A0JNZ60</v>
          </cell>
        </row>
        <row r="2143">
          <cell r="B2143" t="str">
            <v>RU000A0JS785</v>
          </cell>
        </row>
        <row r="2144">
          <cell r="B2144" t="str">
            <v>RU000A0JTVA1</v>
          </cell>
        </row>
        <row r="2145">
          <cell r="B2145" t="str">
            <v>RU0009092134</v>
          </cell>
        </row>
        <row r="2146">
          <cell r="B2146" t="str">
            <v>RU000A0JPFP0</v>
          </cell>
        </row>
        <row r="2147">
          <cell r="B2147" t="str">
            <v>US50218G2066</v>
          </cell>
        </row>
        <row r="2148">
          <cell r="B2148" t="str">
            <v>US50218G1076</v>
          </cell>
        </row>
        <row r="2149">
          <cell r="B2149" t="str">
            <v>RU000A0JQNX6</v>
          </cell>
        </row>
        <row r="2150">
          <cell r="B2150" t="str">
            <v>RU000A0JTFX6</v>
          </cell>
        </row>
        <row r="2151">
          <cell r="B2151" t="str">
            <v>XS0557837993</v>
          </cell>
        </row>
        <row r="2152">
          <cell r="B2152" t="str">
            <v>RU000A0JQW03</v>
          </cell>
        </row>
        <row r="2153">
          <cell r="B2153" t="str">
            <v>CA53227K1012</v>
          </cell>
        </row>
        <row r="2154">
          <cell r="B2154" t="str">
            <v>XS0463663442</v>
          </cell>
        </row>
        <row r="2155">
          <cell r="B2155" t="str">
            <v>US549876AC45</v>
          </cell>
        </row>
        <row r="2156">
          <cell r="B2156" t="str">
            <v>XS0563898062</v>
          </cell>
        </row>
        <row r="2157">
          <cell r="B2157" t="str">
            <v>XS0304273948</v>
          </cell>
        </row>
        <row r="2158">
          <cell r="B2158" t="str">
            <v>XS0919502434</v>
          </cell>
        </row>
        <row r="2159">
          <cell r="B2159" t="str">
            <v>US549876AG58</v>
          </cell>
        </row>
        <row r="2160">
          <cell r="B2160" t="str">
            <v>XS0461926569</v>
          </cell>
        </row>
        <row r="2161">
          <cell r="B2161" t="str">
            <v>US549876AD28</v>
          </cell>
        </row>
        <row r="2162">
          <cell r="B2162" t="str">
            <v>XS0554659671</v>
          </cell>
        </row>
        <row r="2163">
          <cell r="B2163" t="str">
            <v>US549876AE01</v>
          </cell>
        </row>
        <row r="2164">
          <cell r="B2164" t="str">
            <v>XS0304274599</v>
          </cell>
        </row>
        <row r="2165">
          <cell r="B2165" t="str">
            <v>US549876AA88</v>
          </cell>
        </row>
        <row r="2166">
          <cell r="B2166" t="str">
            <v>XS0919504562</v>
          </cell>
        </row>
        <row r="2167">
          <cell r="B2167" t="str">
            <v>US549876AH32</v>
          </cell>
        </row>
        <row r="2168">
          <cell r="B2168" t="str">
            <v>US6778621044</v>
          </cell>
        </row>
        <row r="2169">
          <cell r="B2169" t="str">
            <v>US5500211090</v>
          </cell>
        </row>
        <row r="2170">
          <cell r="B2170" t="str">
            <v>SE0001134529</v>
          </cell>
        </row>
        <row r="2171">
          <cell r="B2171" t="str">
            <v>CA5503721063</v>
          </cell>
        </row>
        <row r="2172">
          <cell r="B2172" t="str">
            <v>US18383M8608</v>
          </cell>
        </row>
        <row r="2173">
          <cell r="B2173" t="str">
            <v>XS0462561076</v>
          </cell>
        </row>
        <row r="2174">
          <cell r="B2174" t="str">
            <v>US5178341070</v>
          </cell>
        </row>
        <row r="2175">
          <cell r="B2175" t="str">
            <v>VGG572791041</v>
          </cell>
        </row>
        <row r="2176">
          <cell r="B2176" t="str">
            <v>US5394391099</v>
          </cell>
        </row>
        <row r="2177">
          <cell r="B2177" t="str">
            <v>ES0000101263</v>
          </cell>
        </row>
        <row r="2178">
          <cell r="B2178" t="str">
            <v>RU0006758919</v>
          </cell>
        </row>
        <row r="2179">
          <cell r="B2179" t="str">
            <v>RU0006758893</v>
          </cell>
        </row>
        <row r="2180">
          <cell r="B2180" t="str">
            <v>RU000A0JP4W7</v>
          </cell>
        </row>
        <row r="2181">
          <cell r="B2181" t="str">
            <v>RU0009084396</v>
          </cell>
        </row>
        <row r="2182">
          <cell r="B2182" t="str">
            <v>US5603172082</v>
          </cell>
        </row>
        <row r="2183">
          <cell r="B2183" t="str">
            <v>RU000A0JRT15</v>
          </cell>
        </row>
        <row r="2184">
          <cell r="B2184" t="str">
            <v>RU000A0JT072</v>
          </cell>
        </row>
        <row r="2185">
          <cell r="B2185" t="str">
            <v>DE0005937007</v>
          </cell>
        </row>
        <row r="2186">
          <cell r="B2186" t="str">
            <v>RU000A0JT361</v>
          </cell>
        </row>
        <row r="2187">
          <cell r="B2187" t="str">
            <v>RU000A0JUMW2</v>
          </cell>
        </row>
        <row r="2188">
          <cell r="B2188" t="str">
            <v>RU000A0B8366</v>
          </cell>
        </row>
        <row r="2189">
          <cell r="B2189" t="str">
            <v>US57636Q1040</v>
          </cell>
        </row>
        <row r="2190">
          <cell r="B2190" t="str">
            <v>RU000A0JNKG4</v>
          </cell>
        </row>
        <row r="2191">
          <cell r="B2191" t="str">
            <v>RU000A0JNKH2</v>
          </cell>
        </row>
        <row r="2192">
          <cell r="B2192" t="str">
            <v>XS0246937162</v>
          </cell>
        </row>
        <row r="2193">
          <cell r="B2193" t="str">
            <v>IT0000062957</v>
          </cell>
        </row>
        <row r="2194">
          <cell r="B2194" t="str">
            <v>US6074093070</v>
          </cell>
        </row>
        <row r="2195">
          <cell r="B2195" t="str">
            <v>RU000A0JTZ64</v>
          </cell>
        </row>
        <row r="2196">
          <cell r="B2196" t="str">
            <v>MX0MGO0000N7</v>
          </cell>
        </row>
        <row r="2197">
          <cell r="B2197" t="str">
            <v>RU000A0JRH43</v>
          </cell>
        </row>
        <row r="2198">
          <cell r="B2198" t="str">
            <v>RU000A0JQC15</v>
          </cell>
        </row>
        <row r="2199">
          <cell r="B2199" t="str">
            <v>RU000A0JPPY1</v>
          </cell>
        </row>
        <row r="2200">
          <cell r="B2200" t="str">
            <v>RU000A0JPQT9</v>
          </cell>
        </row>
        <row r="2201">
          <cell r="B2201" t="str">
            <v>RU000A0JQ4D6</v>
          </cell>
        </row>
        <row r="2202">
          <cell r="B2202" t="str">
            <v>RU000A0JQ6C3</v>
          </cell>
        </row>
        <row r="2203">
          <cell r="B2203" t="str">
            <v>US6074091090</v>
          </cell>
        </row>
        <row r="2204">
          <cell r="B2204" t="str">
            <v>US55276H1032</v>
          </cell>
        </row>
        <row r="2205">
          <cell r="B2205" t="str">
            <v>AT0000644455</v>
          </cell>
        </row>
        <row r="2206">
          <cell r="B2206" t="str">
            <v>US58503F1066</v>
          </cell>
        </row>
        <row r="2207">
          <cell r="B2207" t="str">
            <v>US5801351017</v>
          </cell>
        </row>
        <row r="2208">
          <cell r="B2208" t="str">
            <v>FR0000121014</v>
          </cell>
        </row>
        <row r="2209">
          <cell r="B2209" t="str">
            <v>US46429B6719</v>
          </cell>
        </row>
        <row r="2210">
          <cell r="B2210" t="str">
            <v>US6153691059</v>
          </cell>
        </row>
        <row r="2211">
          <cell r="B2211" t="str">
            <v>RU000A0JTYS7</v>
          </cell>
        </row>
        <row r="2212">
          <cell r="B2212" t="str">
            <v>US6092071058</v>
          </cell>
        </row>
        <row r="2213">
          <cell r="B2213" t="str">
            <v>RU000A0JNHU1</v>
          </cell>
        </row>
        <row r="2214">
          <cell r="B2214" t="str">
            <v>RU000A0JS0W2</v>
          </cell>
        </row>
        <row r="2215">
          <cell r="B2215" t="str">
            <v>US55279C2008</v>
          </cell>
        </row>
        <row r="2216">
          <cell r="B2216" t="str">
            <v>US01988P1084</v>
          </cell>
        </row>
        <row r="2217">
          <cell r="B2217" t="str">
            <v>IE00BTN1Y115</v>
          </cell>
        </row>
        <row r="2218">
          <cell r="B2218" t="str">
            <v>US5526901096</v>
          </cell>
        </row>
        <row r="2219">
          <cell r="B2219" t="str">
            <v>US58501N1019</v>
          </cell>
        </row>
        <row r="2220">
          <cell r="B2220" t="str">
            <v>RU0009095699</v>
          </cell>
        </row>
        <row r="2221">
          <cell r="B2221" t="str">
            <v>RU000A0JR4F0</v>
          </cell>
        </row>
        <row r="2222">
          <cell r="B2222" t="str">
            <v>RU000A0JR0R3</v>
          </cell>
        </row>
        <row r="2223">
          <cell r="B2223" t="str">
            <v>RU000A0JS0E0</v>
          </cell>
        </row>
        <row r="2224">
          <cell r="B2224" t="str">
            <v>RU000A0JS4H5</v>
          </cell>
        </row>
        <row r="2225">
          <cell r="B2225" t="str">
            <v>RU000A0JS4X2</v>
          </cell>
        </row>
        <row r="2226">
          <cell r="B2226" t="str">
            <v>RU000A0JT8V6</v>
          </cell>
        </row>
        <row r="2227">
          <cell r="B2227" t="str">
            <v>RU000A0JT9F7</v>
          </cell>
        </row>
        <row r="2228">
          <cell r="B2228" t="str">
            <v>RU000A0JTMN3</v>
          </cell>
        </row>
        <row r="2229">
          <cell r="B2229" t="str">
            <v>RU000A0JTMP8</v>
          </cell>
        </row>
        <row r="2230">
          <cell r="B2230" t="str">
            <v>RU000A0JTP33</v>
          </cell>
        </row>
        <row r="2231">
          <cell r="B2231" t="str">
            <v>RU000A0JTP58</v>
          </cell>
        </row>
        <row r="2232">
          <cell r="B2232" t="str">
            <v>RU000A0JUAJ4</v>
          </cell>
        </row>
        <row r="2233">
          <cell r="B2233" t="str">
            <v>US5860481002</v>
          </cell>
        </row>
        <row r="2234">
          <cell r="B2234" t="str">
            <v>DE0007257503</v>
          </cell>
        </row>
        <row r="2235">
          <cell r="B2235" t="str">
            <v>RU000A0JPLT0</v>
          </cell>
        </row>
        <row r="2236">
          <cell r="B2236" t="str">
            <v>RU000A0ET727</v>
          </cell>
        </row>
        <row r="2237">
          <cell r="B2237" t="str">
            <v>RU000A0JR5C4</v>
          </cell>
        </row>
        <row r="2238">
          <cell r="B2238" t="str">
            <v>RU000A0JRNG9</v>
          </cell>
        </row>
        <row r="2239">
          <cell r="B2239" t="str">
            <v>RU000A0JT3S3</v>
          </cell>
        </row>
        <row r="2240">
          <cell r="B2240" t="str">
            <v>RU000A0JU575</v>
          </cell>
        </row>
        <row r="2241">
          <cell r="B2241" t="str">
            <v>RU000A0JS9F8</v>
          </cell>
        </row>
        <row r="2242">
          <cell r="B2242" t="str">
            <v>XS0650962185</v>
          </cell>
        </row>
        <row r="2243">
          <cell r="B2243" t="str">
            <v>US59125QAA67</v>
          </cell>
        </row>
        <row r="2244">
          <cell r="B2244" t="str">
            <v>XS0918297382</v>
          </cell>
        </row>
        <row r="2245">
          <cell r="B2245" t="str">
            <v>US59125QAB41</v>
          </cell>
        </row>
        <row r="2246">
          <cell r="B2246" t="str">
            <v>XS0511379066</v>
          </cell>
        </row>
        <row r="2247">
          <cell r="B2247" t="str">
            <v>US591555AA54</v>
          </cell>
        </row>
        <row r="2248">
          <cell r="B2248" t="str">
            <v>XS1145219652</v>
          </cell>
        </row>
        <row r="2249">
          <cell r="B2249" t="str">
            <v>XS0591549232</v>
          </cell>
        </row>
        <row r="2250">
          <cell r="B2250" t="str">
            <v>US591555AB38</v>
          </cell>
        </row>
        <row r="2251">
          <cell r="B2251" t="str">
            <v>RU000A0JP690</v>
          </cell>
        </row>
        <row r="2252">
          <cell r="B2252" t="str">
            <v>RU000A0JP6A8</v>
          </cell>
        </row>
        <row r="2253">
          <cell r="B2253" t="str">
            <v>RU000A0JPD72</v>
          </cell>
        </row>
        <row r="2254">
          <cell r="B2254" t="str">
            <v>RU000A0JPD80</v>
          </cell>
        </row>
        <row r="2255">
          <cell r="B2255" t="str">
            <v>RU000A0JUG80</v>
          </cell>
        </row>
        <row r="2256">
          <cell r="B2256" t="str">
            <v>RU000A0JUG56</v>
          </cell>
        </row>
        <row r="2257">
          <cell r="B2257" t="str">
            <v>RU000A0JU3U6</v>
          </cell>
        </row>
        <row r="2258">
          <cell r="B2258" t="str">
            <v>RU0009011126</v>
          </cell>
        </row>
        <row r="2259">
          <cell r="B2259" t="str">
            <v>RU0009011134</v>
          </cell>
        </row>
        <row r="2260">
          <cell r="B2260" t="str">
            <v>RU000A0JS942</v>
          </cell>
        </row>
        <row r="2261">
          <cell r="B2261" t="str">
            <v>US58517T1007</v>
          </cell>
        </row>
        <row r="2262">
          <cell r="B2262" t="str">
            <v>US58517T2096</v>
          </cell>
        </row>
        <row r="2263">
          <cell r="B2263" t="str">
            <v>RU000A0JT4G6</v>
          </cell>
        </row>
        <row r="2264">
          <cell r="B2264" t="str">
            <v>RU000A0JTR98</v>
          </cell>
        </row>
        <row r="2265">
          <cell r="B2265" t="str">
            <v>RU000A0JTRA9</v>
          </cell>
        </row>
        <row r="2266">
          <cell r="B2266" t="str">
            <v>RU000A0JUMD2</v>
          </cell>
        </row>
        <row r="2267">
          <cell r="B2267" t="str">
            <v>RU000A0JQ3X6</v>
          </cell>
        </row>
        <row r="2268">
          <cell r="B2268" t="str">
            <v>US55953Q1031</v>
          </cell>
        </row>
        <row r="2269">
          <cell r="B2269" t="str">
            <v>RU000A0JQJV8</v>
          </cell>
        </row>
        <row r="2270">
          <cell r="B2270" t="str">
            <v>RU000A0JQN12</v>
          </cell>
        </row>
        <row r="2271">
          <cell r="B2271" t="str">
            <v>RU000A0JR1L4</v>
          </cell>
        </row>
        <row r="2272">
          <cell r="B2272" t="str">
            <v>RU000A0JR9M5</v>
          </cell>
        </row>
        <row r="2273">
          <cell r="B2273" t="str">
            <v>RU000A0JQU05</v>
          </cell>
        </row>
        <row r="2274">
          <cell r="B2274" t="str">
            <v>RU000A0JRM87</v>
          </cell>
        </row>
        <row r="2275">
          <cell r="B2275" t="str">
            <v>RU000A0JRMZ1</v>
          </cell>
        </row>
        <row r="2276">
          <cell r="B2276" t="str">
            <v>RU000A0JS3T2</v>
          </cell>
        </row>
        <row r="2277">
          <cell r="B2277" t="str">
            <v>RU000A0JTDP7</v>
          </cell>
        </row>
        <row r="2278">
          <cell r="B2278" t="str">
            <v>RU000A0JTY65</v>
          </cell>
        </row>
        <row r="2279">
          <cell r="B2279" t="str">
            <v>RU000A0JKQU8</v>
          </cell>
        </row>
        <row r="2280">
          <cell r="B2280" t="str">
            <v>RU000A0JTP09</v>
          </cell>
        </row>
        <row r="2281">
          <cell r="B2281" t="str">
            <v>RU000A0JR118</v>
          </cell>
        </row>
        <row r="2282">
          <cell r="B2282" t="str">
            <v>RU000A0JR126</v>
          </cell>
        </row>
        <row r="2283">
          <cell r="B2283" t="str">
            <v>RU000A0JR142</v>
          </cell>
        </row>
        <row r="2284">
          <cell r="B2284" t="str">
            <v>RU000A0JR159</v>
          </cell>
        </row>
        <row r="2285">
          <cell r="B2285" t="str">
            <v>RU000A0JR9N3</v>
          </cell>
        </row>
        <row r="2286">
          <cell r="B2286" t="str">
            <v>RU000A0JRFQ4</v>
          </cell>
        </row>
        <row r="2287">
          <cell r="B2287" t="str">
            <v>RU000A0JT171</v>
          </cell>
        </row>
        <row r="2288">
          <cell r="B2288" t="str">
            <v>RU000A0JTT21</v>
          </cell>
        </row>
        <row r="2289">
          <cell r="B2289" t="str">
            <v>RU000A0JTT39</v>
          </cell>
        </row>
        <row r="2290">
          <cell r="B2290" t="str">
            <v>US55953Q2021</v>
          </cell>
        </row>
        <row r="2291">
          <cell r="B2291" t="str">
            <v>RU0009100911</v>
          </cell>
        </row>
        <row r="2292">
          <cell r="B2292" t="str">
            <v>RU0005513869</v>
          </cell>
        </row>
        <row r="2293">
          <cell r="B2293" t="str">
            <v>TREMGTI00012</v>
          </cell>
        </row>
        <row r="2294">
          <cell r="B2294" t="str">
            <v>RU0009036461</v>
          </cell>
        </row>
        <row r="2295">
          <cell r="B2295" t="str">
            <v>RU0009036479</v>
          </cell>
        </row>
        <row r="2296">
          <cell r="B2296" t="str">
            <v>NO0003054108</v>
          </cell>
        </row>
        <row r="2297">
          <cell r="B2297" t="str">
            <v>US6081901042</v>
          </cell>
        </row>
        <row r="2298">
          <cell r="B2298" t="str">
            <v>US55302T2042</v>
          </cell>
        </row>
        <row r="2299">
          <cell r="B2299" t="str">
            <v>RU000A0JRHM9</v>
          </cell>
        </row>
        <row r="2300">
          <cell r="B2300" t="str">
            <v>RU000A0JRHQ0</v>
          </cell>
        </row>
        <row r="2301">
          <cell r="B2301" t="str">
            <v>USL6366MAB92</v>
          </cell>
        </row>
        <row r="2302">
          <cell r="B2302" t="str">
            <v>US55302TAB17</v>
          </cell>
        </row>
        <row r="2303">
          <cell r="B2303" t="str">
            <v>USL6366MAC75</v>
          </cell>
        </row>
        <row r="2304">
          <cell r="B2304" t="str">
            <v>RU000A0JUNB4</v>
          </cell>
        </row>
        <row r="2305">
          <cell r="B2305" t="str">
            <v>RU000A0JPMB6</v>
          </cell>
        </row>
        <row r="2306">
          <cell r="B2306" t="str">
            <v>RU000A0JTKN7</v>
          </cell>
        </row>
        <row r="2307">
          <cell r="B2307" t="str">
            <v>RU000A0JPTR7</v>
          </cell>
        </row>
        <row r="2308">
          <cell r="B2308" t="str">
            <v>RU000A0JPFF1</v>
          </cell>
        </row>
        <row r="2309">
          <cell r="B2309" t="str">
            <v>RU000A0JPW46</v>
          </cell>
        </row>
        <row r="2310">
          <cell r="B2310" t="str">
            <v>RU000A0JU9D9</v>
          </cell>
        </row>
        <row r="2311">
          <cell r="B2311" t="str">
            <v>RU000A0JRNR6</v>
          </cell>
        </row>
        <row r="2312">
          <cell r="B2312" t="str">
            <v>RU000A0JTVK0</v>
          </cell>
        </row>
        <row r="2313">
          <cell r="B2313" t="str">
            <v>RU000A0D8K33</v>
          </cell>
        </row>
        <row r="2314">
          <cell r="B2314" t="str">
            <v>RU000A0D8K41</v>
          </cell>
        </row>
        <row r="2315">
          <cell r="B2315" t="str">
            <v>RU000A0JR027</v>
          </cell>
        </row>
        <row r="2316">
          <cell r="B2316" t="str">
            <v>RU000A0JKYA4</v>
          </cell>
        </row>
        <row r="2317">
          <cell r="B2317" t="str">
            <v>RU000A0JKYB2</v>
          </cell>
        </row>
        <row r="2318">
          <cell r="B2318" t="str">
            <v>RU000A0JS6K4</v>
          </cell>
        </row>
        <row r="2319">
          <cell r="B2319" t="str">
            <v>RU000A0JUQQ5</v>
          </cell>
        </row>
        <row r="2320">
          <cell r="B2320" t="str">
            <v>KZK100000076</v>
          </cell>
        </row>
        <row r="2321">
          <cell r="B2321" t="str">
            <v>KZK100000084</v>
          </cell>
        </row>
        <row r="2322">
          <cell r="B2322" t="str">
            <v>KZK100000092</v>
          </cell>
        </row>
        <row r="2323">
          <cell r="B2323" t="str">
            <v>RU000A0JRJ82</v>
          </cell>
        </row>
        <row r="2324">
          <cell r="B2324" t="str">
            <v>RU000A0JQY50</v>
          </cell>
        </row>
        <row r="2325">
          <cell r="B2325" t="str">
            <v>RU000A0JQU70</v>
          </cell>
        </row>
        <row r="2326">
          <cell r="B2326" t="str">
            <v>RU000A0JTF50</v>
          </cell>
        </row>
        <row r="2327">
          <cell r="B2327" t="str">
            <v>RU000A0JTPD7</v>
          </cell>
        </row>
        <row r="2328">
          <cell r="B2328" t="str">
            <v>XS0655085081</v>
          </cell>
        </row>
        <row r="2329">
          <cell r="B2329" t="str">
            <v>XS0879105558</v>
          </cell>
        </row>
        <row r="2330">
          <cell r="B2330" t="str">
            <v>RU000A0JR8T2</v>
          </cell>
        </row>
        <row r="2331">
          <cell r="B2331" t="str">
            <v>RU000A0JT1F4</v>
          </cell>
        </row>
        <row r="2332">
          <cell r="B2332" t="str">
            <v>RU000A0JS7G0</v>
          </cell>
        </row>
        <row r="2333">
          <cell r="B2333" t="str">
            <v>RU000A0JRER5</v>
          </cell>
        </row>
        <row r="2334">
          <cell r="B2334" t="str">
            <v>RU000A0JRKG5</v>
          </cell>
        </row>
        <row r="2335">
          <cell r="B2335" t="str">
            <v>RU000A0JU880</v>
          </cell>
        </row>
        <row r="2336">
          <cell r="B2336" t="str">
            <v>RU000A0JU8W1</v>
          </cell>
        </row>
        <row r="2337">
          <cell r="B2337" t="str">
            <v>RU000A0JPN88</v>
          </cell>
        </row>
        <row r="2338">
          <cell r="B2338" t="str">
            <v>RU0006760154</v>
          </cell>
        </row>
        <row r="2339">
          <cell r="B2339" t="str">
            <v>RU0002614835</v>
          </cell>
        </row>
        <row r="2340">
          <cell r="B2340" t="str">
            <v>GB0031274896</v>
          </cell>
        </row>
        <row r="2341">
          <cell r="B2341" t="str">
            <v>CY0100141015</v>
          </cell>
        </row>
        <row r="2342">
          <cell r="B2342" t="str">
            <v>CA5610471016</v>
          </cell>
        </row>
        <row r="2343">
          <cell r="B2343" t="str">
            <v>XS0799690010</v>
          </cell>
        </row>
        <row r="2344">
          <cell r="B2344" t="str">
            <v>RU0006571916</v>
          </cell>
        </row>
        <row r="2345">
          <cell r="B2345" t="str">
            <v>RU000A0JSX91</v>
          </cell>
        </row>
        <row r="2346">
          <cell r="B2346" t="str">
            <v>US5591892048</v>
          </cell>
        </row>
        <row r="2347">
          <cell r="B2347" t="str">
            <v>RU000A0JNHX5</v>
          </cell>
        </row>
        <row r="2348">
          <cell r="B2348" t="str">
            <v>RU000A0JRZY6</v>
          </cell>
        </row>
        <row r="2349">
          <cell r="B2349" t="str">
            <v>GB0031695009</v>
          </cell>
        </row>
        <row r="2350">
          <cell r="B2350" t="str">
            <v>HU0000625165</v>
          </cell>
        </row>
        <row r="2351">
          <cell r="B2351" t="str">
            <v>HU0000625082</v>
          </cell>
        </row>
        <row r="2352">
          <cell r="B2352" t="str">
            <v>RU0009084404</v>
          </cell>
        </row>
        <row r="2353">
          <cell r="B2353" t="str">
            <v>RU0006763547</v>
          </cell>
        </row>
        <row r="2354">
          <cell r="B2354" t="str">
            <v>US6117401017</v>
          </cell>
        </row>
        <row r="2355">
          <cell r="B2355" t="str">
            <v>RU000A0BK8H2</v>
          </cell>
        </row>
        <row r="2356">
          <cell r="B2356" t="str">
            <v>US5634201082</v>
          </cell>
        </row>
        <row r="2357">
          <cell r="B2357" t="str">
            <v>RU000A0JPQ93</v>
          </cell>
        </row>
        <row r="2358">
          <cell r="B2358" t="str">
            <v>RU000A0JT0A7</v>
          </cell>
        </row>
        <row r="2359">
          <cell r="B2359" t="str">
            <v>RU000A0JPXE7</v>
          </cell>
        </row>
        <row r="2360">
          <cell r="B2360" t="str">
            <v>RU000A0JT0U5</v>
          </cell>
        </row>
        <row r="2361">
          <cell r="B2361" t="str">
            <v>RU000A0JT9D2</v>
          </cell>
        </row>
        <row r="2362">
          <cell r="B2362" t="str">
            <v>RU000A0JTMD4</v>
          </cell>
        </row>
        <row r="2363">
          <cell r="B2363" t="str">
            <v>RU000A0JUUU9</v>
          </cell>
        </row>
        <row r="2364">
          <cell r="B2364" t="str">
            <v>RU000A0JR4A1</v>
          </cell>
        </row>
        <row r="2365">
          <cell r="B2365" t="str">
            <v>RU000A0JTA63</v>
          </cell>
        </row>
        <row r="2366">
          <cell r="B2366" t="str">
            <v>RU000A0GK2X7</v>
          </cell>
        </row>
        <row r="2367">
          <cell r="B2367" t="str">
            <v>RU000A0JPAJ4</v>
          </cell>
        </row>
        <row r="2368">
          <cell r="B2368" t="str">
            <v>RU000A0B90D9</v>
          </cell>
        </row>
        <row r="2369">
          <cell r="B2369" t="str">
            <v>XS0231264275</v>
          </cell>
        </row>
        <row r="2370">
          <cell r="B2370" t="str">
            <v>KZK200000307</v>
          </cell>
        </row>
        <row r="2371">
          <cell r="B2371" t="str">
            <v>KZK200000448</v>
          </cell>
        </row>
        <row r="2372">
          <cell r="B2372" t="str">
            <v>KZ000A1ALMM3</v>
          </cell>
        </row>
        <row r="2373">
          <cell r="B2373" t="str">
            <v>KZK200000216</v>
          </cell>
        </row>
        <row r="2374">
          <cell r="B2374" t="str">
            <v>KZK200000430</v>
          </cell>
        </row>
        <row r="2375">
          <cell r="B2375" t="str">
            <v>KZK200000091</v>
          </cell>
        </row>
        <row r="2376">
          <cell r="B2376" t="str">
            <v>KZK200000166</v>
          </cell>
        </row>
        <row r="2377">
          <cell r="B2377" t="str">
            <v>US3516801038</v>
          </cell>
        </row>
        <row r="2378">
          <cell r="B2378" t="str">
            <v>GB00B1YMRB82</v>
          </cell>
        </row>
        <row r="2379">
          <cell r="B2379" t="str">
            <v>US61166W1018</v>
          </cell>
        </row>
        <row r="2380">
          <cell r="B2380" t="str">
            <v>RU000A0JP6R2</v>
          </cell>
        </row>
        <row r="2381">
          <cell r="B2381" t="str">
            <v>RU000A0D0957</v>
          </cell>
        </row>
        <row r="2382">
          <cell r="B2382" t="str">
            <v>RU000A0JPTP1</v>
          </cell>
        </row>
        <row r="2383">
          <cell r="B2383" t="str">
            <v>RU000A0JU8Q3</v>
          </cell>
        </row>
        <row r="2384">
          <cell r="B2384" t="str">
            <v>XS1041793719</v>
          </cell>
        </row>
        <row r="2385">
          <cell r="B2385" t="str">
            <v>XS0960433331</v>
          </cell>
        </row>
        <row r="2386">
          <cell r="B2386" t="str">
            <v>RU0009092431</v>
          </cell>
        </row>
        <row r="2387">
          <cell r="B2387" t="str">
            <v>RU000A0JTQJ2</v>
          </cell>
        </row>
        <row r="2388">
          <cell r="B2388" t="str">
            <v>US57060U3243</v>
          </cell>
        </row>
        <row r="2389">
          <cell r="B2389" t="str">
            <v>RU000A0DASA0</v>
          </cell>
        </row>
        <row r="2390">
          <cell r="B2390" t="str">
            <v>RU000A0E6TK0</v>
          </cell>
        </row>
        <row r="2391">
          <cell r="B2391" t="str">
            <v>RU000A0JNYN1</v>
          </cell>
        </row>
        <row r="2392">
          <cell r="B2392" t="str">
            <v>RU000A0JPXV1</v>
          </cell>
        </row>
        <row r="2393">
          <cell r="B2393" t="str">
            <v>RU000A0JPXW9</v>
          </cell>
        </row>
        <row r="2394">
          <cell r="B2394" t="str">
            <v>RU000A0JPZ35</v>
          </cell>
        </row>
        <row r="2395">
          <cell r="B2395" t="str">
            <v>RU000A0JPZ50</v>
          </cell>
        </row>
        <row r="2396">
          <cell r="B2396" t="str">
            <v>RU000A0JPZ68</v>
          </cell>
        </row>
        <row r="2397">
          <cell r="B2397" t="str">
            <v>RU000A0JQ5K8</v>
          </cell>
        </row>
        <row r="2398">
          <cell r="B2398" t="str">
            <v>RU000A0JQ5L6</v>
          </cell>
        </row>
        <row r="2399">
          <cell r="B2399" t="str">
            <v>RU000A0JQ5H4</v>
          </cell>
        </row>
        <row r="2400">
          <cell r="B2400" t="str">
            <v>RU000A0JQHJ7</v>
          </cell>
        </row>
        <row r="2401">
          <cell r="B2401" t="str">
            <v>RU000A0JQHM1</v>
          </cell>
        </row>
        <row r="2402">
          <cell r="B2402" t="str">
            <v>RU000A0JTXW1</v>
          </cell>
        </row>
        <row r="2403">
          <cell r="B2403" t="str">
            <v>RU000A0JNYP6</v>
          </cell>
        </row>
        <row r="2404">
          <cell r="B2404" t="str">
            <v>US61945C1036</v>
          </cell>
        </row>
        <row r="2405">
          <cell r="B2405" t="str">
            <v>RU0006763570</v>
          </cell>
        </row>
        <row r="2406">
          <cell r="B2406" t="str">
            <v>XS0521499839</v>
          </cell>
        </row>
        <row r="2407">
          <cell r="B2407" t="str">
            <v>XS0479534728</v>
          </cell>
        </row>
        <row r="2408">
          <cell r="B2408" t="str">
            <v>RU0008055827</v>
          </cell>
        </row>
        <row r="2409">
          <cell r="B2409" t="str">
            <v>XS0559140875</v>
          </cell>
        </row>
        <row r="2410">
          <cell r="B2410" t="str">
            <v>US62476F2002</v>
          </cell>
        </row>
        <row r="2411">
          <cell r="B2411" t="str">
            <v>XS0916902256</v>
          </cell>
        </row>
        <row r="2412">
          <cell r="B2412" t="str">
            <v>US62476KAB61</v>
          </cell>
        </row>
        <row r="2413">
          <cell r="B2413" t="str">
            <v>RU000A0JPPL8</v>
          </cell>
        </row>
        <row r="2414">
          <cell r="B2414" t="str">
            <v>RU000A0JRW69</v>
          </cell>
        </row>
        <row r="2415">
          <cell r="B2415" t="str">
            <v>US46071X2036</v>
          </cell>
        </row>
        <row r="2416">
          <cell r="B2416" t="str">
            <v>US47973C1071</v>
          </cell>
        </row>
        <row r="2417">
          <cell r="B2417" t="str">
            <v>US46071X1046</v>
          </cell>
        </row>
        <row r="2418">
          <cell r="B2418" t="str">
            <v>RU000A0JPPQ7</v>
          </cell>
        </row>
        <row r="2419">
          <cell r="B2419" t="str">
            <v>RU000A0JPN96</v>
          </cell>
        </row>
        <row r="2420">
          <cell r="B2420" t="str">
            <v>RU000A0JTG26</v>
          </cell>
        </row>
        <row r="2421">
          <cell r="B2421" t="str">
            <v>RU000A0JPPF0</v>
          </cell>
        </row>
        <row r="2422">
          <cell r="B2422" t="str">
            <v>RU000A0JPPT1</v>
          </cell>
        </row>
        <row r="2423">
          <cell r="B2423" t="str">
            <v>RU000A0JPPN4</v>
          </cell>
        </row>
        <row r="2424">
          <cell r="B2424" t="str">
            <v>RU000A0JPPG8</v>
          </cell>
        </row>
        <row r="2425">
          <cell r="B2425" t="str">
            <v>RU000A0JPPB9</v>
          </cell>
        </row>
        <row r="2426">
          <cell r="B2426" t="str">
            <v>RU000A0JT601</v>
          </cell>
        </row>
        <row r="2427">
          <cell r="B2427" t="str">
            <v>US47973C2061</v>
          </cell>
        </row>
        <row r="2428">
          <cell r="B2428" t="str">
            <v>RU000A0JQAR5</v>
          </cell>
        </row>
        <row r="2429">
          <cell r="B2429" t="str">
            <v>RU000A0JTKL1</v>
          </cell>
        </row>
        <row r="2430">
          <cell r="B2430" t="str">
            <v>RU0008010095</v>
          </cell>
        </row>
        <row r="2431">
          <cell r="B2431" t="str">
            <v>RU0008010715</v>
          </cell>
        </row>
        <row r="2432">
          <cell r="B2432" t="str">
            <v>US5949181045</v>
          </cell>
        </row>
        <row r="2433">
          <cell r="B2433" t="str">
            <v>US61954Q1004</v>
          </cell>
        </row>
        <row r="2434">
          <cell r="B2434" t="str">
            <v>RU000A0J2LL9</v>
          </cell>
        </row>
        <row r="2435">
          <cell r="B2435" t="str">
            <v>RU000A0JPPS3</v>
          </cell>
        </row>
        <row r="2436">
          <cell r="B2436" t="str">
            <v>RU000A0JPAN6</v>
          </cell>
        </row>
        <row r="2437">
          <cell r="B2437" t="str">
            <v>RU000A0ET701</v>
          </cell>
        </row>
        <row r="2438">
          <cell r="B2438" t="str">
            <v>RU0008958863</v>
          </cell>
        </row>
        <row r="2439">
          <cell r="B2439" t="str">
            <v>RU000A0GN9B5</v>
          </cell>
        </row>
        <row r="2440">
          <cell r="B2440" t="str">
            <v>RU000A0JQLM3</v>
          </cell>
        </row>
        <row r="2441">
          <cell r="B2441" t="str">
            <v>US61954Q2093</v>
          </cell>
        </row>
        <row r="2442">
          <cell r="B2442" t="str">
            <v>RU000A0JP1T9</v>
          </cell>
        </row>
        <row r="2443">
          <cell r="B2443" t="str">
            <v>RU000A0ET7Y7</v>
          </cell>
        </row>
        <row r="2444">
          <cell r="B2444" t="str">
            <v>RU000A0ET7Z4</v>
          </cell>
        </row>
        <row r="2445">
          <cell r="B2445" t="str">
            <v>RU000A0ET7X9</v>
          </cell>
        </row>
        <row r="2446">
          <cell r="B2446" t="str">
            <v>RU000A0JNW22</v>
          </cell>
        </row>
        <row r="2447">
          <cell r="B2447" t="str">
            <v>RU0009177331</v>
          </cell>
        </row>
        <row r="2448">
          <cell r="B2448" t="str">
            <v>RU000A0JNND5</v>
          </cell>
        </row>
        <row r="2449">
          <cell r="B2449" t="str">
            <v>US6174464486</v>
          </cell>
        </row>
        <row r="2450">
          <cell r="B2450" t="str">
            <v>RU000A0JPK08</v>
          </cell>
        </row>
        <row r="2451">
          <cell r="B2451" t="str">
            <v>RU000A0JS5B5</v>
          </cell>
        </row>
        <row r="2452">
          <cell r="B2452" t="str">
            <v>RU000A0JTLJ3</v>
          </cell>
        </row>
        <row r="2453">
          <cell r="B2453" t="str">
            <v>RU000A0JTLL9</v>
          </cell>
        </row>
        <row r="2454">
          <cell r="B2454" t="str">
            <v>RU000A0JS5A7</v>
          </cell>
        </row>
        <row r="2455">
          <cell r="B2455" t="str">
            <v>RU000A0JS5L4</v>
          </cell>
        </row>
        <row r="2456">
          <cell r="B2456" t="str">
            <v>RU000A0ET719</v>
          </cell>
        </row>
        <row r="2457">
          <cell r="B2457" t="str">
            <v>US02504A1043</v>
          </cell>
        </row>
        <row r="2458">
          <cell r="B2458" t="str">
            <v>US5838401033</v>
          </cell>
        </row>
        <row r="2459">
          <cell r="B2459" t="str">
            <v>US5838405091</v>
          </cell>
        </row>
        <row r="2460">
          <cell r="B2460" t="str">
            <v>RU000A0DKXV5</v>
          </cell>
        </row>
        <row r="2461">
          <cell r="B2461" t="str">
            <v>RU000A0JPV70</v>
          </cell>
        </row>
        <row r="2462">
          <cell r="B2462" t="str">
            <v>LU0323134006</v>
          </cell>
        </row>
        <row r="2463">
          <cell r="B2463" t="str">
            <v>RU000A0JQGJ9</v>
          </cell>
        </row>
        <row r="2464">
          <cell r="B2464" t="str">
            <v>RU000A0JQGK7</v>
          </cell>
        </row>
        <row r="2465">
          <cell r="B2465" t="str">
            <v>RU000A0JQ0D4</v>
          </cell>
        </row>
        <row r="2466">
          <cell r="B2466" t="str">
            <v>RU000A0JQ0E2</v>
          </cell>
        </row>
        <row r="2467">
          <cell r="B2467" t="str">
            <v>RU000A0JPTJ4</v>
          </cell>
        </row>
        <row r="2468">
          <cell r="B2468" t="str">
            <v>RU000A0JQ5E1</v>
          </cell>
        </row>
        <row r="2469">
          <cell r="B2469" t="str">
            <v>RU000A0JQ8Q9</v>
          </cell>
        </row>
        <row r="2470">
          <cell r="B2470" t="str">
            <v>RU000A0JR4H6</v>
          </cell>
        </row>
        <row r="2471">
          <cell r="B2471" t="str">
            <v>XS0178419049</v>
          </cell>
        </row>
        <row r="2472">
          <cell r="B2472" t="str">
            <v>XS0211216493</v>
          </cell>
        </row>
        <row r="2473">
          <cell r="B2473" t="str">
            <v>XS0513723873</v>
          </cell>
        </row>
        <row r="2474">
          <cell r="B2474" t="str">
            <v>US55377WAA62</v>
          </cell>
        </row>
        <row r="2475">
          <cell r="B2475" t="str">
            <v>XS0921331509</v>
          </cell>
        </row>
        <row r="2476">
          <cell r="B2476" t="str">
            <v>US55377WAB46</v>
          </cell>
        </row>
        <row r="2477">
          <cell r="B2477" t="str">
            <v>RU000A0JR4J2</v>
          </cell>
        </row>
        <row r="2478">
          <cell r="B2478" t="str">
            <v>RU0007775219</v>
          </cell>
        </row>
        <row r="2479">
          <cell r="B2479" t="str">
            <v>RU000A0JTTA5</v>
          </cell>
        </row>
        <row r="2480">
          <cell r="B2480" t="str">
            <v>RU0006334869</v>
          </cell>
        </row>
        <row r="2481">
          <cell r="B2481" t="str">
            <v>US03938L1044</v>
          </cell>
        </row>
        <row r="2482">
          <cell r="B2482" t="str">
            <v>RU000A0HNRS8</v>
          </cell>
        </row>
        <row r="2483">
          <cell r="B2483" t="str">
            <v>RU000A0HNRR0</v>
          </cell>
        </row>
        <row r="2484">
          <cell r="B2484" t="str">
            <v>KZKA00000058</v>
          </cell>
        </row>
        <row r="2485">
          <cell r="B2485" t="str">
            <v>KZKAKY070019</v>
          </cell>
        </row>
        <row r="2486">
          <cell r="B2486" t="str">
            <v>KZKA00000462</v>
          </cell>
        </row>
        <row r="2487">
          <cell r="B2487" t="str">
            <v>KZKA00000496</v>
          </cell>
        </row>
        <row r="2488">
          <cell r="B2488" t="str">
            <v>KZKA00000488</v>
          </cell>
        </row>
        <row r="2489">
          <cell r="B2489" t="str">
            <v>KZKA00000470</v>
          </cell>
        </row>
        <row r="2490">
          <cell r="B2490" t="str">
            <v>KZKD00000584</v>
          </cell>
        </row>
        <row r="2491">
          <cell r="B2491" t="str">
            <v>KZKD00000063</v>
          </cell>
        </row>
        <row r="2492">
          <cell r="B2492" t="str">
            <v>KZKD00000170</v>
          </cell>
        </row>
        <row r="2493">
          <cell r="B2493" t="str">
            <v>KZKD00000196</v>
          </cell>
        </row>
        <row r="2494">
          <cell r="B2494" t="str">
            <v>KZ000A1ALMK7</v>
          </cell>
        </row>
        <row r="2495">
          <cell r="B2495" t="str">
            <v>KZKD00000154</v>
          </cell>
        </row>
        <row r="2496">
          <cell r="B2496" t="str">
            <v>KZKD00000220</v>
          </cell>
        </row>
        <row r="2497">
          <cell r="B2497" t="str">
            <v>KZKD00000329</v>
          </cell>
        </row>
        <row r="2498">
          <cell r="B2498" t="str">
            <v>KZKD00000121</v>
          </cell>
        </row>
        <row r="2499">
          <cell r="B2499" t="str">
            <v>KZKD00000162</v>
          </cell>
        </row>
        <row r="2500">
          <cell r="B2500" t="str">
            <v>KZ000A1A1UU3</v>
          </cell>
        </row>
        <row r="2501">
          <cell r="B2501" t="str">
            <v>KZKD00000519</v>
          </cell>
        </row>
        <row r="2502">
          <cell r="B2502" t="str">
            <v>KZKD00000261</v>
          </cell>
        </row>
        <row r="2503">
          <cell r="B2503" t="str">
            <v>KZKD00000378</v>
          </cell>
        </row>
        <row r="2504">
          <cell r="B2504" t="str">
            <v>KZKD00000238</v>
          </cell>
        </row>
        <row r="2505">
          <cell r="B2505" t="str">
            <v>KZKD00000451</v>
          </cell>
        </row>
        <row r="2506">
          <cell r="B2506" t="str">
            <v>KZKD00000469</v>
          </cell>
        </row>
        <row r="2507">
          <cell r="B2507" t="str">
            <v>KZKD00000485</v>
          </cell>
        </row>
        <row r="2508">
          <cell r="B2508" t="str">
            <v>KZKD00000444</v>
          </cell>
        </row>
        <row r="2509">
          <cell r="B2509" t="str">
            <v>KZKD00000493</v>
          </cell>
        </row>
        <row r="2510">
          <cell r="B2510" t="str">
            <v>KZKD00000477</v>
          </cell>
        </row>
        <row r="2511">
          <cell r="B2511" t="str">
            <v>KZKD00000550</v>
          </cell>
        </row>
        <row r="2512">
          <cell r="B2512" t="str">
            <v>US55616P1049</v>
          </cell>
        </row>
        <row r="2513">
          <cell r="B2513" t="str">
            <v>RU0009100481</v>
          </cell>
        </row>
        <row r="2514">
          <cell r="B2514" t="str">
            <v>US5951121038</v>
          </cell>
        </row>
        <row r="2515">
          <cell r="B2515" t="str">
            <v>DE0008430026</v>
          </cell>
        </row>
        <row r="2516">
          <cell r="B2516" t="str">
            <v>KZKB00000024</v>
          </cell>
        </row>
        <row r="2517">
          <cell r="B2517" t="str">
            <v>CA55903Q1046</v>
          </cell>
        </row>
        <row r="2518">
          <cell r="B2518" t="str">
            <v>RU000A0JPGA0</v>
          </cell>
        </row>
        <row r="2519">
          <cell r="B2519" t="str">
            <v>US5538591091</v>
          </cell>
        </row>
        <row r="2520">
          <cell r="B2520" t="str">
            <v>RU000A0JR068</v>
          </cell>
        </row>
        <row r="2521">
          <cell r="B2521" t="str">
            <v>RU0006758992</v>
          </cell>
        </row>
        <row r="2522">
          <cell r="B2522" t="str">
            <v>US61946A1060</v>
          </cell>
        </row>
        <row r="2523">
          <cell r="B2523" t="str">
            <v>US5707591005</v>
          </cell>
        </row>
        <row r="2524">
          <cell r="B2524" t="str">
            <v>US4642886950</v>
          </cell>
        </row>
        <row r="2525">
          <cell r="B2525" t="str">
            <v>GB00B0H1P667</v>
          </cell>
        </row>
        <row r="2526">
          <cell r="B2526" t="str">
            <v>RU000A0F5HN0</v>
          </cell>
        </row>
        <row r="2527">
          <cell r="B2527" t="str">
            <v>RU000A0F5HP5</v>
          </cell>
        </row>
        <row r="2528">
          <cell r="B2528" t="str">
            <v>RU000A0JQ2F5</v>
          </cell>
        </row>
        <row r="2529">
          <cell r="B2529" t="str">
            <v>RU000A0JQ2G3</v>
          </cell>
        </row>
        <row r="2530">
          <cell r="B2530" t="str">
            <v>BMG6613P2022</v>
          </cell>
        </row>
        <row r="2531">
          <cell r="B2531" t="str">
            <v>XS0307202530</v>
          </cell>
        </row>
        <row r="2532">
          <cell r="B2532" t="str">
            <v>XS0459207121</v>
          </cell>
        </row>
        <row r="2533">
          <cell r="B2533" t="str">
            <v>RU000A0JR6V2</v>
          </cell>
        </row>
        <row r="2534">
          <cell r="B2534" t="str">
            <v>RU000A0JR6X8</v>
          </cell>
        </row>
        <row r="2535">
          <cell r="B2535" t="str">
            <v>RU000A0JR6W0</v>
          </cell>
        </row>
        <row r="2536">
          <cell r="B2536" t="str">
            <v>MHY6366T1120</v>
          </cell>
        </row>
        <row r="2537">
          <cell r="B2537" t="str">
            <v>RU0009109607</v>
          </cell>
        </row>
        <row r="2538">
          <cell r="B2538" t="str">
            <v>RU000A0JT049</v>
          </cell>
        </row>
        <row r="2539">
          <cell r="B2539" t="str">
            <v>RU0009109615</v>
          </cell>
        </row>
        <row r="2540">
          <cell r="B2540" t="str">
            <v>RU000A0JR9F9</v>
          </cell>
        </row>
        <row r="2541">
          <cell r="B2541" t="str">
            <v>RU000A0JU0U2</v>
          </cell>
        </row>
        <row r="2542">
          <cell r="B2542" t="str">
            <v>BMG657731060</v>
          </cell>
        </row>
        <row r="2543">
          <cell r="B2543" t="str">
            <v>RU0008055884</v>
          </cell>
        </row>
        <row r="2544">
          <cell r="B2544" t="str">
            <v>RU0008055892</v>
          </cell>
        </row>
        <row r="2545">
          <cell r="B2545" t="str">
            <v>US6336437057</v>
          </cell>
        </row>
        <row r="2546">
          <cell r="B2546" t="str">
            <v>US67011U2087</v>
          </cell>
        </row>
        <row r="2547">
          <cell r="B2547" t="str">
            <v>US0188281036</v>
          </cell>
        </row>
        <row r="2548">
          <cell r="B2548" t="str">
            <v>US0188251096</v>
          </cell>
        </row>
        <row r="2549">
          <cell r="B2549" t="str">
            <v>US6516391066</v>
          </cell>
        </row>
        <row r="2550">
          <cell r="B2550" t="str">
            <v>CH0038863350</v>
          </cell>
        </row>
        <row r="2551">
          <cell r="B2551" t="str">
            <v>RU0009115604</v>
          </cell>
        </row>
        <row r="2552">
          <cell r="B2552" t="str">
            <v>US64110L1061</v>
          </cell>
        </row>
        <row r="2553">
          <cell r="B2553" t="str">
            <v>GB00B15KY104</v>
          </cell>
        </row>
        <row r="2554">
          <cell r="B2554" t="str">
            <v>GB00B08SNH34</v>
          </cell>
        </row>
        <row r="2555">
          <cell r="B2555" t="str">
            <v>US87611X1054</v>
          </cell>
        </row>
        <row r="2556">
          <cell r="B2556" t="str">
            <v>RU000A0JS892</v>
          </cell>
        </row>
        <row r="2557">
          <cell r="B2557" t="str">
            <v>RU000A0EQ2K0</v>
          </cell>
        </row>
        <row r="2558">
          <cell r="B2558" t="str">
            <v>RU000A0EQYL9</v>
          </cell>
        </row>
        <row r="2559">
          <cell r="B2559" t="str">
            <v>US06739H3131</v>
          </cell>
        </row>
        <row r="2560">
          <cell r="B2560" t="str">
            <v>RSNISHE79420</v>
          </cell>
        </row>
        <row r="2561">
          <cell r="B2561" t="str">
            <v>RU000A0JPWJ8</v>
          </cell>
        </row>
        <row r="2562">
          <cell r="B2562" t="str">
            <v>US46626D1081</v>
          </cell>
        </row>
        <row r="2563">
          <cell r="B2563" t="str">
            <v>RU000A0JQHV2</v>
          </cell>
        </row>
        <row r="2564">
          <cell r="B2564" t="str">
            <v>RU000A0JPHC4</v>
          </cell>
        </row>
        <row r="2565">
          <cell r="B2565" t="str">
            <v>RU000A0JQLD2</v>
          </cell>
        </row>
        <row r="2566">
          <cell r="B2566" t="str">
            <v>RU000A0JR2H0</v>
          </cell>
        </row>
        <row r="2567">
          <cell r="B2567" t="str">
            <v>RU000A0JRWA3</v>
          </cell>
        </row>
        <row r="2568">
          <cell r="B2568" t="str">
            <v>RU000A0JSVD7</v>
          </cell>
        </row>
        <row r="2569">
          <cell r="B2569" t="str">
            <v>RU000A0JU3B6</v>
          </cell>
        </row>
        <row r="2570">
          <cell r="B2570" t="str">
            <v>US6546781013</v>
          </cell>
        </row>
        <row r="2571">
          <cell r="B2571" t="str">
            <v>RU000A0JQ9F0</v>
          </cell>
        </row>
        <row r="2572">
          <cell r="B2572" t="str">
            <v>US6541061031</v>
          </cell>
        </row>
        <row r="2573">
          <cell r="B2573" t="str">
            <v>RU0009100507</v>
          </cell>
        </row>
        <row r="2574">
          <cell r="B2574" t="str">
            <v>XS0238468457</v>
          </cell>
        </row>
        <row r="2575">
          <cell r="B2575" t="str">
            <v>US6549181013</v>
          </cell>
        </row>
        <row r="2576">
          <cell r="B2576" t="str">
            <v>RU0006765096</v>
          </cell>
        </row>
        <row r="2577">
          <cell r="B2577" t="str">
            <v>RU0009100515</v>
          </cell>
        </row>
        <row r="2578">
          <cell r="B2578" t="str">
            <v>RU000A0JS8F0</v>
          </cell>
        </row>
        <row r="2579">
          <cell r="B2579" t="str">
            <v>RU0009046452</v>
          </cell>
        </row>
        <row r="2580">
          <cell r="B2580" t="str">
            <v>RU000A0JSZU2</v>
          </cell>
        </row>
        <row r="2581">
          <cell r="B2581" t="str">
            <v>RU000A0JTED1</v>
          </cell>
        </row>
        <row r="2582">
          <cell r="B2582" t="str">
            <v>XS0808632847</v>
          </cell>
        </row>
        <row r="2583">
          <cell r="B2583" t="str">
            <v>US85812PAB94</v>
          </cell>
        </row>
        <row r="2584">
          <cell r="B2584" t="str">
            <v>XS0783934325</v>
          </cell>
        </row>
        <row r="2585">
          <cell r="B2585" t="str">
            <v>US85812PAA12</v>
          </cell>
        </row>
        <row r="2586">
          <cell r="B2586" t="str">
            <v>US67011E1055</v>
          </cell>
        </row>
        <row r="2587">
          <cell r="B2587" t="str">
            <v>RU000A0JQHA6</v>
          </cell>
        </row>
        <row r="2588">
          <cell r="B2588" t="str">
            <v>RU000A0JS1C2</v>
          </cell>
        </row>
        <row r="2589">
          <cell r="B2589" t="str">
            <v>RU000A0JS1D0</v>
          </cell>
        </row>
        <row r="2590">
          <cell r="B2590" t="str">
            <v>RU000A0JSY74</v>
          </cell>
        </row>
        <row r="2591">
          <cell r="B2591" t="str">
            <v>RU000A0JQH93</v>
          </cell>
        </row>
        <row r="2592">
          <cell r="B2592" t="str">
            <v>RU000A0JQHB4</v>
          </cell>
        </row>
        <row r="2593">
          <cell r="B2593" t="str">
            <v>RU000A0JRW10</v>
          </cell>
        </row>
        <row r="2594">
          <cell r="B2594" t="str">
            <v>RU000A0JU1Y2</v>
          </cell>
        </row>
        <row r="2595">
          <cell r="B2595" t="str">
            <v>RU000A0JU294</v>
          </cell>
        </row>
        <row r="2596">
          <cell r="B2596" t="str">
            <v>RU000A0JU7E1</v>
          </cell>
        </row>
        <row r="2597">
          <cell r="B2597" t="str">
            <v>US67011E2046</v>
          </cell>
        </row>
        <row r="2598">
          <cell r="B2598" t="str">
            <v>US0357104092</v>
          </cell>
        </row>
        <row r="2599">
          <cell r="B2599" t="str">
            <v>MHY622671029</v>
          </cell>
        </row>
        <row r="2600">
          <cell r="B2600" t="str">
            <v>RU000A0JRAF8</v>
          </cell>
        </row>
        <row r="2601">
          <cell r="B2601" t="str">
            <v>US65538M2044</v>
          </cell>
        </row>
        <row r="2602">
          <cell r="B2602" t="str">
            <v>US65538M1053</v>
          </cell>
        </row>
        <row r="2603">
          <cell r="B2603" t="str">
            <v>RU0006765039</v>
          </cell>
        </row>
        <row r="2604">
          <cell r="B2604" t="str">
            <v>RU0006765021</v>
          </cell>
        </row>
        <row r="2605">
          <cell r="B2605" t="str">
            <v>RU0009084446</v>
          </cell>
        </row>
        <row r="2606">
          <cell r="B2606" t="str">
            <v>RU000A0JS7L0</v>
          </cell>
        </row>
        <row r="2607">
          <cell r="B2607" t="str">
            <v>RU0009115588</v>
          </cell>
        </row>
        <row r="2608">
          <cell r="B2608" t="str">
            <v>RU000A0ET5A1</v>
          </cell>
        </row>
        <row r="2609">
          <cell r="B2609" t="str">
            <v>RU000A0ET5B9</v>
          </cell>
        </row>
        <row r="2610">
          <cell r="B2610" t="str">
            <v>RU0009058234</v>
          </cell>
        </row>
        <row r="2611">
          <cell r="B2611" t="str">
            <v>RU000A0JNLD9</v>
          </cell>
        </row>
        <row r="2612">
          <cell r="B2612" t="str">
            <v>US66978B2034</v>
          </cell>
        </row>
        <row r="2613">
          <cell r="B2613" t="str">
            <v>GB00BGP6Q951</v>
          </cell>
        </row>
        <row r="2614">
          <cell r="B2614" t="str">
            <v>FI0009000681</v>
          </cell>
        </row>
        <row r="2615">
          <cell r="B2615" t="str">
            <v>US6549022043</v>
          </cell>
        </row>
        <row r="2616">
          <cell r="B2616" t="str">
            <v>RU0009086912</v>
          </cell>
        </row>
        <row r="2617">
          <cell r="B2617" t="str">
            <v>RU000A0JQAQ7</v>
          </cell>
        </row>
        <row r="2618">
          <cell r="B2618" t="str">
            <v>RU000A0JPTS5</v>
          </cell>
        </row>
        <row r="2619">
          <cell r="B2619" t="str">
            <v>RU000A0JQ748</v>
          </cell>
        </row>
        <row r="2620">
          <cell r="B2620" t="str">
            <v>RU000A0JQZT8</v>
          </cell>
        </row>
        <row r="2621">
          <cell r="B2621" t="str">
            <v>RU000A0JR9A0</v>
          </cell>
        </row>
        <row r="2622">
          <cell r="B2622" t="str">
            <v>RU000A0JRTX1</v>
          </cell>
        </row>
        <row r="2623">
          <cell r="B2623" t="str">
            <v>RU000A0JSQF2</v>
          </cell>
        </row>
        <row r="2624">
          <cell r="B2624" t="str">
            <v>RU000A0JUGW4</v>
          </cell>
        </row>
        <row r="2625">
          <cell r="B2625" t="str">
            <v>RU000A0JTZT2</v>
          </cell>
        </row>
        <row r="2626">
          <cell r="B2626" t="str">
            <v>RU000A0JU6T1</v>
          </cell>
        </row>
        <row r="2627">
          <cell r="B2627" t="str">
            <v>XS0473293701</v>
          </cell>
        </row>
        <row r="2628">
          <cell r="B2628" t="str">
            <v>XS0551972291</v>
          </cell>
        </row>
        <row r="2629">
          <cell r="B2629" t="str">
            <v>XS0503839622</v>
          </cell>
        </row>
        <row r="2630">
          <cell r="B2630" t="str">
            <v>XS0271914870</v>
          </cell>
        </row>
        <row r="2631">
          <cell r="B2631" t="str">
            <v>XS0923110232</v>
          </cell>
        </row>
        <row r="2632">
          <cell r="B2632" t="str">
            <v>US65537XAC65</v>
          </cell>
        </row>
        <row r="2633">
          <cell r="B2633" t="str">
            <v>XS0776121062</v>
          </cell>
        </row>
        <row r="2634">
          <cell r="B2634" t="str">
            <v>US65537XAA00</v>
          </cell>
        </row>
        <row r="2635">
          <cell r="B2635" t="str">
            <v>XS0940730228</v>
          </cell>
        </row>
        <row r="2636">
          <cell r="B2636" t="str">
            <v>US65557T2050</v>
          </cell>
        </row>
        <row r="2637">
          <cell r="B2637" t="str">
            <v>XS0923472814</v>
          </cell>
        </row>
        <row r="2638">
          <cell r="B2638" t="str">
            <v>US65557TAA43</v>
          </cell>
        </row>
        <row r="2639">
          <cell r="B2639" t="str">
            <v>RU0006766623</v>
          </cell>
        </row>
        <row r="2640">
          <cell r="B2640" t="str">
            <v>RU000A0JS3S4</v>
          </cell>
        </row>
        <row r="2641">
          <cell r="B2641" t="str">
            <v>RU000A0JU7P7</v>
          </cell>
        </row>
        <row r="2642">
          <cell r="B2642" t="str">
            <v>RU000A0JTTG2</v>
          </cell>
        </row>
        <row r="2643">
          <cell r="B2643" t="str">
            <v>RU000A0JRL88</v>
          </cell>
        </row>
        <row r="2644">
          <cell r="B2644" t="str">
            <v>RU000A0JTU44</v>
          </cell>
        </row>
        <row r="2645">
          <cell r="B2645" t="str">
            <v>RU000A0JT486</v>
          </cell>
        </row>
        <row r="2646">
          <cell r="B2646" t="str">
            <v>CH0012005267</v>
          </cell>
        </row>
        <row r="2647">
          <cell r="B2647" t="str">
            <v>XS0300986337</v>
          </cell>
        </row>
        <row r="2648">
          <cell r="B2648" t="str">
            <v>RU000A0JUR46</v>
          </cell>
        </row>
        <row r="2649">
          <cell r="B2649" t="str">
            <v>XS0588436799</v>
          </cell>
        </row>
        <row r="2650">
          <cell r="B2650" t="str">
            <v>US66989PAA84</v>
          </cell>
        </row>
        <row r="2651">
          <cell r="B2651" t="str">
            <v>XS0885873322</v>
          </cell>
        </row>
        <row r="2652">
          <cell r="B2652" t="str">
            <v>US66989PAD24</v>
          </cell>
        </row>
        <row r="2653">
          <cell r="B2653" t="str">
            <v>XS0588433267</v>
          </cell>
        </row>
        <row r="2654">
          <cell r="B2654" t="str">
            <v>US66989PAB67</v>
          </cell>
        </row>
        <row r="2655">
          <cell r="B2655" t="str">
            <v>XS0864383723</v>
          </cell>
        </row>
        <row r="2656">
          <cell r="B2656" t="str">
            <v>US66989PAC41</v>
          </cell>
        </row>
        <row r="2657">
          <cell r="B2657" t="str">
            <v>RU000A0JQXB1</v>
          </cell>
        </row>
        <row r="2658">
          <cell r="B2658" t="str">
            <v>RU000A0JT502</v>
          </cell>
        </row>
        <row r="2659">
          <cell r="B2659" t="str">
            <v>RU000A0JT536</v>
          </cell>
        </row>
        <row r="2660">
          <cell r="B2660" t="str">
            <v>RU000A0JT544</v>
          </cell>
        </row>
        <row r="2661">
          <cell r="B2661" t="str">
            <v>RU000A0JQXS5</v>
          </cell>
        </row>
        <row r="2662">
          <cell r="B2662" t="str">
            <v>RU000A0JS4S2</v>
          </cell>
        </row>
        <row r="2663">
          <cell r="B2663" t="str">
            <v>RU000A0JS4T0</v>
          </cell>
        </row>
        <row r="2664">
          <cell r="B2664" t="str">
            <v>GB00B23TJD34</v>
          </cell>
        </row>
        <row r="2665">
          <cell r="B2665" t="str">
            <v>US62936P1030</v>
          </cell>
        </row>
        <row r="2666">
          <cell r="B2666" t="str">
            <v>US64051T1007</v>
          </cell>
        </row>
        <row r="2667">
          <cell r="B2667" t="str">
            <v>RU0008110499</v>
          </cell>
        </row>
        <row r="2668">
          <cell r="B2668" t="str">
            <v>RU000A0JSY25</v>
          </cell>
        </row>
        <row r="2669">
          <cell r="B2669" t="str">
            <v>RU000A0JU1T2</v>
          </cell>
        </row>
        <row r="2670">
          <cell r="B2670" t="str">
            <v>US6558441084</v>
          </cell>
        </row>
        <row r="2671">
          <cell r="B2671" t="str">
            <v>US67058H1023</v>
          </cell>
        </row>
        <row r="2672">
          <cell r="B2672" t="str">
            <v>RU000A0JTX74</v>
          </cell>
        </row>
        <row r="2673">
          <cell r="B2673" t="str">
            <v>US64110D1046</v>
          </cell>
        </row>
        <row r="2674">
          <cell r="B2674" t="str">
            <v>RU000A0JQ8W7</v>
          </cell>
        </row>
        <row r="2675">
          <cell r="B2675" t="str">
            <v>KZW100000477</v>
          </cell>
        </row>
        <row r="2676">
          <cell r="B2676" t="str">
            <v>KZW100000345</v>
          </cell>
        </row>
        <row r="2677">
          <cell r="B2677" t="str">
            <v>KZW100000535</v>
          </cell>
        </row>
        <row r="2678">
          <cell r="B2678" t="str">
            <v>US67020Q3056</v>
          </cell>
        </row>
        <row r="2679">
          <cell r="B2679" t="str">
            <v>RU000A0JP3B3</v>
          </cell>
        </row>
        <row r="2680">
          <cell r="B2680" t="str">
            <v>US6703461052</v>
          </cell>
        </row>
        <row r="2681">
          <cell r="B2681" t="str">
            <v>US25459Y3898</v>
          </cell>
        </row>
        <row r="2682">
          <cell r="B2682" t="str">
            <v>US25459W2504</v>
          </cell>
        </row>
        <row r="2683">
          <cell r="B2683" t="str">
            <v>US25459Y4961</v>
          </cell>
        </row>
        <row r="2684">
          <cell r="B2684" t="str">
            <v>RU0006766615</v>
          </cell>
        </row>
        <row r="2685">
          <cell r="B2685" t="str">
            <v>RU0006766490</v>
          </cell>
        </row>
        <row r="2686">
          <cell r="B2686" t="str">
            <v>US6698882080</v>
          </cell>
        </row>
        <row r="2687">
          <cell r="B2687" t="str">
            <v>US67066G1040</v>
          </cell>
        </row>
        <row r="2688">
          <cell r="B2688" t="str">
            <v>RU0006765062</v>
          </cell>
        </row>
        <row r="2689">
          <cell r="B2689" t="str">
            <v>RU0009046759</v>
          </cell>
        </row>
        <row r="2690">
          <cell r="B2690" t="str">
            <v>RU0009100085</v>
          </cell>
        </row>
        <row r="2691">
          <cell r="B2691" t="str">
            <v>US67011U1097</v>
          </cell>
        </row>
        <row r="2692">
          <cell r="B2692" t="str">
            <v>US66987V1098</v>
          </cell>
        </row>
        <row r="2693">
          <cell r="B2693" t="str">
            <v>RU000A0DKVS5</v>
          </cell>
        </row>
        <row r="2694">
          <cell r="B2694" t="str">
            <v>US6698881090</v>
          </cell>
        </row>
        <row r="2695">
          <cell r="B2695" t="str">
            <v>XS0504814509</v>
          </cell>
        </row>
        <row r="2696">
          <cell r="B2696" t="str">
            <v>RU000A0JNWE4</v>
          </cell>
        </row>
        <row r="2697">
          <cell r="B2697" t="str">
            <v>RU0006944097</v>
          </cell>
        </row>
        <row r="2698">
          <cell r="B2698" t="str">
            <v>RU0008959630</v>
          </cell>
        </row>
        <row r="2699">
          <cell r="B2699" t="str">
            <v>RU0008959747</v>
          </cell>
        </row>
        <row r="2700">
          <cell r="B2700" t="str">
            <v>RU0006766482</v>
          </cell>
        </row>
        <row r="2701">
          <cell r="B2701" t="str">
            <v>RU0006766474</v>
          </cell>
        </row>
        <row r="2702">
          <cell r="B2702" t="str">
            <v>US65486P1003</v>
          </cell>
        </row>
        <row r="2703">
          <cell r="B2703" t="str">
            <v>AT0000A00Y78</v>
          </cell>
        </row>
        <row r="2704">
          <cell r="B2704" t="str">
            <v>RU000A0JRA65</v>
          </cell>
        </row>
        <row r="2705">
          <cell r="B2705" t="str">
            <v>USA57902AA51</v>
          </cell>
        </row>
        <row r="2706">
          <cell r="B2706" t="str">
            <v>USG6688YAB05</v>
          </cell>
        </row>
        <row r="2707">
          <cell r="B2707" t="str">
            <v>DE0001141638</v>
          </cell>
        </row>
        <row r="2708">
          <cell r="B2708" t="str">
            <v>DE0001141620</v>
          </cell>
        </row>
        <row r="2709">
          <cell r="B2709" t="str">
            <v>DE0001141612</v>
          </cell>
        </row>
        <row r="2710">
          <cell r="B2710" t="str">
            <v>DE0001141588</v>
          </cell>
        </row>
        <row r="2711">
          <cell r="B2711" t="str">
            <v>DE0001141570</v>
          </cell>
        </row>
        <row r="2712">
          <cell r="B2712" t="str">
            <v>DE0001141554</v>
          </cell>
        </row>
        <row r="2713">
          <cell r="B2713" t="str">
            <v>DE0001141562</v>
          </cell>
        </row>
        <row r="2714">
          <cell r="B2714" t="str">
            <v>DE0001141604</v>
          </cell>
        </row>
        <row r="2715">
          <cell r="B2715" t="str">
            <v>DE0001141596</v>
          </cell>
        </row>
        <row r="2716">
          <cell r="B2716" t="str">
            <v>RU000A0HG6Z8</v>
          </cell>
        </row>
        <row r="2717">
          <cell r="B2717" t="str">
            <v>RU000A0HG602</v>
          </cell>
        </row>
        <row r="2718">
          <cell r="B2718" t="str">
            <v>RU000A0JTGE4</v>
          </cell>
        </row>
        <row r="2719">
          <cell r="B2719" t="str">
            <v>RU000A0JTZK1</v>
          </cell>
        </row>
        <row r="2720">
          <cell r="B2720" t="str">
            <v>RU000A0JTV92</v>
          </cell>
        </row>
        <row r="2721">
          <cell r="B2721" t="str">
            <v>RU000A0JRKQ4</v>
          </cell>
        </row>
        <row r="2722">
          <cell r="B2722" t="str">
            <v>EGS65901C018</v>
          </cell>
        </row>
        <row r="2723">
          <cell r="B2723" t="str">
            <v>US67812M1080</v>
          </cell>
        </row>
        <row r="2724">
          <cell r="B2724" t="str">
            <v>US67086E3036</v>
          </cell>
        </row>
        <row r="2725">
          <cell r="B2725" t="str">
            <v>DE000A0KRJ85</v>
          </cell>
        </row>
        <row r="2726">
          <cell r="B2726" t="str">
            <v>RU000A0JPWV3</v>
          </cell>
        </row>
        <row r="2727">
          <cell r="B2727" t="str">
            <v>RU000A0JPFH7</v>
          </cell>
        </row>
        <row r="2728">
          <cell r="B2728" t="str">
            <v>US67086K4085</v>
          </cell>
        </row>
        <row r="2729">
          <cell r="B2729" t="str">
            <v>US6708482095</v>
          </cell>
        </row>
        <row r="2730">
          <cell r="B2730" t="str">
            <v>US29268L1098</v>
          </cell>
        </row>
        <row r="2731">
          <cell r="B2731" t="str">
            <v>RU000A0JNPM1</v>
          </cell>
        </row>
        <row r="2732">
          <cell r="B2732" t="str">
            <v>US67086K3095</v>
          </cell>
        </row>
        <row r="2733">
          <cell r="B2733" t="str">
            <v>RU000A0JNG55</v>
          </cell>
        </row>
        <row r="2734">
          <cell r="B2734" t="str">
            <v>RU000A0HMML6</v>
          </cell>
        </row>
        <row r="2735">
          <cell r="B2735" t="str">
            <v>US67086N2045</v>
          </cell>
        </row>
        <row r="2736">
          <cell r="B2736" t="str">
            <v>RU000A0F5UN3</v>
          </cell>
        </row>
        <row r="2737">
          <cell r="B2737" t="str">
            <v>RU000A0JNPP4</v>
          </cell>
        </row>
        <row r="2738">
          <cell r="B2738" t="str">
            <v>RU000A0JQWY5</v>
          </cell>
        </row>
        <row r="2739">
          <cell r="B2739" t="str">
            <v>RU000A0JRKW2</v>
          </cell>
        </row>
        <row r="2740">
          <cell r="B2740" t="str">
            <v>RU000A0JNG63</v>
          </cell>
        </row>
        <row r="2741">
          <cell r="B2741" t="str">
            <v>US3682872078</v>
          </cell>
        </row>
        <row r="2742">
          <cell r="B2742" t="str">
            <v>US6752321025</v>
          </cell>
        </row>
        <row r="2743">
          <cell r="B2743" t="str">
            <v>US47972M1062</v>
          </cell>
        </row>
        <row r="2744">
          <cell r="B2744" t="str">
            <v>RU000A0JS3Q8</v>
          </cell>
        </row>
        <row r="2745">
          <cell r="B2745" t="str">
            <v>RU0006766912</v>
          </cell>
        </row>
        <row r="2746">
          <cell r="B2746" t="str">
            <v>RU000A0JTFU2</v>
          </cell>
        </row>
        <row r="2747">
          <cell r="B2747" t="str">
            <v>US6708661029</v>
          </cell>
        </row>
        <row r="2748">
          <cell r="B2748" t="str">
            <v>RU000A0JU7J0</v>
          </cell>
        </row>
        <row r="2749">
          <cell r="B2749" t="str">
            <v>US6708662019</v>
          </cell>
        </row>
        <row r="2750">
          <cell r="B2750" t="str">
            <v>LU0094Q97395</v>
          </cell>
        </row>
        <row r="2751">
          <cell r="B2751" t="str">
            <v>US68268N1037</v>
          </cell>
        </row>
        <row r="2752">
          <cell r="B2752" t="str">
            <v>XS0831350185</v>
          </cell>
        </row>
        <row r="2753">
          <cell r="B2753" t="str">
            <v>RU000A0JP062</v>
          </cell>
        </row>
        <row r="2754">
          <cell r="B2754" t="str">
            <v>IE00BLP5S353</v>
          </cell>
        </row>
        <row r="2755">
          <cell r="B2755" t="str">
            <v>GB00B77J0862</v>
          </cell>
        </row>
        <row r="2756">
          <cell r="B2756" t="str">
            <v>RU000A0JU7H4</v>
          </cell>
        </row>
        <row r="2757">
          <cell r="B2757" t="str">
            <v>RU000A0JQAA1</v>
          </cell>
        </row>
        <row r="2758">
          <cell r="B2758" t="str">
            <v>RU000A0HG9A5</v>
          </cell>
        </row>
        <row r="2759">
          <cell r="B2759" t="str">
            <v>RU0009091268</v>
          </cell>
        </row>
        <row r="2760">
          <cell r="B2760" t="str">
            <v>RU000A0JV0V9</v>
          </cell>
        </row>
        <row r="2761">
          <cell r="B2761" t="str">
            <v>RU000A0JUX89</v>
          </cell>
        </row>
        <row r="2762">
          <cell r="B2762" t="str">
            <v>RU000A0JPSQ1</v>
          </cell>
        </row>
        <row r="2763">
          <cell r="B2763" t="str">
            <v>US67088J3005</v>
          </cell>
        </row>
        <row r="2764">
          <cell r="B2764" t="str">
            <v>RU0009090542</v>
          </cell>
        </row>
        <row r="2765">
          <cell r="B2765" t="str">
            <v>RU000A0JTJA6</v>
          </cell>
        </row>
        <row r="2766">
          <cell r="B2766" t="str">
            <v>US68234L1089</v>
          </cell>
        </row>
        <row r="2767">
          <cell r="B2767" t="str">
            <v>US3159128087</v>
          </cell>
        </row>
        <row r="2768">
          <cell r="B2768" t="str">
            <v>USG6712EAA67</v>
          </cell>
        </row>
        <row r="2769">
          <cell r="B2769" t="str">
            <v>US68372A1043</v>
          </cell>
        </row>
        <row r="2770">
          <cell r="B2770" t="str">
            <v>GB00B24CT194</v>
          </cell>
        </row>
        <row r="2771">
          <cell r="B2771" t="str">
            <v>RU000A0DJ9B4</v>
          </cell>
        </row>
        <row r="2772">
          <cell r="B2772" t="str">
            <v>RU000A0JRTW3</v>
          </cell>
        </row>
        <row r="2773">
          <cell r="B2773" t="str">
            <v>RU000A0JS264</v>
          </cell>
        </row>
        <row r="2774">
          <cell r="B2774" t="str">
            <v>RU000A0JT3J2</v>
          </cell>
        </row>
        <row r="2775">
          <cell r="B2775" t="str">
            <v>RU000A0JTH82</v>
          </cell>
        </row>
        <row r="2776">
          <cell r="B2776" t="str">
            <v>RU000A0JTX09</v>
          </cell>
        </row>
        <row r="2777">
          <cell r="B2777" t="str">
            <v>RU000A0JU2N3</v>
          </cell>
        </row>
        <row r="2778">
          <cell r="B2778" t="str">
            <v>US68389X1054</v>
          </cell>
        </row>
        <row r="2779">
          <cell r="B2779" t="str">
            <v>USL72433AA06</v>
          </cell>
        </row>
        <row r="2780">
          <cell r="B2780" t="str">
            <v>RU000A0JUPE3</v>
          </cell>
        </row>
        <row r="2781">
          <cell r="B2781" t="str">
            <v>NO0010298318</v>
          </cell>
        </row>
        <row r="2782">
          <cell r="B2782" t="str">
            <v>XS0308287803</v>
          </cell>
        </row>
        <row r="2783">
          <cell r="B2783" t="str">
            <v>RU0008111794</v>
          </cell>
        </row>
        <row r="2784">
          <cell r="B2784" t="str">
            <v>RU0008111810</v>
          </cell>
        </row>
        <row r="2785">
          <cell r="B2785" t="str">
            <v>RU0002614702</v>
          </cell>
        </row>
        <row r="2786">
          <cell r="B2786" t="str">
            <v>XS0973219495</v>
          </cell>
        </row>
        <row r="2787">
          <cell r="B2787" t="str">
            <v>MHY643542050</v>
          </cell>
        </row>
        <row r="2788">
          <cell r="B2788" t="str">
            <v>RU0006935822</v>
          </cell>
        </row>
        <row r="2789">
          <cell r="B2789" t="str">
            <v>RU000A0ETWS2</v>
          </cell>
        </row>
        <row r="2790">
          <cell r="B2790" t="str">
            <v>RU000A0ETWT0</v>
          </cell>
        </row>
        <row r="2791">
          <cell r="B2791" t="str">
            <v>US68554N1063</v>
          </cell>
        </row>
        <row r="2792">
          <cell r="B2792" t="str">
            <v>EGS74081C018</v>
          </cell>
        </row>
        <row r="2793">
          <cell r="B2793" t="str">
            <v>XS0594294695</v>
          </cell>
        </row>
        <row r="2794">
          <cell r="B2794" t="str">
            <v>XS0649251054</v>
          </cell>
        </row>
        <row r="2795">
          <cell r="B2795" t="str">
            <v>XS0906434872</v>
          </cell>
        </row>
        <row r="2796">
          <cell r="B2796" t="str">
            <v>RU0006935830</v>
          </cell>
        </row>
        <row r="2797">
          <cell r="B2797" t="str">
            <v>VGG6777T1562</v>
          </cell>
        </row>
        <row r="2798">
          <cell r="B2798" t="str">
            <v>RU000A0JTG83</v>
          </cell>
        </row>
        <row r="2799">
          <cell r="B2799" t="str">
            <v>RU000A0JURM2</v>
          </cell>
        </row>
        <row r="2800">
          <cell r="B2800" t="str">
            <v>US68554W2052</v>
          </cell>
        </row>
        <row r="2801">
          <cell r="B2801" t="str">
            <v>RU000A0JRCU3</v>
          </cell>
        </row>
        <row r="2802">
          <cell r="B2802" t="str">
            <v>RU000A0JRN37</v>
          </cell>
        </row>
        <row r="2803">
          <cell r="B2803" t="str">
            <v>RU000A0JRV86</v>
          </cell>
        </row>
        <row r="2804">
          <cell r="B2804" t="str">
            <v>RU000A0JRV94</v>
          </cell>
        </row>
        <row r="2805">
          <cell r="B2805" t="str">
            <v>XS0268320800</v>
          </cell>
        </row>
        <row r="2806">
          <cell r="B2806" t="str">
            <v>RU000A0JUDK6</v>
          </cell>
        </row>
        <row r="2807">
          <cell r="B2807" t="str">
            <v>AT000B115753</v>
          </cell>
        </row>
        <row r="2808">
          <cell r="B2808" t="str">
            <v>AT000B059803</v>
          </cell>
        </row>
        <row r="2809">
          <cell r="B2809" t="str">
            <v>IE00B4XVDC01</v>
          </cell>
        </row>
        <row r="2810">
          <cell r="B2810" t="str">
            <v>GB0030632714</v>
          </cell>
        </row>
        <row r="2811">
          <cell r="B2811" t="str">
            <v>CA6979001089</v>
          </cell>
        </row>
        <row r="2812">
          <cell r="B2812" t="str">
            <v>USG09059AA76</v>
          </cell>
        </row>
        <row r="2813">
          <cell r="B2813" t="str">
            <v>DE000PAH0038</v>
          </cell>
        </row>
        <row r="2814">
          <cell r="B2814" t="str">
            <v>US26923A1060</v>
          </cell>
        </row>
        <row r="2815">
          <cell r="B2815" t="str">
            <v>GB00B125SX82</v>
          </cell>
        </row>
        <row r="2816">
          <cell r="B2816" t="str">
            <v>XS0338181901</v>
          </cell>
        </row>
        <row r="2817">
          <cell r="B2817" t="str">
            <v>RU0009083240</v>
          </cell>
        </row>
        <row r="2818">
          <cell r="B2818" t="str">
            <v>RU000A0JPA91</v>
          </cell>
        </row>
        <row r="2819">
          <cell r="B2819" t="str">
            <v>US71654V1017</v>
          </cell>
        </row>
        <row r="2820">
          <cell r="B2820" t="str">
            <v>US71654V4086</v>
          </cell>
        </row>
        <row r="2821">
          <cell r="B2821" t="str">
            <v>RU000A0H1LD0</v>
          </cell>
        </row>
        <row r="2822">
          <cell r="B2822" t="str">
            <v>RU000A0H1LE8</v>
          </cell>
        </row>
        <row r="2823">
          <cell r="B2823" t="str">
            <v>US69331C1080</v>
          </cell>
        </row>
        <row r="2824">
          <cell r="B2824" t="str">
            <v>US7415034039</v>
          </cell>
        </row>
        <row r="2825">
          <cell r="B2825" t="str">
            <v>US7169331060</v>
          </cell>
        </row>
        <row r="2826">
          <cell r="B2826" t="str">
            <v>BMG702781094</v>
          </cell>
        </row>
        <row r="2827">
          <cell r="B2827" t="str">
            <v>RU0009091292</v>
          </cell>
        </row>
        <row r="2828">
          <cell r="B2828" t="str">
            <v>AU000000PDN8</v>
          </cell>
        </row>
        <row r="2829">
          <cell r="B2829" t="str">
            <v>RU0008112255</v>
          </cell>
        </row>
        <row r="2830">
          <cell r="B2830" t="str">
            <v>USP7807HAJ43</v>
          </cell>
        </row>
        <row r="2831">
          <cell r="B2831" t="str">
            <v>XS0460546525</v>
          </cell>
        </row>
        <row r="2832">
          <cell r="B2832" t="str">
            <v>USP7807HAM71</v>
          </cell>
        </row>
        <row r="2833">
          <cell r="B2833" t="str">
            <v>RU000A0JQC31</v>
          </cell>
        </row>
        <row r="2834">
          <cell r="B2834" t="str">
            <v>US7134481081</v>
          </cell>
        </row>
        <row r="2835">
          <cell r="B2835" t="str">
            <v>RU000A0JQV04</v>
          </cell>
        </row>
        <row r="2836">
          <cell r="B2836" t="str">
            <v>RU000A0JREP9</v>
          </cell>
        </row>
        <row r="2837">
          <cell r="B2837" t="str">
            <v>RU000A0JT1E7</v>
          </cell>
        </row>
        <row r="2838">
          <cell r="B2838" t="str">
            <v>RU000A0JUP97</v>
          </cell>
        </row>
        <row r="2839">
          <cell r="B2839" t="str">
            <v>RU000A0JUV32</v>
          </cell>
        </row>
        <row r="2840">
          <cell r="B2840" t="str">
            <v>RU000A0JUT85</v>
          </cell>
        </row>
        <row r="2841">
          <cell r="B2841" t="str">
            <v>XS1028951777</v>
          </cell>
        </row>
        <row r="2842">
          <cell r="B2842" t="str">
            <v>TRAPETKM91E0</v>
          </cell>
        </row>
        <row r="2843">
          <cell r="B2843" t="str">
            <v>US7167681060</v>
          </cell>
        </row>
        <row r="2844">
          <cell r="B2844" t="str">
            <v>BRPETRACNPR6</v>
          </cell>
        </row>
        <row r="2845">
          <cell r="B2845" t="str">
            <v>RU000A0JS4V6</v>
          </cell>
        </row>
        <row r="2846">
          <cell r="B2846" t="str">
            <v>RU000A0JSTP5</v>
          </cell>
        </row>
        <row r="2847">
          <cell r="B2847" t="str">
            <v>RU000A0JSTQ3</v>
          </cell>
        </row>
        <row r="2848">
          <cell r="B2848" t="str">
            <v>BRPETRACNOR9</v>
          </cell>
        </row>
        <row r="2849">
          <cell r="B2849" t="str">
            <v>US7170811035</v>
          </cell>
        </row>
        <row r="2850">
          <cell r="B2850" t="str">
            <v>PLPGER000010</v>
          </cell>
        </row>
        <row r="2851">
          <cell r="B2851" t="str">
            <v>RU0006935889</v>
          </cell>
        </row>
        <row r="2852">
          <cell r="B2852" t="str">
            <v>RU0006935871</v>
          </cell>
        </row>
        <row r="2853">
          <cell r="B2853" t="str">
            <v>JE00B5WLXH36</v>
          </cell>
        </row>
        <row r="2854">
          <cell r="B2854" t="str">
            <v>XS0922301717</v>
          </cell>
        </row>
        <row r="2855">
          <cell r="B2855" t="str">
            <v>US73180YAA29</v>
          </cell>
        </row>
        <row r="2856">
          <cell r="B2856" t="str">
            <v>RU000A0JRD62</v>
          </cell>
        </row>
        <row r="2857">
          <cell r="B2857" t="str">
            <v>PLPGNIG00014</v>
          </cell>
        </row>
        <row r="2858">
          <cell r="B2858" t="str">
            <v>TREPEGS00016</v>
          </cell>
        </row>
        <row r="2859">
          <cell r="B2859" t="str">
            <v>US7427181091</v>
          </cell>
        </row>
        <row r="2860">
          <cell r="B2860" t="str">
            <v>JE00B1VS3333</v>
          </cell>
        </row>
        <row r="2861">
          <cell r="B2861" t="str">
            <v>JE00B1VS3770</v>
          </cell>
        </row>
        <row r="2862">
          <cell r="B2862" t="str">
            <v>NL0000009538</v>
          </cell>
        </row>
        <row r="2863">
          <cell r="B2863" t="str">
            <v>US718286AP29</v>
          </cell>
        </row>
        <row r="2864">
          <cell r="B2864" t="str">
            <v>RU000A0JRKT8</v>
          </cell>
        </row>
        <row r="2865">
          <cell r="B2865" t="str">
            <v>RU000A0JRKT8</v>
          </cell>
        </row>
        <row r="2866">
          <cell r="B2866" t="str">
            <v>US71922G1004</v>
          </cell>
        </row>
        <row r="2867">
          <cell r="B2867" t="str">
            <v>US71922G2093</v>
          </cell>
        </row>
        <row r="2868">
          <cell r="B2868" t="str">
            <v>XS0888245122</v>
          </cell>
        </row>
        <row r="2869">
          <cell r="B2869" t="str">
            <v>US71922JAA25</v>
          </cell>
        </row>
        <row r="2870">
          <cell r="B2870" t="str">
            <v>JE00B1VS3002</v>
          </cell>
        </row>
        <row r="2871">
          <cell r="B2871" t="str">
            <v>RU000A0JP7F5</v>
          </cell>
        </row>
        <row r="2872">
          <cell r="B2872" t="str">
            <v>US7171401075</v>
          </cell>
        </row>
        <row r="2873">
          <cell r="B2873" t="str">
            <v>US7171402065</v>
          </cell>
        </row>
        <row r="2874">
          <cell r="B2874" t="str">
            <v>RU000A0JP8D8</v>
          </cell>
        </row>
        <row r="2875">
          <cell r="B2875" t="str">
            <v>US69338N2062</v>
          </cell>
        </row>
        <row r="2876">
          <cell r="B2876" t="str">
            <v>RU000A0JP7J7</v>
          </cell>
        </row>
        <row r="2877">
          <cell r="B2877" t="str">
            <v>US73935L1008</v>
          </cell>
        </row>
        <row r="2878">
          <cell r="B2878" t="str">
            <v>RU000A0JU8V3</v>
          </cell>
        </row>
        <row r="2879">
          <cell r="B2879" t="str">
            <v>RU0009107684</v>
          </cell>
        </row>
        <row r="2880">
          <cell r="B2880" t="str">
            <v>US73180Y2037</v>
          </cell>
        </row>
        <row r="2881">
          <cell r="B2881" t="str">
            <v>US72919P2020</v>
          </cell>
        </row>
        <row r="2882">
          <cell r="B2882" t="str">
            <v>US72919P1030</v>
          </cell>
        </row>
        <row r="2883">
          <cell r="B2883" t="str">
            <v>RU000A0JNAA8</v>
          </cell>
        </row>
        <row r="2884">
          <cell r="B2884" t="str">
            <v>US6781291074</v>
          </cell>
        </row>
        <row r="2885">
          <cell r="B2885" t="str">
            <v>RU0009028054</v>
          </cell>
        </row>
        <row r="2886">
          <cell r="B2886" t="str">
            <v>RU0009084479</v>
          </cell>
        </row>
        <row r="2887">
          <cell r="B2887" t="str">
            <v>RU000A0ET123</v>
          </cell>
        </row>
        <row r="2888">
          <cell r="B2888" t="str">
            <v>RU000A0ET156</v>
          </cell>
        </row>
        <row r="2889">
          <cell r="B2889" t="str">
            <v>RU000A0JP195</v>
          </cell>
        </row>
        <row r="2890">
          <cell r="B2890" t="str">
            <v>US7317892021</v>
          </cell>
        </row>
        <row r="2891">
          <cell r="B2891" t="str">
            <v>US70931T1034</v>
          </cell>
        </row>
        <row r="2892">
          <cell r="B2892" t="str">
            <v>US73935X1467</v>
          </cell>
        </row>
        <row r="2893">
          <cell r="B2893" t="str">
            <v>US7201861058</v>
          </cell>
        </row>
        <row r="2894">
          <cell r="B2894" t="str">
            <v>GB0031544546</v>
          </cell>
        </row>
        <row r="2895">
          <cell r="B2895" t="str">
            <v>XS0482875811</v>
          </cell>
        </row>
        <row r="2896">
          <cell r="B2896" t="str">
            <v>US731011AS13</v>
          </cell>
        </row>
        <row r="2897">
          <cell r="B2897" t="str">
            <v>US731011AP73</v>
          </cell>
        </row>
        <row r="2898">
          <cell r="B2898" t="str">
            <v>XS0242491230</v>
          </cell>
        </row>
        <row r="2899">
          <cell r="B2899" t="str">
            <v>XS0498285351</v>
          </cell>
        </row>
        <row r="2900">
          <cell r="B2900" t="str">
            <v>XS0371500611</v>
          </cell>
        </row>
        <row r="2901">
          <cell r="B2901" t="str">
            <v>US731011AR30</v>
          </cell>
        </row>
        <row r="2902">
          <cell r="B2902" t="str">
            <v>XS0874841066</v>
          </cell>
        </row>
        <row r="2903">
          <cell r="B2903" t="str">
            <v>XS0985244952</v>
          </cell>
        </row>
        <row r="2904">
          <cell r="B2904" t="str">
            <v>XS0210314299</v>
          </cell>
        </row>
        <row r="2905">
          <cell r="B2905" t="str">
            <v>US857524AA08</v>
          </cell>
        </row>
        <row r="2906">
          <cell r="B2906" t="str">
            <v>XS0543882095</v>
          </cell>
        </row>
        <row r="2907">
          <cell r="B2907" t="str">
            <v>XS0282701514</v>
          </cell>
        </row>
        <row r="2908">
          <cell r="B2908" t="str">
            <v>US857524AB80</v>
          </cell>
        </row>
        <row r="2909">
          <cell r="B2909" t="str">
            <v>US731011AT95</v>
          </cell>
        </row>
        <row r="2910">
          <cell r="B2910" t="str">
            <v>XS0841073793</v>
          </cell>
        </row>
        <row r="2911">
          <cell r="B2911" t="str">
            <v>US857524AC63</v>
          </cell>
        </row>
        <row r="2912">
          <cell r="B2912" t="str">
            <v>XS0479333311</v>
          </cell>
        </row>
        <row r="2913">
          <cell r="B2913" t="str">
            <v>PL0000106126</v>
          </cell>
        </row>
        <row r="2914">
          <cell r="B2914" t="str">
            <v>RU000A0JR9Z7</v>
          </cell>
        </row>
        <row r="2915">
          <cell r="B2915" t="str">
            <v>RU000A0JUK84</v>
          </cell>
        </row>
        <row r="2916">
          <cell r="B2916" t="str">
            <v>JE00B6T5S470</v>
          </cell>
        </row>
        <row r="2917">
          <cell r="B2917" t="str">
            <v>CA73755L1076</v>
          </cell>
        </row>
        <row r="2918">
          <cell r="B2918" t="str">
            <v>IT0004623051</v>
          </cell>
        </row>
        <row r="2919">
          <cell r="B2919" t="str">
            <v>LU0217139020</v>
          </cell>
        </row>
        <row r="2920">
          <cell r="B2920" t="str">
            <v>US26922V1017</v>
          </cell>
        </row>
        <row r="2921">
          <cell r="B2921" t="str">
            <v>XS0543744535</v>
          </cell>
        </row>
        <row r="2922">
          <cell r="B2922" t="str">
            <v>XS0242939394</v>
          </cell>
        </row>
        <row r="2923">
          <cell r="B2923" t="str">
            <v>RU000A0JQPD3</v>
          </cell>
        </row>
        <row r="2924">
          <cell r="B2924" t="str">
            <v>RU0009084487</v>
          </cell>
        </row>
        <row r="2925">
          <cell r="B2925" t="str">
            <v>TRAPRKTE91B5</v>
          </cell>
        </row>
        <row r="2926">
          <cell r="B2926" t="str">
            <v>KZ2C00001691</v>
          </cell>
        </row>
        <row r="2927">
          <cell r="B2927" t="str">
            <v>RU000A0JU179</v>
          </cell>
        </row>
        <row r="2928">
          <cell r="B2928" t="str">
            <v>RU000A0JQY92</v>
          </cell>
        </row>
        <row r="2929">
          <cell r="B2929" t="str">
            <v>RU000A0JQ417</v>
          </cell>
        </row>
        <row r="2930">
          <cell r="B2930" t="str">
            <v>RU000A0JSWU9</v>
          </cell>
        </row>
        <row r="2931">
          <cell r="B2931" t="str">
            <v>XS0557128591</v>
          </cell>
        </row>
        <row r="2932">
          <cell r="B2932" t="str">
            <v>XS0272236489</v>
          </cell>
        </row>
        <row r="2933">
          <cell r="B2933" t="str">
            <v>XS0375091757</v>
          </cell>
        </row>
        <row r="2934">
          <cell r="B2934" t="str">
            <v>XS0619624413</v>
          </cell>
        </row>
        <row r="2935">
          <cell r="B2935" t="str">
            <v>XS0469856057</v>
          </cell>
        </row>
        <row r="2936">
          <cell r="B2936" t="str">
            <v>XS0524658852</v>
          </cell>
        </row>
        <row r="2937">
          <cell r="B2937" t="str">
            <v>XS0775984213</v>
          </cell>
        </row>
        <row r="2938">
          <cell r="B2938" t="str">
            <v>XS0343690466</v>
          </cell>
        </row>
        <row r="2939">
          <cell r="B2939" t="str">
            <v>XS0851672435</v>
          </cell>
        </row>
        <row r="2940">
          <cell r="B2940" t="str">
            <v>XS0893208792</v>
          </cell>
        </row>
        <row r="2941">
          <cell r="B2941" t="str">
            <v>XS1086084123</v>
          </cell>
        </row>
        <row r="2942">
          <cell r="B2942" t="str">
            <v>XS1042215480</v>
          </cell>
        </row>
        <row r="2943">
          <cell r="B2943" t="str">
            <v>RU000A0JRWB1</v>
          </cell>
        </row>
        <row r="2944">
          <cell r="B2944" t="str">
            <v>RU000A0JUVF8</v>
          </cell>
        </row>
        <row r="2945">
          <cell r="B2945" t="str">
            <v>RU000A0JU2F9</v>
          </cell>
        </row>
        <row r="2946">
          <cell r="B2946" t="str">
            <v>RU000A0JPTU1</v>
          </cell>
        </row>
        <row r="2947">
          <cell r="B2947" t="str">
            <v>RU000A0JSQP1</v>
          </cell>
        </row>
        <row r="2948">
          <cell r="B2948" t="str">
            <v>RU000A0JS413</v>
          </cell>
        </row>
        <row r="2949">
          <cell r="B2949" t="str">
            <v>RU000A0JR845</v>
          </cell>
        </row>
        <row r="2950">
          <cell r="B2950" t="str">
            <v>RU000A0JS421</v>
          </cell>
        </row>
        <row r="2951">
          <cell r="B2951" t="str">
            <v>RU000A0JSXW3</v>
          </cell>
        </row>
        <row r="2952">
          <cell r="B2952" t="str">
            <v>RU000A0JPWU5</v>
          </cell>
        </row>
        <row r="2953">
          <cell r="B2953" t="str">
            <v>RU000A0JQU47</v>
          </cell>
        </row>
        <row r="2954">
          <cell r="B2954" t="str">
            <v>RU0008112594</v>
          </cell>
        </row>
        <row r="2955">
          <cell r="B2955" t="str">
            <v>RU0008112693</v>
          </cell>
        </row>
        <row r="2956">
          <cell r="B2956" t="str">
            <v>US7443201022</v>
          </cell>
        </row>
        <row r="2957">
          <cell r="B2957" t="str">
            <v>US74460D1090</v>
          </cell>
        </row>
        <row r="2958">
          <cell r="B2958" t="str">
            <v>US73936Q8767</v>
          </cell>
        </row>
        <row r="2959">
          <cell r="B2959" t="str">
            <v>US74348T1025</v>
          </cell>
        </row>
        <row r="2960">
          <cell r="B2960" t="str">
            <v>US19248Y1073</v>
          </cell>
        </row>
        <row r="2961">
          <cell r="B2961" t="str">
            <v>US74347B7148</v>
          </cell>
        </row>
        <row r="2962">
          <cell r="B2962" t="str">
            <v>US74347R6027</v>
          </cell>
        </row>
        <row r="2963">
          <cell r="B2963" t="str">
            <v>PTPTC0AM0009</v>
          </cell>
        </row>
        <row r="2964">
          <cell r="B2964" t="str">
            <v>RU000A0JQM39</v>
          </cell>
        </row>
        <row r="2965">
          <cell r="B2965" t="str">
            <v>RU000A0JU872</v>
          </cell>
        </row>
        <row r="2966">
          <cell r="B2966" t="str">
            <v>RU0009100671</v>
          </cell>
        </row>
        <row r="2967">
          <cell r="B2967" t="str">
            <v>IE00B0Q82B24</v>
          </cell>
        </row>
        <row r="2968">
          <cell r="B2968" t="str">
            <v>US71646E1001</v>
          </cell>
        </row>
        <row r="2969">
          <cell r="B2969" t="str">
            <v>US7372731023</v>
          </cell>
        </row>
        <row r="2970">
          <cell r="B2970" t="str">
            <v>US72201B1017</v>
          </cell>
        </row>
        <row r="2971">
          <cell r="B2971" t="str">
            <v>US6983541078</v>
          </cell>
        </row>
        <row r="2972">
          <cell r="B2972" t="str">
            <v>US6936651016</v>
          </cell>
        </row>
        <row r="2973">
          <cell r="B2973" t="str">
            <v>US72581M3051</v>
          </cell>
        </row>
        <row r="2974">
          <cell r="B2974" t="str">
            <v>US7470711083</v>
          </cell>
        </row>
        <row r="2975">
          <cell r="B2975" t="str">
            <v>PLPZU0000011</v>
          </cell>
        </row>
        <row r="2976">
          <cell r="B2976" t="str">
            <v>US33733E5006</v>
          </cell>
        </row>
        <row r="2977">
          <cell r="B2977" t="str">
            <v>US7475251036</v>
          </cell>
        </row>
        <row r="2978">
          <cell r="B2978" t="str">
            <v>US74347X2374</v>
          </cell>
        </row>
        <row r="2979">
          <cell r="B2979" t="str">
            <v>KYG730301010</v>
          </cell>
        </row>
        <row r="2980">
          <cell r="B2980" t="str">
            <v>US74734M1099</v>
          </cell>
        </row>
        <row r="2981">
          <cell r="B2981" t="str">
            <v>US74735M1080</v>
          </cell>
        </row>
        <row r="2982">
          <cell r="B2982" t="str">
            <v>US73935A1043</v>
          </cell>
        </row>
        <row r="2983">
          <cell r="B2983" t="str">
            <v>XS0583302996</v>
          </cell>
        </row>
        <row r="2984">
          <cell r="B2984" t="str">
            <v>RU000A0JUUE3</v>
          </cell>
        </row>
        <row r="2985">
          <cell r="B2985" t="str">
            <v>AT0000606306</v>
          </cell>
        </row>
        <row r="2986">
          <cell r="B2986" t="str">
            <v>RU000A0JTZ98</v>
          </cell>
        </row>
        <row r="2987">
          <cell r="B2987" t="str">
            <v>RU000A0JQ1K7</v>
          </cell>
        </row>
        <row r="2988">
          <cell r="B2988" t="str">
            <v>RU000A0JU8T7</v>
          </cell>
        </row>
        <row r="2989">
          <cell r="B2989" t="str">
            <v>RU000A0JR563</v>
          </cell>
        </row>
        <row r="2990">
          <cell r="B2990" t="str">
            <v>AT0000A0T7D2</v>
          </cell>
        </row>
        <row r="2991">
          <cell r="B2991" t="str">
            <v>AT0000A0T7E0</v>
          </cell>
        </row>
        <row r="2992">
          <cell r="B2992" t="str">
            <v>AT0000A0T7M3</v>
          </cell>
        </row>
        <row r="2993">
          <cell r="B2993" t="str">
            <v>AT0000A0UMH8</v>
          </cell>
        </row>
        <row r="2994">
          <cell r="B2994" t="str">
            <v>AT0000A0V4E3</v>
          </cell>
        </row>
        <row r="2995">
          <cell r="B2995" t="str">
            <v>RU000A0B90N8</v>
          </cell>
        </row>
        <row r="2996">
          <cell r="B2996" t="str">
            <v>XS0772835285</v>
          </cell>
        </row>
        <row r="2997">
          <cell r="B2997" t="str">
            <v>US75406KAA51</v>
          </cell>
        </row>
        <row r="2998">
          <cell r="B2998" t="str">
            <v>RU000A0HG636</v>
          </cell>
        </row>
        <row r="2999">
          <cell r="B2999" t="str">
            <v>RU000A0JPS67</v>
          </cell>
        </row>
        <row r="3000">
          <cell r="B3000" t="str">
            <v>RU000A0JQ0N3</v>
          </cell>
        </row>
        <row r="3001">
          <cell r="B3001" t="str">
            <v>RU000A0JU708</v>
          </cell>
        </row>
        <row r="3002">
          <cell r="B3002" t="str">
            <v>RU000A0JUKG9</v>
          </cell>
        </row>
        <row r="3003">
          <cell r="B3003" t="str">
            <v>XS0494085524</v>
          </cell>
        </row>
        <row r="3004">
          <cell r="B3004" t="str">
            <v>XS0494086092</v>
          </cell>
        </row>
        <row r="3005">
          <cell r="B3005" t="str">
            <v>RU0005707834</v>
          </cell>
        </row>
        <row r="3006">
          <cell r="B3006" t="str">
            <v>RU000A0JR6A6</v>
          </cell>
        </row>
        <row r="3007">
          <cell r="B3007" t="str">
            <v>RU000A0JQVB5</v>
          </cell>
        </row>
        <row r="3008">
          <cell r="B3008" t="str">
            <v>RU000A0JQVG4</v>
          </cell>
        </row>
        <row r="3009">
          <cell r="B3009" t="str">
            <v>RU000A0JQVD1</v>
          </cell>
        </row>
        <row r="3010">
          <cell r="B3010" t="str">
            <v>RU0006935970</v>
          </cell>
        </row>
        <row r="3011">
          <cell r="B3011" t="str">
            <v>XS0850393264</v>
          </cell>
        </row>
        <row r="3012">
          <cell r="B3012" t="str">
            <v>US780097AN12</v>
          </cell>
        </row>
        <row r="3013">
          <cell r="B3013" t="str">
            <v>US780097AP69</v>
          </cell>
        </row>
        <row r="3014">
          <cell r="B3014" t="str">
            <v>XS0356705219</v>
          </cell>
        </row>
        <row r="3015">
          <cell r="B3015" t="str">
            <v>GB0007547838</v>
          </cell>
        </row>
        <row r="3016">
          <cell r="B3016" t="str">
            <v>US7800976893</v>
          </cell>
        </row>
        <row r="3017">
          <cell r="B3017" t="str">
            <v>RU000A0JRSQ7</v>
          </cell>
        </row>
        <row r="3018">
          <cell r="B3018" t="str">
            <v>RU000A0JT825</v>
          </cell>
        </row>
        <row r="3019">
          <cell r="B3019" t="str">
            <v>RU000A0JU526</v>
          </cell>
        </row>
        <row r="3020">
          <cell r="B3020" t="str">
            <v>RU000A0JSJW2</v>
          </cell>
        </row>
        <row r="3021">
          <cell r="B3021" t="str">
            <v>RU000A0JRNW6</v>
          </cell>
        </row>
        <row r="3022">
          <cell r="B3022" t="str">
            <v>RU000A0JU1P0</v>
          </cell>
        </row>
        <row r="3023">
          <cell r="B3023" t="str">
            <v>US28660G1067</v>
          </cell>
        </row>
        <row r="3024">
          <cell r="B3024" t="str">
            <v>RU000A0JR571</v>
          </cell>
        </row>
        <row r="3025">
          <cell r="B3025" t="str">
            <v>IE00B5NDLN01</v>
          </cell>
        </row>
        <row r="3026">
          <cell r="B3026" t="str">
            <v>US75886F1075</v>
          </cell>
        </row>
        <row r="3027">
          <cell r="B3027" t="str">
            <v>US4642885390</v>
          </cell>
        </row>
        <row r="3028">
          <cell r="B3028" t="str">
            <v>PTREL0AM0008</v>
          </cell>
        </row>
        <row r="3029">
          <cell r="B3029" t="str">
            <v>XS0499448370</v>
          </cell>
        </row>
        <row r="3030">
          <cell r="B3030" t="str">
            <v>XS0616784509</v>
          </cell>
        </row>
        <row r="3031">
          <cell r="B3031" t="str">
            <v>XS0938341780</v>
          </cell>
        </row>
        <row r="3032">
          <cell r="B3032" t="str">
            <v>XS0891039165</v>
          </cell>
        </row>
        <row r="3033">
          <cell r="B3033" t="str">
            <v>XS0869792928</v>
          </cell>
        </row>
        <row r="3034">
          <cell r="B3034" t="str">
            <v>XS0869792928</v>
          </cell>
        </row>
        <row r="3035">
          <cell r="B3035" t="str">
            <v>XS0996297544</v>
          </cell>
        </row>
        <row r="3036">
          <cell r="B3036" t="str">
            <v>US445545AC05</v>
          </cell>
        </row>
        <row r="3037">
          <cell r="B3037" t="str">
            <v>XS0240732114</v>
          </cell>
        </row>
        <row r="3038">
          <cell r="B3038" t="str">
            <v>XS0249458984</v>
          </cell>
        </row>
        <row r="3039">
          <cell r="B3039" t="str">
            <v>XS0284810719</v>
          </cell>
        </row>
        <row r="3040">
          <cell r="B3040" t="str">
            <v>US445545AG19</v>
          </cell>
        </row>
        <row r="3041">
          <cell r="B3041" t="str">
            <v>XS0369470397</v>
          </cell>
        </row>
        <row r="3042">
          <cell r="B3042" t="str">
            <v>US445545AK21</v>
          </cell>
        </row>
        <row r="3043">
          <cell r="B3043" t="str">
            <v>XS0625388136</v>
          </cell>
        </row>
        <row r="3044">
          <cell r="B3044" t="str">
            <v>US445545AD87</v>
          </cell>
        </row>
        <row r="3045">
          <cell r="B3045" t="str">
            <v>XS0212993678</v>
          </cell>
        </row>
        <row r="3046">
          <cell r="B3046" t="str">
            <v>US445545AE60</v>
          </cell>
        </row>
        <row r="3047">
          <cell r="B3047" t="str">
            <v>US445545AH91</v>
          </cell>
        </row>
        <row r="3048">
          <cell r="B3048" t="str">
            <v>US445545AJ57</v>
          </cell>
        </row>
        <row r="3049">
          <cell r="B3049" t="str">
            <v>US445545AL04</v>
          </cell>
        </row>
        <row r="3050">
          <cell r="B3050" t="str">
            <v>XS1060842975</v>
          </cell>
        </row>
        <row r="3051">
          <cell r="B3051" t="str">
            <v>US445545AF36</v>
          </cell>
        </row>
        <row r="3052">
          <cell r="B3052" t="str">
            <v>XS0718395089</v>
          </cell>
        </row>
        <row r="3053">
          <cell r="B3053" t="str">
            <v>RU000A0JTN84</v>
          </cell>
        </row>
        <row r="3054">
          <cell r="B3054" t="str">
            <v>RU000A0JSWJ2</v>
          </cell>
        </row>
        <row r="3055">
          <cell r="B3055" t="str">
            <v>RU000A0JT1B3</v>
          </cell>
        </row>
        <row r="3056">
          <cell r="B3056" t="str">
            <v>RU000A0JTTV1</v>
          </cell>
        </row>
        <row r="3057">
          <cell r="B3057" t="str">
            <v>RU000A0JU6M6</v>
          </cell>
        </row>
        <row r="3058">
          <cell r="B3058" t="str">
            <v>RU000A0JTFL1</v>
          </cell>
        </row>
        <row r="3059">
          <cell r="B3059" t="str">
            <v>RU000A0JR2Y5</v>
          </cell>
        </row>
        <row r="3060">
          <cell r="B3060" t="str">
            <v>RU000A0JTPE5</v>
          </cell>
        </row>
        <row r="3061">
          <cell r="B3061" t="str">
            <v>GG00B1H11J88</v>
          </cell>
        </row>
        <row r="3062">
          <cell r="B3062" t="str">
            <v>US7790881038</v>
          </cell>
        </row>
        <row r="3063">
          <cell r="B3063" t="str">
            <v>US75885Y1073</v>
          </cell>
        </row>
        <row r="3064">
          <cell r="B3064" t="str">
            <v>RU000A0JQYA1</v>
          </cell>
        </row>
        <row r="3065">
          <cell r="B3065" t="str">
            <v>RU000A0JR472</v>
          </cell>
        </row>
        <row r="3066">
          <cell r="B3066" t="str">
            <v>CH0012032113</v>
          </cell>
        </row>
        <row r="3067">
          <cell r="B3067" t="str">
            <v>US7711951043</v>
          </cell>
        </row>
        <row r="3068">
          <cell r="B3068" t="str">
            <v>RU000A0JPSY5</v>
          </cell>
        </row>
        <row r="3069">
          <cell r="B3069" t="str">
            <v>FR0010871376</v>
          </cell>
        </row>
        <row r="3070">
          <cell r="B3070" t="str">
            <v>FR0011022110</v>
          </cell>
        </row>
        <row r="3071">
          <cell r="B3071" t="str">
            <v>US7594701077</v>
          </cell>
        </row>
        <row r="3072">
          <cell r="B3072" t="str">
            <v>CH0048265513</v>
          </cell>
        </row>
        <row r="3073">
          <cell r="B3073" t="str">
            <v>INE002A01018</v>
          </cell>
        </row>
        <row r="3074">
          <cell r="B3074" t="str">
            <v>CA7609751028</v>
          </cell>
        </row>
        <row r="3075">
          <cell r="B3075" t="str">
            <v>US7672041008</v>
          </cell>
        </row>
        <row r="3076">
          <cell r="B3076" t="str">
            <v>US2044122099</v>
          </cell>
        </row>
        <row r="3077">
          <cell r="B3077" t="str">
            <v>XS0497980598</v>
          </cell>
        </row>
        <row r="3078">
          <cell r="B3078" t="str">
            <v>RU0009095939</v>
          </cell>
        </row>
        <row r="3079">
          <cell r="B3079" t="str">
            <v>USU77583AA79</v>
          </cell>
        </row>
        <row r="3080">
          <cell r="B3080" t="str">
            <v>US7512121010</v>
          </cell>
        </row>
        <row r="3081">
          <cell r="B3081" t="str">
            <v>RU000A0JR1D1</v>
          </cell>
        </row>
        <row r="3082">
          <cell r="B3082" t="str">
            <v>GB00B06GTJ32</v>
          </cell>
        </row>
        <row r="3083">
          <cell r="B3083" t="str">
            <v>RU000A0JR6F5</v>
          </cell>
        </row>
        <row r="3084">
          <cell r="B3084" t="str">
            <v>RU000A0JRJR4</v>
          </cell>
        </row>
        <row r="3085">
          <cell r="B3085" t="str">
            <v>RU000A0JQPK8</v>
          </cell>
        </row>
        <row r="3086">
          <cell r="B3086" t="str">
            <v>FR0000052292</v>
          </cell>
        </row>
        <row r="3087">
          <cell r="B3087" t="str">
            <v>RU000A0JRJN3</v>
          </cell>
        </row>
        <row r="3088">
          <cell r="B3088" t="str">
            <v>RU000A0JRJP8</v>
          </cell>
        </row>
        <row r="3089">
          <cell r="B3089" t="str">
            <v>RU000A0JRJQ6</v>
          </cell>
        </row>
        <row r="3090">
          <cell r="B3090" t="str">
            <v>RU000A0JS6S7</v>
          </cell>
        </row>
        <row r="3091">
          <cell r="B3091" t="str">
            <v>RU000A0JS6T5</v>
          </cell>
        </row>
        <row r="3092">
          <cell r="B3092" t="str">
            <v>RU000A0F5HL4</v>
          </cell>
        </row>
        <row r="3093">
          <cell r="B3093" t="str">
            <v>RU000A0F5HM2</v>
          </cell>
        </row>
        <row r="3094">
          <cell r="B3094" t="str">
            <v>RU000A0F5HM2</v>
          </cell>
        </row>
        <row r="3095">
          <cell r="B3095" t="str">
            <v>RU000A0HGPM9</v>
          </cell>
        </row>
        <row r="3096">
          <cell r="B3096" t="str">
            <v>RU000A0HGPN7</v>
          </cell>
        </row>
        <row r="3097">
          <cell r="B3097" t="str">
            <v>RU0008114541</v>
          </cell>
        </row>
        <row r="3098">
          <cell r="B3098" t="str">
            <v>US19247X1000</v>
          </cell>
        </row>
        <row r="3099">
          <cell r="B3099" t="str">
            <v>CH0012032048</v>
          </cell>
        </row>
        <row r="3100">
          <cell r="B3100" t="str">
            <v>XS0638742485</v>
          </cell>
        </row>
        <row r="3101">
          <cell r="B3101" t="str">
            <v>XS0371163600</v>
          </cell>
        </row>
        <row r="3102">
          <cell r="B3102" t="str">
            <v>XS0852474336</v>
          </cell>
        </row>
        <row r="3103">
          <cell r="B3103" t="str">
            <v>XS0972758741</v>
          </cell>
        </row>
        <row r="3104">
          <cell r="B3104" t="str">
            <v>US77586TAA43</v>
          </cell>
        </row>
        <row r="3105">
          <cell r="B3105" t="str">
            <v>US77586RAA86</v>
          </cell>
        </row>
        <row r="3106">
          <cell r="B3106" t="str">
            <v>US77586TAC09</v>
          </cell>
        </row>
        <row r="3107">
          <cell r="B3107" t="str">
            <v>US77586RAB69</v>
          </cell>
        </row>
        <row r="3108">
          <cell r="B3108" t="str">
            <v>US77586TAD81</v>
          </cell>
        </row>
        <row r="3109">
          <cell r="B3109" t="str">
            <v>XS1129788524</v>
          </cell>
        </row>
        <row r="3110">
          <cell r="B3110" t="str">
            <v>US77586TAE64</v>
          </cell>
        </row>
        <row r="3111">
          <cell r="B3111" t="str">
            <v>US74347R6936</v>
          </cell>
        </row>
        <row r="3112">
          <cell r="B3112" t="str">
            <v>US7785291078</v>
          </cell>
        </row>
        <row r="3113">
          <cell r="B3113" t="str">
            <v>RU000A0HHK26</v>
          </cell>
        </row>
        <row r="3114">
          <cell r="B3114" t="str">
            <v>RU000A0JQH77</v>
          </cell>
        </row>
        <row r="3115">
          <cell r="B3115" t="str">
            <v>RU000A0JQH69</v>
          </cell>
        </row>
        <row r="3116">
          <cell r="B3116" t="str">
            <v>RU000A0JUV57</v>
          </cell>
        </row>
        <row r="3117">
          <cell r="B3117" t="str">
            <v>RU000A0JQX69</v>
          </cell>
        </row>
        <row r="3118">
          <cell r="B3118" t="str">
            <v>RU000A0JQXU1</v>
          </cell>
        </row>
        <row r="3119">
          <cell r="B3119" t="str">
            <v>RU000A0JRW85</v>
          </cell>
        </row>
        <row r="3120">
          <cell r="B3120" t="str">
            <v>RU000A0JSYR1</v>
          </cell>
        </row>
        <row r="3121">
          <cell r="B3121" t="str">
            <v>RU000A0JRW93</v>
          </cell>
        </row>
        <row r="3122">
          <cell r="B3122" t="str">
            <v>RU000A0JTKE6</v>
          </cell>
        </row>
        <row r="3123">
          <cell r="B3123" t="str">
            <v>RU000A0JTQ32</v>
          </cell>
        </row>
        <row r="3124">
          <cell r="B3124" t="str">
            <v>RU000A0JTJG3</v>
          </cell>
        </row>
        <row r="3125">
          <cell r="B3125" t="str">
            <v>RU000A0JTTF4</v>
          </cell>
        </row>
        <row r="3126">
          <cell r="B3126" t="str">
            <v>RU000A0JU0E6</v>
          </cell>
        </row>
        <row r="3127">
          <cell r="B3127" t="str">
            <v>RU000A0JTS22</v>
          </cell>
        </row>
        <row r="3128">
          <cell r="B3128" t="str">
            <v>RU000A0J2Q06</v>
          </cell>
        </row>
        <row r="3129">
          <cell r="B3129" t="str">
            <v>RU000A0JT940</v>
          </cell>
        </row>
        <row r="3130">
          <cell r="B3130" t="str">
            <v>RU000A0JT965</v>
          </cell>
        </row>
        <row r="3131">
          <cell r="B3131" t="str">
            <v>RU000A0JTYL2</v>
          </cell>
        </row>
        <row r="3132">
          <cell r="B3132" t="str">
            <v>RU000A0JTS06</v>
          </cell>
        </row>
        <row r="3133">
          <cell r="B3133" t="str">
            <v>RU000A0JTYM0</v>
          </cell>
        </row>
        <row r="3134">
          <cell r="B3134" t="str">
            <v>RU000A0JTYN8</v>
          </cell>
        </row>
        <row r="3135">
          <cell r="B3135" t="str">
            <v>XS0861980372</v>
          </cell>
        </row>
        <row r="3136">
          <cell r="B3136" t="str">
            <v>US77819RAB50</v>
          </cell>
        </row>
        <row r="3137">
          <cell r="B3137" t="str">
            <v>XS0861981180</v>
          </cell>
        </row>
        <row r="3138">
          <cell r="B3138" t="str">
            <v>US77819RAA77</v>
          </cell>
        </row>
        <row r="3139">
          <cell r="B3139" t="str">
            <v>RU000A0JUFU0</v>
          </cell>
        </row>
        <row r="3140">
          <cell r="B3140" t="str">
            <v>RU000A0JUCS1</v>
          </cell>
        </row>
        <row r="3141">
          <cell r="B3141" t="str">
            <v>RU000A0JUCR3</v>
          </cell>
        </row>
        <row r="3142">
          <cell r="B3142" t="str">
            <v>RU000A0JUFV8</v>
          </cell>
        </row>
        <row r="3143">
          <cell r="B3143" t="str">
            <v>US67812M2070</v>
          </cell>
        </row>
        <row r="3144">
          <cell r="B3144" t="str">
            <v>US77852T3014</v>
          </cell>
        </row>
        <row r="3145">
          <cell r="B3145" t="str">
            <v>RU000A0JUQ05</v>
          </cell>
        </row>
        <row r="3146">
          <cell r="B3146" t="str">
            <v>RU000A0JUPQ7</v>
          </cell>
        </row>
        <row r="3147">
          <cell r="B3147" t="str">
            <v>RU000A0JP922</v>
          </cell>
        </row>
        <row r="3148">
          <cell r="B3148" t="str">
            <v>GB00B4ZH7J18</v>
          </cell>
        </row>
        <row r="3149">
          <cell r="B3149" t="str">
            <v>GB0031775819</v>
          </cell>
        </row>
        <row r="3150">
          <cell r="B3150" t="str">
            <v>XS0499245180</v>
          </cell>
        </row>
        <row r="3151">
          <cell r="B3151" t="str">
            <v>XS0919581982</v>
          </cell>
        </row>
        <row r="3152">
          <cell r="B3152" t="str">
            <v>XS0764220017</v>
          </cell>
        </row>
        <row r="3153">
          <cell r="B3153" t="str">
            <v>XS1041815116</v>
          </cell>
        </row>
        <row r="3154">
          <cell r="B3154" t="str">
            <v>XS0609017917</v>
          </cell>
        </row>
        <row r="3155">
          <cell r="B3155" t="str">
            <v>US257867BB61</v>
          </cell>
        </row>
        <row r="3156">
          <cell r="B3156" t="str">
            <v>GB00B01C3S32</v>
          </cell>
        </row>
        <row r="3157">
          <cell r="B3157" t="str">
            <v>RU0009100689</v>
          </cell>
        </row>
        <row r="3158">
          <cell r="B3158" t="str">
            <v>RU000A0JRVZ2</v>
          </cell>
        </row>
        <row r="3159">
          <cell r="B3159" t="str">
            <v>RU000A0JS5P5</v>
          </cell>
        </row>
        <row r="3160">
          <cell r="B3160" t="str">
            <v>RU000A0JTPJ4</v>
          </cell>
        </row>
        <row r="3161">
          <cell r="B3161" t="str">
            <v>RU000A0JTPL0</v>
          </cell>
        </row>
        <row r="3162">
          <cell r="B3162" t="str">
            <v>RU000A0JS7N6</v>
          </cell>
        </row>
        <row r="3163">
          <cell r="B3163" t="str">
            <v>RSNBSRD58909</v>
          </cell>
        </row>
        <row r="3164">
          <cell r="B3164" t="str">
            <v>RSNBSRD19414</v>
          </cell>
        </row>
        <row r="3165">
          <cell r="B3165" t="str">
            <v>RU000A0JQTS3</v>
          </cell>
        </row>
        <row r="3166">
          <cell r="B3166" t="str">
            <v>RU000A0JS9W3</v>
          </cell>
        </row>
        <row r="3167">
          <cell r="B3167" t="str">
            <v>RU000A0JR1G4</v>
          </cell>
        </row>
        <row r="3168">
          <cell r="B3168" t="str">
            <v>RU000A0JR1H2</v>
          </cell>
        </row>
        <row r="3169">
          <cell r="B3169" t="str">
            <v>RU000A0JR4G8</v>
          </cell>
        </row>
        <row r="3170">
          <cell r="B3170" t="str">
            <v>RU000A0JR4K0</v>
          </cell>
        </row>
        <row r="3171">
          <cell r="B3171" t="str">
            <v>RU000A0JU195</v>
          </cell>
        </row>
        <row r="3172">
          <cell r="B3172" t="str">
            <v>RU000A0JU6U9</v>
          </cell>
        </row>
        <row r="3173">
          <cell r="B3173" t="str">
            <v>RU000A0JRL70</v>
          </cell>
        </row>
        <row r="3174">
          <cell r="B3174" t="str">
            <v>RU000A0JS4U8</v>
          </cell>
        </row>
        <row r="3175">
          <cell r="B3175" t="str">
            <v>RU000A0JTA89</v>
          </cell>
        </row>
        <row r="3176">
          <cell r="B3176" t="str">
            <v>RU000A0JTVN4</v>
          </cell>
        </row>
        <row r="3177">
          <cell r="B3177" t="str">
            <v>RSMFRSD88891</v>
          </cell>
        </row>
        <row r="3178">
          <cell r="B3178" t="str">
            <v>RSMFRSD08097</v>
          </cell>
        </row>
        <row r="3179">
          <cell r="B3179" t="str">
            <v>RSMFRSD17254</v>
          </cell>
        </row>
        <row r="3180">
          <cell r="B3180" t="str">
            <v>RSMFRSD18641</v>
          </cell>
        </row>
        <row r="3181">
          <cell r="B3181" t="str">
            <v>RSMFRSD22478</v>
          </cell>
        </row>
        <row r="3182">
          <cell r="B3182" t="str">
            <v>RSMFRSD61328</v>
          </cell>
        </row>
        <row r="3183">
          <cell r="B3183" t="str">
            <v>RSMFRSD37724</v>
          </cell>
        </row>
        <row r="3184">
          <cell r="B3184" t="str">
            <v>RSMFRSD94790</v>
          </cell>
        </row>
        <row r="3185">
          <cell r="B3185" t="str">
            <v>RU000A0JRK63</v>
          </cell>
        </row>
        <row r="3186">
          <cell r="B3186" t="str">
            <v>RU000A0JT5L3</v>
          </cell>
        </row>
        <row r="3187">
          <cell r="B3187" t="str">
            <v>RU000A0JUAG0</v>
          </cell>
        </row>
        <row r="3188">
          <cell r="B3188" t="str">
            <v>RU000A0JP2G4</v>
          </cell>
        </row>
        <row r="3189">
          <cell r="B3189" t="str">
            <v>RU000A0JPF47</v>
          </cell>
        </row>
        <row r="3190">
          <cell r="B3190" t="str">
            <v>RU000A0JQ1H3</v>
          </cell>
        </row>
        <row r="3191">
          <cell r="B3191" t="str">
            <v>RU000A0JPMT8</v>
          </cell>
        </row>
        <row r="3192">
          <cell r="B3192" t="str">
            <v>RU000A0JPTE5</v>
          </cell>
        </row>
        <row r="3193">
          <cell r="B3193" t="str">
            <v>RU000A0JQK64</v>
          </cell>
        </row>
        <row r="3194">
          <cell r="B3194" t="str">
            <v>RU000A0JQK72</v>
          </cell>
        </row>
        <row r="3195">
          <cell r="B3195" t="str">
            <v>RU000A0JQS09</v>
          </cell>
        </row>
        <row r="3196">
          <cell r="B3196" t="str">
            <v>RU000A0JQS74</v>
          </cell>
        </row>
        <row r="3197">
          <cell r="B3197" t="str">
            <v>RU000A0JRMB2</v>
          </cell>
        </row>
        <row r="3198">
          <cell r="B3198" t="str">
            <v>RU000A0JRMC0</v>
          </cell>
        </row>
        <row r="3199">
          <cell r="B3199" t="str">
            <v>RU000A0JRLE8</v>
          </cell>
        </row>
        <row r="3200">
          <cell r="B3200" t="str">
            <v>RU000A0JRVN8</v>
          </cell>
        </row>
        <row r="3201">
          <cell r="B3201" t="str">
            <v>CH0190653870</v>
          </cell>
        </row>
        <row r="3202">
          <cell r="B3202" t="str">
            <v>RU000A0JS6N8</v>
          </cell>
        </row>
        <row r="3203">
          <cell r="B3203" t="str">
            <v>RU000A0JT7M7</v>
          </cell>
        </row>
        <row r="3204">
          <cell r="B3204" t="str">
            <v>RU000A0JT874</v>
          </cell>
        </row>
        <row r="3205">
          <cell r="B3205" t="str">
            <v>RU000A0JTVJ2</v>
          </cell>
        </row>
        <row r="3206">
          <cell r="B3206" t="str">
            <v>RU000A0JU1Q8</v>
          </cell>
        </row>
        <row r="3207">
          <cell r="B3207" t="str">
            <v>RU000A0JU6A1</v>
          </cell>
        </row>
        <row r="3208">
          <cell r="B3208" t="str">
            <v>RU000A0JUAD7</v>
          </cell>
        </row>
        <row r="3209">
          <cell r="B3209" t="str">
            <v>RU000A0JR0D3</v>
          </cell>
        </row>
        <row r="3210">
          <cell r="B3210" t="str">
            <v>RU000A0JS371</v>
          </cell>
        </row>
        <row r="3211">
          <cell r="B3211" t="str">
            <v>RU000A0JS3D6</v>
          </cell>
        </row>
        <row r="3212">
          <cell r="B3212" t="str">
            <v>RU000A0JR084</v>
          </cell>
        </row>
        <row r="3213">
          <cell r="B3213" t="str">
            <v>RU000A0JR3V9</v>
          </cell>
        </row>
        <row r="3214">
          <cell r="B3214" t="str">
            <v>RU000A0JV3R1</v>
          </cell>
        </row>
        <row r="3215">
          <cell r="B3215" t="str">
            <v>RU000A0JV3H2</v>
          </cell>
        </row>
        <row r="3216">
          <cell r="B3216" t="str">
            <v>XS0632887997</v>
          </cell>
        </row>
        <row r="3217">
          <cell r="B3217" t="str">
            <v>US74990CAA80</v>
          </cell>
        </row>
        <row r="3218">
          <cell r="B3218" t="str">
            <v>RU000A0JSYM2</v>
          </cell>
        </row>
        <row r="3219">
          <cell r="B3219" t="str">
            <v>RSMFRSD44555</v>
          </cell>
        </row>
        <row r="3220">
          <cell r="B3220" t="str">
            <v>RSMFRSD25554</v>
          </cell>
        </row>
        <row r="3221">
          <cell r="B3221" t="str">
            <v>RSMFRSD43649</v>
          </cell>
        </row>
        <row r="3222">
          <cell r="B3222" t="str">
            <v>RSMFRSD36163</v>
          </cell>
        </row>
        <row r="3223">
          <cell r="B3223" t="str">
            <v>RU000A0JPVJ0</v>
          </cell>
        </row>
        <row r="3224">
          <cell r="B3224" t="str">
            <v>RU000A0JPVK8</v>
          </cell>
        </row>
        <row r="3225">
          <cell r="B3225" t="str">
            <v>RU000A0JQTH6</v>
          </cell>
        </row>
        <row r="3226">
          <cell r="B3226" t="str">
            <v>RU000A0GRAN8</v>
          </cell>
        </row>
        <row r="3227">
          <cell r="B3227" t="str">
            <v>RU000A0JP6V4</v>
          </cell>
        </row>
        <row r="3228">
          <cell r="B3228" t="str">
            <v>RU000A0JRHB2</v>
          </cell>
        </row>
        <row r="3229">
          <cell r="B3229" t="str">
            <v>RU000A0JS850</v>
          </cell>
        </row>
        <row r="3230">
          <cell r="B3230" t="str">
            <v>RU000A0JTVM6</v>
          </cell>
        </row>
        <row r="3231">
          <cell r="B3231" t="str">
            <v>RU000A0JPG04</v>
          </cell>
        </row>
        <row r="3232">
          <cell r="B3232" t="str">
            <v>RU000A0JPG12</v>
          </cell>
        </row>
        <row r="3233">
          <cell r="B3233" t="str">
            <v>RU000A0JSJZ5</v>
          </cell>
        </row>
        <row r="3234">
          <cell r="B3234" t="str">
            <v>RU000A0JS2T4</v>
          </cell>
        </row>
        <row r="3235">
          <cell r="B3235" t="str">
            <v>RU000A0JSXA9</v>
          </cell>
        </row>
        <row r="3236">
          <cell r="B3236" t="str">
            <v>RU000A0JQZ83</v>
          </cell>
        </row>
        <row r="3237">
          <cell r="B3237" t="str">
            <v>RU000A0JTUG0</v>
          </cell>
        </row>
        <row r="3238">
          <cell r="B3238" t="str">
            <v>RU0008943394</v>
          </cell>
        </row>
        <row r="3239">
          <cell r="B3239" t="str">
            <v>RU000A0JR8W6</v>
          </cell>
        </row>
        <row r="3240">
          <cell r="B3240" t="str">
            <v>RU000A0JRDE5</v>
          </cell>
        </row>
        <row r="3241">
          <cell r="B3241" t="str">
            <v>RU000A0JRDH8</v>
          </cell>
        </row>
        <row r="3242">
          <cell r="B3242" t="str">
            <v>RU000A0JRDP1</v>
          </cell>
        </row>
        <row r="3243">
          <cell r="B3243" t="str">
            <v>RU000A0JRDQ9</v>
          </cell>
        </row>
        <row r="3244">
          <cell r="B3244" t="str">
            <v>RU000A0JRDR7</v>
          </cell>
        </row>
        <row r="3245">
          <cell r="B3245" t="str">
            <v>RU000A0JRDT3</v>
          </cell>
        </row>
        <row r="3246">
          <cell r="B3246" t="str">
            <v>RU000A0JRDU1</v>
          </cell>
        </row>
        <row r="3247">
          <cell r="B3247" t="str">
            <v>RU000A0JTKD8</v>
          </cell>
        </row>
        <row r="3248">
          <cell r="B3248" t="str">
            <v>RU000A0JTYT5</v>
          </cell>
        </row>
        <row r="3249">
          <cell r="B3249" t="str">
            <v>RU000A0JTAQ1</v>
          </cell>
        </row>
        <row r="3250">
          <cell r="B3250" t="str">
            <v>RU000A0JTKC0</v>
          </cell>
        </row>
        <row r="3251">
          <cell r="B3251" t="str">
            <v>RU000A0JTR15</v>
          </cell>
        </row>
        <row r="3252">
          <cell r="B3252" t="str">
            <v>RU0009046700</v>
          </cell>
        </row>
        <row r="3253">
          <cell r="B3253" t="str">
            <v>RU0009100663</v>
          </cell>
        </row>
        <row r="3254">
          <cell r="B3254" t="str">
            <v>RU0006935996</v>
          </cell>
        </row>
        <row r="3255">
          <cell r="B3255" t="str">
            <v>RU000A0JP7P4</v>
          </cell>
        </row>
        <row r="3256">
          <cell r="B3256" t="str">
            <v>GB0007188757</v>
          </cell>
        </row>
        <row r="3257">
          <cell r="B3257" t="str">
            <v>RU000A0D8PB4</v>
          </cell>
        </row>
        <row r="3258">
          <cell r="B3258" t="str">
            <v>RU000A0D8PC2</v>
          </cell>
        </row>
        <row r="3259">
          <cell r="B3259" t="str">
            <v>RU0006935954</v>
          </cell>
        </row>
        <row r="3260">
          <cell r="B3260" t="str">
            <v>US9098831004</v>
          </cell>
        </row>
        <row r="3261">
          <cell r="B3261" t="str">
            <v>RU000A0JR5Z5</v>
          </cell>
        </row>
        <row r="3262">
          <cell r="B3262" t="str">
            <v>XS1070351413</v>
          </cell>
        </row>
        <row r="3263">
          <cell r="B3263" t="str">
            <v>RU000A0JPNP4</v>
          </cell>
        </row>
        <row r="3264">
          <cell r="B3264" t="str">
            <v>RU000A0JU9X7</v>
          </cell>
        </row>
        <row r="3265">
          <cell r="B3265" t="str">
            <v>RU000A0JRD47</v>
          </cell>
        </row>
        <row r="3266">
          <cell r="B3266" t="str">
            <v>RU000A0JT8N3</v>
          </cell>
        </row>
        <row r="3267">
          <cell r="B3267" t="str">
            <v>RU000A0JT8R4</v>
          </cell>
        </row>
        <row r="3268">
          <cell r="B3268" t="str">
            <v>RU000A0JT8T0</v>
          </cell>
        </row>
        <row r="3269">
          <cell r="B3269" t="str">
            <v>XS0254887176</v>
          </cell>
        </row>
        <row r="3270">
          <cell r="B3270" t="str">
            <v>US74973DAA72</v>
          </cell>
        </row>
        <row r="3271">
          <cell r="B3271" t="str">
            <v>XS0497793561</v>
          </cell>
        </row>
        <row r="3272">
          <cell r="B3272" t="str">
            <v>XS0366599800</v>
          </cell>
        </row>
        <row r="3273">
          <cell r="B3273" t="str">
            <v>XS0433568101</v>
          </cell>
        </row>
        <row r="3274">
          <cell r="B3274" t="str">
            <v>US74973DAE94</v>
          </cell>
        </row>
        <row r="3275">
          <cell r="B3275" t="str">
            <v>XS0268230991</v>
          </cell>
        </row>
        <row r="3276">
          <cell r="B3276" t="str">
            <v>XS0605637056</v>
          </cell>
        </row>
        <row r="3277">
          <cell r="B3277" t="str">
            <v>XS0620075241</v>
          </cell>
        </row>
        <row r="3278">
          <cell r="B3278" t="str">
            <v>XS0300998779</v>
          </cell>
        </row>
        <row r="3279">
          <cell r="B3279" t="str">
            <v>XS0796426228</v>
          </cell>
        </row>
        <row r="3280">
          <cell r="B3280" t="str">
            <v>US74973DAF69</v>
          </cell>
        </row>
        <row r="3281">
          <cell r="B3281" t="str">
            <v>XS0822419577</v>
          </cell>
        </row>
        <row r="3282">
          <cell r="B3282" t="str">
            <v>XS0748114005</v>
          </cell>
        </row>
        <row r="3283">
          <cell r="B3283" t="str">
            <v>XS0810514025</v>
          </cell>
        </row>
        <row r="3284">
          <cell r="B3284" t="str">
            <v>XS0810277490</v>
          </cell>
        </row>
        <row r="3285">
          <cell r="B3285" t="str">
            <v>XS0366630902</v>
          </cell>
        </row>
        <row r="3286">
          <cell r="B3286" t="str">
            <v>XS1037940993</v>
          </cell>
        </row>
        <row r="3287">
          <cell r="B3287" t="str">
            <v>XS0955232854</v>
          </cell>
        </row>
        <row r="3288">
          <cell r="B3288" t="str">
            <v>US74973DAH26</v>
          </cell>
        </row>
        <row r="3289">
          <cell r="B3289" t="str">
            <v>US74973DAD12</v>
          </cell>
        </row>
        <row r="3290">
          <cell r="B3290" t="str">
            <v>XS0884734343</v>
          </cell>
        </row>
        <row r="3291">
          <cell r="B3291" t="str">
            <v>US74990CAA80</v>
          </cell>
        </row>
        <row r="3292">
          <cell r="B3292" t="str">
            <v>XS0979891925</v>
          </cell>
        </row>
        <row r="3293">
          <cell r="B3293" t="str">
            <v>US74973DAJ81</v>
          </cell>
        </row>
        <row r="3294">
          <cell r="B3294" t="str">
            <v>RU000A0JRF11</v>
          </cell>
        </row>
        <row r="3295">
          <cell r="B3295" t="str">
            <v>US9098832093</v>
          </cell>
        </row>
        <row r="3296">
          <cell r="B3296" t="str">
            <v>RU000A0JQAK0</v>
          </cell>
        </row>
        <row r="3297">
          <cell r="B3297" t="str">
            <v>RU000A0JQX36</v>
          </cell>
        </row>
        <row r="3298">
          <cell r="B3298" t="str">
            <v>XS0886631281</v>
          </cell>
        </row>
        <row r="3299">
          <cell r="B3299" t="str">
            <v>XS0953323317</v>
          </cell>
        </row>
        <row r="3300">
          <cell r="B3300" t="str">
            <v>XS0770203817</v>
          </cell>
        </row>
        <row r="3301">
          <cell r="B3301" t="str">
            <v>RU000A0JU245</v>
          </cell>
        </row>
        <row r="3302">
          <cell r="B3302" t="str">
            <v>RU000A0JUT69</v>
          </cell>
        </row>
        <row r="3303">
          <cell r="B3303" t="str">
            <v>RU000A0JUVS1</v>
          </cell>
        </row>
        <row r="3304">
          <cell r="B3304" t="str">
            <v>RU000A0JUNL3</v>
          </cell>
        </row>
        <row r="3305">
          <cell r="B3305" t="str">
            <v>GB00B0D5V538</v>
          </cell>
        </row>
        <row r="3306">
          <cell r="B3306" t="str">
            <v>RU000A0JNH21</v>
          </cell>
        </row>
        <row r="3307">
          <cell r="B3307" t="str">
            <v>XS0971722342</v>
          </cell>
        </row>
        <row r="3308">
          <cell r="B3308" t="str">
            <v>XS0971723829</v>
          </cell>
        </row>
        <row r="3309">
          <cell r="B3309" t="str">
            <v>XS0238091507</v>
          </cell>
        </row>
        <row r="3310">
          <cell r="B3310" t="str">
            <v>XS0275728557</v>
          </cell>
        </row>
        <row r="3311">
          <cell r="B3311" t="str">
            <v>XS0802648955</v>
          </cell>
        </row>
        <row r="3312">
          <cell r="B3312" t="str">
            <v>XS0853353752</v>
          </cell>
        </row>
        <row r="3313">
          <cell r="B3313" t="str">
            <v>XS0841677387</v>
          </cell>
        </row>
        <row r="3314">
          <cell r="B3314" t="str">
            <v>US78307EAL92</v>
          </cell>
        </row>
        <row r="3315">
          <cell r="B3315" t="str">
            <v>RU000A0JR498</v>
          </cell>
        </row>
        <row r="3316">
          <cell r="B3316" t="str">
            <v>XS0542298012</v>
          </cell>
        </row>
        <row r="3317">
          <cell r="B3317" t="str">
            <v>DE0007037129</v>
          </cell>
        </row>
        <row r="3318">
          <cell r="B3318" t="str">
            <v>US74347R8262</v>
          </cell>
        </row>
        <row r="3319">
          <cell r="B3319" t="str">
            <v>US4642887453</v>
          </cell>
        </row>
        <row r="3320">
          <cell r="B3320" t="str">
            <v>US74347R7355</v>
          </cell>
        </row>
        <row r="3321">
          <cell r="B3321" t="str">
            <v>RU000A0JR5G5</v>
          </cell>
        </row>
        <row r="3322">
          <cell r="B3322" t="str">
            <v>RU000A0JTGF1</v>
          </cell>
        </row>
        <row r="3323">
          <cell r="B3323" t="str">
            <v>RU0005294551</v>
          </cell>
        </row>
        <row r="3324">
          <cell r="B3324" t="str">
            <v>US7549071030</v>
          </cell>
        </row>
        <row r="3325">
          <cell r="B3325" t="str">
            <v>RU000A0B7TZ9</v>
          </cell>
        </row>
        <row r="3326">
          <cell r="B3326" t="str">
            <v>XS0764253455</v>
          </cell>
        </row>
        <row r="3327">
          <cell r="B3327" t="str">
            <v>RU000A0GJNG2</v>
          </cell>
        </row>
        <row r="3328">
          <cell r="B3328" t="str">
            <v>RU000A0JQ136</v>
          </cell>
        </row>
        <row r="3329">
          <cell r="B3329" t="str">
            <v>RU000A0JQ4F1</v>
          </cell>
        </row>
        <row r="3330">
          <cell r="B3330" t="str">
            <v>RU000A0JQ177</v>
          </cell>
        </row>
        <row r="3331">
          <cell r="B3331" t="str">
            <v>RU000A0JQ5Q5</v>
          </cell>
        </row>
        <row r="3332">
          <cell r="B3332" t="str">
            <v>RU000A0JQ4G9</v>
          </cell>
        </row>
        <row r="3333">
          <cell r="B3333" t="str">
            <v>RU000A0JQ4U0</v>
          </cell>
        </row>
        <row r="3334">
          <cell r="B3334" t="str">
            <v>RU000A0JQ6S9</v>
          </cell>
        </row>
        <row r="3335">
          <cell r="B3335" t="str">
            <v>RU000A0JQ656</v>
          </cell>
        </row>
        <row r="3336">
          <cell r="B3336" t="str">
            <v>RU000A0JQ7W9</v>
          </cell>
        </row>
        <row r="3337">
          <cell r="B3337" t="str">
            <v>RU000A0JQ7X7</v>
          </cell>
        </row>
        <row r="3338">
          <cell r="B3338" t="str">
            <v>RU000A0JQ7Z2</v>
          </cell>
        </row>
        <row r="3339">
          <cell r="B3339" t="str">
            <v>RU000A0JQRD9</v>
          </cell>
        </row>
        <row r="3340">
          <cell r="B3340" t="str">
            <v>RU000A0JTU85</v>
          </cell>
        </row>
        <row r="3341">
          <cell r="B3341" t="str">
            <v>RU000A0JUAH8</v>
          </cell>
        </row>
        <row r="3342">
          <cell r="B3342" t="str">
            <v>RU000A0JSGV0</v>
          </cell>
        </row>
        <row r="3343">
          <cell r="B3343" t="str">
            <v>RU000A0JQM62</v>
          </cell>
        </row>
        <row r="3344">
          <cell r="B3344" t="str">
            <v>RU000A0JTZM7</v>
          </cell>
        </row>
        <row r="3345">
          <cell r="B3345" t="str">
            <v>RU000A0JU8A7</v>
          </cell>
        </row>
        <row r="3346">
          <cell r="B3346" t="str">
            <v>RU000A0D9AF5</v>
          </cell>
        </row>
        <row r="3347">
          <cell r="B3347" t="str">
            <v>GB0004835483</v>
          </cell>
        </row>
        <row r="3348">
          <cell r="B3348" t="str">
            <v>RU000A0JPC81</v>
          </cell>
        </row>
        <row r="3349">
          <cell r="B3349" t="str">
            <v>RU000A0JPQA9</v>
          </cell>
        </row>
        <row r="3350">
          <cell r="B3350" t="str">
            <v>RU000A0JR6H1</v>
          </cell>
        </row>
        <row r="3351">
          <cell r="B3351" t="str">
            <v>RU000A0JQLG5</v>
          </cell>
        </row>
        <row r="3352">
          <cell r="B3352" t="str">
            <v>RU0009098255</v>
          </cell>
        </row>
        <row r="3353">
          <cell r="B3353" t="str">
            <v>RU0009084495</v>
          </cell>
        </row>
        <row r="3354">
          <cell r="B3354" t="str">
            <v>RU000A0JPFU0</v>
          </cell>
        </row>
        <row r="3355">
          <cell r="B3355" t="str">
            <v>TRASAHOL91Q5</v>
          </cell>
        </row>
        <row r="3356">
          <cell r="B3356" t="str">
            <v>RU000A0JQ9T1</v>
          </cell>
        </row>
        <row r="3357">
          <cell r="B3357" t="str">
            <v>RU000A0JPU55</v>
          </cell>
        </row>
        <row r="3358">
          <cell r="B3358" t="str">
            <v>RU000A0JRJF9</v>
          </cell>
        </row>
        <row r="3359">
          <cell r="B3359" t="str">
            <v>RU000A0JS9J0</v>
          </cell>
        </row>
        <row r="3360">
          <cell r="B3360" t="str">
            <v>RU000A0JU2H5</v>
          </cell>
        </row>
        <row r="3361">
          <cell r="B3361" t="str">
            <v>RU000A0JUQP7</v>
          </cell>
        </row>
        <row r="3362">
          <cell r="B3362" t="str">
            <v>RU000A0JQMM1</v>
          </cell>
        </row>
        <row r="3363">
          <cell r="B3363" t="str">
            <v>XS0868359166</v>
          </cell>
        </row>
        <row r="3364">
          <cell r="B3364" t="str">
            <v>RU0009087183</v>
          </cell>
        </row>
        <row r="3365">
          <cell r="B3365" t="str">
            <v>ES0113900J37</v>
          </cell>
        </row>
        <row r="3366">
          <cell r="B3366" t="str">
            <v>DE0007164600</v>
          </cell>
        </row>
        <row r="3367">
          <cell r="B3367" t="str">
            <v>US8030542042</v>
          </cell>
        </row>
        <row r="3368">
          <cell r="B3368" t="str">
            <v>RU0009100754</v>
          </cell>
        </row>
        <row r="3369">
          <cell r="B3369" t="str">
            <v>RU0009100762</v>
          </cell>
        </row>
        <row r="3370">
          <cell r="B3370" t="str">
            <v>RU0006941721</v>
          </cell>
        </row>
        <row r="3371">
          <cell r="B3371" t="str">
            <v>RU0006941713</v>
          </cell>
        </row>
        <row r="3372">
          <cell r="B3372" t="str">
            <v>RU000A0JQ1N1</v>
          </cell>
        </row>
        <row r="3373">
          <cell r="B3373" t="str">
            <v>RU0007774998</v>
          </cell>
        </row>
        <row r="3374">
          <cell r="B3374" t="str">
            <v>RU000A0JP9N5</v>
          </cell>
        </row>
        <row r="3375">
          <cell r="B3375" t="str">
            <v>DE0007251803</v>
          </cell>
        </row>
        <row r="3376">
          <cell r="B3376" t="str">
            <v>RU000A0JPW04</v>
          </cell>
        </row>
        <row r="3377">
          <cell r="B3377" t="str">
            <v>RU000A0JPW12</v>
          </cell>
        </row>
        <row r="3378">
          <cell r="B3378" t="str">
            <v>RU000A0JP4K2</v>
          </cell>
        </row>
        <row r="3379">
          <cell r="B3379" t="str">
            <v>RU000A0JP4L0</v>
          </cell>
        </row>
        <row r="3380">
          <cell r="B3380" t="str">
            <v>RU0009029540</v>
          </cell>
        </row>
        <row r="3381">
          <cell r="B3381" t="str">
            <v>XS0981218117</v>
          </cell>
        </row>
        <row r="3382">
          <cell r="B3382" t="str">
            <v>XS1019644696</v>
          </cell>
        </row>
        <row r="3383">
          <cell r="B3383" t="str">
            <v>XS1033670347</v>
          </cell>
        </row>
        <row r="3384">
          <cell r="B3384" t="str">
            <v>XS0987106803</v>
          </cell>
        </row>
        <row r="3385">
          <cell r="B3385" t="str">
            <v>XS0992794197</v>
          </cell>
        </row>
        <row r="3386">
          <cell r="B3386" t="str">
            <v>XS1070572349</v>
          </cell>
        </row>
        <row r="3387">
          <cell r="B3387" t="str">
            <v>XS1004127483</v>
          </cell>
        </row>
        <row r="3388">
          <cell r="B3388" t="str">
            <v>XS1076645487</v>
          </cell>
        </row>
        <row r="3389">
          <cell r="B3389" t="str">
            <v>XS1018118593</v>
          </cell>
        </row>
        <row r="3390">
          <cell r="B3390" t="str">
            <v>XS1081484112</v>
          </cell>
        </row>
        <row r="3391">
          <cell r="B3391" t="str">
            <v>XS1075110830</v>
          </cell>
        </row>
        <row r="3392">
          <cell r="B3392" t="str">
            <v>XS0987109732</v>
          </cell>
        </row>
        <row r="3393">
          <cell r="B3393" t="str">
            <v>XS0274505808</v>
          </cell>
        </row>
        <row r="3394">
          <cell r="B3394" t="str">
            <v>XS0965680373</v>
          </cell>
        </row>
        <row r="3395">
          <cell r="B3395" t="str">
            <v>XS1120694960</v>
          </cell>
        </row>
        <row r="3396">
          <cell r="B3396" t="str">
            <v>XS1057814151</v>
          </cell>
        </row>
        <row r="3397">
          <cell r="B3397" t="str">
            <v>XS0253322886</v>
          </cell>
        </row>
        <row r="3398">
          <cell r="B3398" t="str">
            <v>XS0854735148</v>
          </cell>
        </row>
        <row r="3399">
          <cell r="B3399" t="str">
            <v>XS0372475292</v>
          </cell>
        </row>
        <row r="3400">
          <cell r="B3400" t="str">
            <v>XS0871291109</v>
          </cell>
        </row>
        <row r="3401">
          <cell r="B3401" t="str">
            <v>XS0951189769</v>
          </cell>
        </row>
        <row r="3402">
          <cell r="B3402" t="str">
            <v>CH0119190228</v>
          </cell>
        </row>
        <row r="3403">
          <cell r="B3403" t="str">
            <v>XS0919076314</v>
          </cell>
        </row>
        <row r="3404">
          <cell r="B3404" t="str">
            <v>XS0938978540</v>
          </cell>
        </row>
        <row r="3405">
          <cell r="B3405" t="str">
            <v>XS0212423221</v>
          </cell>
        </row>
        <row r="3406">
          <cell r="B3406" t="str">
            <v>CH0148606160</v>
          </cell>
        </row>
        <row r="3407">
          <cell r="B3407" t="str">
            <v>XS0524435715</v>
          </cell>
        </row>
        <row r="3408">
          <cell r="B3408" t="str">
            <v>XS0882561821</v>
          </cell>
        </row>
        <row r="3409">
          <cell r="B3409" t="str">
            <v>XS0543956717</v>
          </cell>
        </row>
        <row r="3410">
          <cell r="B3410" t="str">
            <v>US78406JAA25</v>
          </cell>
        </row>
        <row r="3411">
          <cell r="B3411" t="str">
            <v>CH0204477274</v>
          </cell>
        </row>
        <row r="3412">
          <cell r="B3412" t="str">
            <v>XS0742380412</v>
          </cell>
        </row>
        <row r="3413">
          <cell r="B3413" t="str">
            <v>XS0781018907</v>
          </cell>
        </row>
        <row r="3414">
          <cell r="B3414" t="str">
            <v>XS0897427570</v>
          </cell>
        </row>
        <row r="3415">
          <cell r="B3415" t="str">
            <v>XS0799357354</v>
          </cell>
        </row>
        <row r="3416">
          <cell r="B3416" t="str">
            <v>XS1043519567</v>
          </cell>
        </row>
        <row r="3417">
          <cell r="B3417" t="str">
            <v>XS1043520144</v>
          </cell>
        </row>
        <row r="3418">
          <cell r="B3418" t="str">
            <v>XS0638572973</v>
          </cell>
        </row>
        <row r="3419">
          <cell r="B3419" t="str">
            <v>XS1173825248</v>
          </cell>
        </row>
        <row r="3420">
          <cell r="B3420" t="str">
            <v>XS0743596040</v>
          </cell>
        </row>
        <row r="3421">
          <cell r="B3421" t="str">
            <v>US78406JAB08</v>
          </cell>
        </row>
        <row r="3422">
          <cell r="B3422" t="str">
            <v>XS0848530977</v>
          </cell>
        </row>
        <row r="3423">
          <cell r="B3423" t="str">
            <v>US78406JAC80</v>
          </cell>
        </row>
        <row r="3424">
          <cell r="B3424" t="str">
            <v>XS0781019467</v>
          </cell>
        </row>
        <row r="3425">
          <cell r="B3425" t="str">
            <v>XS0935311240</v>
          </cell>
        </row>
        <row r="3426">
          <cell r="B3426" t="str">
            <v>US78406JAD63</v>
          </cell>
        </row>
        <row r="3427">
          <cell r="B3427" t="str">
            <v>XS1032750165</v>
          </cell>
        </row>
        <row r="3428">
          <cell r="B3428" t="str">
            <v>US78406JAE47</v>
          </cell>
        </row>
        <row r="3429">
          <cell r="B3429" t="str">
            <v>XS1016444645</v>
          </cell>
        </row>
        <row r="3430">
          <cell r="B3430" t="str">
            <v>XS0989334338</v>
          </cell>
        </row>
        <row r="3431">
          <cell r="B3431" t="str">
            <v>XS1016444488</v>
          </cell>
        </row>
        <row r="3432">
          <cell r="B3432" t="str">
            <v>XS1042050119</v>
          </cell>
        </row>
        <row r="3433">
          <cell r="B3433" t="str">
            <v>XS1046507080</v>
          </cell>
        </row>
        <row r="3434">
          <cell r="B3434" t="str">
            <v>XS1042116589</v>
          </cell>
        </row>
        <row r="3435">
          <cell r="B3435" t="str">
            <v>XS1042053725</v>
          </cell>
        </row>
        <row r="3436">
          <cell r="B3436" t="str">
            <v>XS1016444306</v>
          </cell>
        </row>
        <row r="3437">
          <cell r="B3437" t="str">
            <v>XS1076917662</v>
          </cell>
        </row>
        <row r="3438">
          <cell r="B3438" t="str">
            <v>US80585Y1001</v>
          </cell>
        </row>
        <row r="3439">
          <cell r="B3439" t="str">
            <v>RU0009029557</v>
          </cell>
        </row>
        <row r="3440">
          <cell r="B3440" t="str">
            <v>XS1082459568</v>
          </cell>
        </row>
        <row r="3441">
          <cell r="B3441" t="str">
            <v>XS0941340050</v>
          </cell>
        </row>
        <row r="3442">
          <cell r="B3442" t="str">
            <v>US36829G1076</v>
          </cell>
        </row>
        <row r="3443">
          <cell r="B3443" t="str">
            <v>RU000A0JQQF6</v>
          </cell>
        </row>
        <row r="3444">
          <cell r="B3444" t="str">
            <v>US80585Y3080</v>
          </cell>
        </row>
        <row r="3445">
          <cell r="B3445" t="str">
            <v>US80585Y4070</v>
          </cell>
        </row>
        <row r="3446">
          <cell r="B3446" t="str">
            <v>US80585Y5069</v>
          </cell>
        </row>
        <row r="3447">
          <cell r="B3447" t="str">
            <v>US8552441094</v>
          </cell>
        </row>
        <row r="3448">
          <cell r="B3448" t="str">
            <v>RU000A0DQS05</v>
          </cell>
        </row>
        <row r="3449">
          <cell r="B3449" t="str">
            <v>RU000A0DQS13</v>
          </cell>
        </row>
        <row r="3450">
          <cell r="B3450" t="str">
            <v>RU000A0JP3C1</v>
          </cell>
        </row>
        <row r="3451">
          <cell r="B3451" t="str">
            <v>XS0552679879</v>
          </cell>
        </row>
        <row r="3452">
          <cell r="B3452" t="str">
            <v>US78403LAA08</v>
          </cell>
        </row>
        <row r="3453">
          <cell r="B3453" t="str">
            <v>US8085248479</v>
          </cell>
        </row>
        <row r="3454">
          <cell r="B3454" t="str">
            <v>RU000A0DM8R7</v>
          </cell>
        </row>
        <row r="3455">
          <cell r="B3455" t="str">
            <v>US74347W6681</v>
          </cell>
        </row>
        <row r="3456">
          <cell r="B3456" t="str">
            <v>US4642882736</v>
          </cell>
        </row>
        <row r="3457">
          <cell r="B3457" t="str">
            <v>DE000KSAG888</v>
          </cell>
        </row>
        <row r="3458">
          <cell r="B3458" t="str">
            <v>US37950E5490</v>
          </cell>
        </row>
        <row r="3459">
          <cell r="B3459" t="str">
            <v>RU000A0JTQ16</v>
          </cell>
        </row>
        <row r="3460">
          <cell r="B3460" t="str">
            <v>US74347X1129</v>
          </cell>
        </row>
        <row r="3461">
          <cell r="B3461" t="str">
            <v>BMG7945E1057</v>
          </cell>
        </row>
        <row r="3462">
          <cell r="B3462" t="str">
            <v>US74347B3006</v>
          </cell>
        </row>
        <row r="3463">
          <cell r="B3463" t="str">
            <v>US81603X1081</v>
          </cell>
        </row>
        <row r="3464">
          <cell r="B3464" t="str">
            <v>RU000A0JPR50</v>
          </cell>
        </row>
        <row r="3465">
          <cell r="B3465" t="str">
            <v>RU0007665014</v>
          </cell>
        </row>
        <row r="3466">
          <cell r="B3466" t="str">
            <v>US84756N1090</v>
          </cell>
        </row>
        <row r="3467">
          <cell r="B3467" t="str">
            <v>XS0856951263</v>
          </cell>
        </row>
        <row r="3468">
          <cell r="B3468" t="str">
            <v>XS0995679619</v>
          </cell>
        </row>
        <row r="3469">
          <cell r="B3469" t="str">
            <v>US817477AE21</v>
          </cell>
        </row>
        <row r="3470">
          <cell r="B3470" t="str">
            <v>XS0893103852</v>
          </cell>
        </row>
        <row r="3471">
          <cell r="B3471" t="str">
            <v>US817477AD48</v>
          </cell>
        </row>
        <row r="3472">
          <cell r="B3472" t="str">
            <v>XS0680231908</v>
          </cell>
        </row>
        <row r="3473">
          <cell r="B3473" t="str">
            <v>XS0214240482</v>
          </cell>
        </row>
        <row r="3474">
          <cell r="B3474" t="str">
            <v>RU000A0ET7N0</v>
          </cell>
        </row>
        <row r="3475">
          <cell r="B3475" t="str">
            <v>RU000A0ET7T7</v>
          </cell>
        </row>
        <row r="3476">
          <cell r="B3476" t="str">
            <v>RU000A0JPFT2</v>
          </cell>
        </row>
        <row r="3477">
          <cell r="B3477" t="str">
            <v>RU000A0JPCB7</v>
          </cell>
        </row>
        <row r="3478">
          <cell r="B3478" t="str">
            <v>RU000A0JQUW3</v>
          </cell>
        </row>
        <row r="3479">
          <cell r="B3479" t="str">
            <v>RU000A0JNR86</v>
          </cell>
        </row>
        <row r="3480">
          <cell r="B3480" t="str">
            <v>BMG810751062</v>
          </cell>
        </row>
        <row r="3481">
          <cell r="B3481" t="str">
            <v>XS0767679128</v>
          </cell>
        </row>
        <row r="3482">
          <cell r="B3482" t="str">
            <v>RU000A0B90V1</v>
          </cell>
        </row>
        <row r="3483">
          <cell r="B3483" t="str">
            <v>RU000A0JQQD1</v>
          </cell>
        </row>
        <row r="3484">
          <cell r="B3484" t="str">
            <v>US8125781026</v>
          </cell>
        </row>
        <row r="3485">
          <cell r="B3485" t="str">
            <v>RU000A0J4T01</v>
          </cell>
        </row>
        <row r="3486">
          <cell r="B3486" t="str">
            <v>RU000A0GUBF6</v>
          </cell>
        </row>
        <row r="3487">
          <cell r="B3487" t="str">
            <v>RU000A0JQ8V9</v>
          </cell>
        </row>
        <row r="3488">
          <cell r="B3488" t="str">
            <v>RU000A0JQFQ6</v>
          </cell>
        </row>
        <row r="3489">
          <cell r="B3489" t="str">
            <v>RU000A0JR0K8</v>
          </cell>
        </row>
        <row r="3490">
          <cell r="B3490" t="str">
            <v>RU000A0JR0J0</v>
          </cell>
        </row>
        <row r="3491">
          <cell r="B3491" t="str">
            <v>RU000A0JR8L9</v>
          </cell>
        </row>
        <row r="3492">
          <cell r="B3492" t="str">
            <v>RU000A0JR8P0</v>
          </cell>
        </row>
        <row r="3493">
          <cell r="B3493" t="str">
            <v>RU000A0JRJS2</v>
          </cell>
        </row>
        <row r="3494">
          <cell r="B3494" t="str">
            <v>RU000A0JRJT0</v>
          </cell>
        </row>
        <row r="3495">
          <cell r="B3495" t="str">
            <v>RU000A0JRJY0</v>
          </cell>
        </row>
        <row r="3496">
          <cell r="B3496" t="str">
            <v>RU000A0JQJG9</v>
          </cell>
        </row>
        <row r="3497">
          <cell r="B3497" t="str">
            <v>RU000A0JQT65</v>
          </cell>
        </row>
        <row r="3498">
          <cell r="B3498" t="str">
            <v>RU000A0JQV20</v>
          </cell>
        </row>
        <row r="3499">
          <cell r="B3499" t="str">
            <v>RU000A0JS3R6</v>
          </cell>
        </row>
        <row r="3500">
          <cell r="B3500" t="str">
            <v>RU000A0JS6E7</v>
          </cell>
        </row>
        <row r="3501">
          <cell r="B3501" t="str">
            <v>US26922Y1055</v>
          </cell>
        </row>
        <row r="3502">
          <cell r="B3502" t="str">
            <v>RU000A0JPM97</v>
          </cell>
        </row>
        <row r="3503">
          <cell r="B3503" t="str">
            <v>RU000A0JPMA8</v>
          </cell>
        </row>
        <row r="3504">
          <cell r="B3504" t="str">
            <v>US8688611057</v>
          </cell>
        </row>
        <row r="3505">
          <cell r="B3505" t="str">
            <v>US8688612048</v>
          </cell>
        </row>
        <row r="3506">
          <cell r="B3506" t="str">
            <v>RU000A0JQGS0</v>
          </cell>
        </row>
        <row r="3507">
          <cell r="B3507" t="str">
            <v>RU000A0JDBV3</v>
          </cell>
        </row>
        <row r="3508">
          <cell r="B3508" t="str">
            <v>RU000A0JDBW1</v>
          </cell>
        </row>
        <row r="3509">
          <cell r="B3509" t="str">
            <v>US8123501061</v>
          </cell>
        </row>
        <row r="3510">
          <cell r="B3510" t="str">
            <v>RU000A0JQYG8</v>
          </cell>
        </row>
        <row r="3511">
          <cell r="B3511" t="str">
            <v>US8678921011</v>
          </cell>
        </row>
        <row r="3512">
          <cell r="B3512" t="str">
            <v>US74347R5037</v>
          </cell>
        </row>
        <row r="3513">
          <cell r="B3513" t="str">
            <v>US4642874576</v>
          </cell>
        </row>
        <row r="3514">
          <cell r="B3514" t="str">
            <v>RU000A0JQFU8</v>
          </cell>
        </row>
        <row r="3515">
          <cell r="B3515" t="str">
            <v>RU000A0JQFZ7</v>
          </cell>
        </row>
        <row r="3516">
          <cell r="B3516" t="str">
            <v>RU0009062467</v>
          </cell>
        </row>
        <row r="3517">
          <cell r="B3517" t="str">
            <v>US36192NAB73</v>
          </cell>
        </row>
        <row r="3518">
          <cell r="B3518" t="str">
            <v>RU000A0JNKS9</v>
          </cell>
        </row>
        <row r="3519">
          <cell r="B3519" t="str">
            <v>RU000A0JPP52</v>
          </cell>
        </row>
        <row r="3520">
          <cell r="B3520" t="str">
            <v>RU000A0JPP45</v>
          </cell>
        </row>
        <row r="3521">
          <cell r="B3521" t="str">
            <v>RU000A0JPP78</v>
          </cell>
        </row>
        <row r="3522">
          <cell r="B3522" t="str">
            <v>RU000A0JPP60</v>
          </cell>
        </row>
        <row r="3523">
          <cell r="B3523" t="str">
            <v>XS0878855773</v>
          </cell>
        </row>
        <row r="3524">
          <cell r="B3524" t="str">
            <v>US825798AA95</v>
          </cell>
        </row>
        <row r="3525">
          <cell r="B3525" t="str">
            <v>AT0000A14F91</v>
          </cell>
        </row>
        <row r="3526">
          <cell r="B3526" t="str">
            <v>SI0032103259</v>
          </cell>
        </row>
        <row r="3527">
          <cell r="B3527" t="str">
            <v>XS0504013912</v>
          </cell>
        </row>
        <row r="3528">
          <cell r="B3528" t="str">
            <v>US20440W1053</v>
          </cell>
        </row>
        <row r="3529">
          <cell r="B3529" t="str">
            <v>DE0007236101</v>
          </cell>
        </row>
        <row r="3530">
          <cell r="B3530" t="str">
            <v>RU000A0JRML1</v>
          </cell>
        </row>
        <row r="3531">
          <cell r="B3531" t="str">
            <v>SI0002103396</v>
          </cell>
        </row>
        <row r="3532">
          <cell r="B3532" t="str">
            <v>SI0002103065</v>
          </cell>
        </row>
        <row r="3533">
          <cell r="B3533" t="str">
            <v>SI0002103057</v>
          </cell>
        </row>
        <row r="3534">
          <cell r="B3534" t="str">
            <v>SI0002102794</v>
          </cell>
        </row>
        <row r="3535">
          <cell r="B3535" t="str">
            <v>SI0002103149</v>
          </cell>
        </row>
        <row r="3536">
          <cell r="B3536" t="str">
            <v>SI0002102984</v>
          </cell>
        </row>
        <row r="3537">
          <cell r="B3537" t="str">
            <v>SI0002102349</v>
          </cell>
        </row>
        <row r="3538">
          <cell r="B3538" t="str">
            <v>XS0292653994</v>
          </cell>
        </row>
        <row r="3539">
          <cell r="B3539" t="str">
            <v>US46271W1045</v>
          </cell>
        </row>
        <row r="3540">
          <cell r="B3540" t="str">
            <v>RU000A0JQ607</v>
          </cell>
        </row>
        <row r="3541">
          <cell r="B3541" t="str">
            <v>RU0005928307</v>
          </cell>
        </row>
        <row r="3542">
          <cell r="B3542" t="str">
            <v>RU000A0JU716</v>
          </cell>
        </row>
        <row r="3543">
          <cell r="B3543" t="str">
            <v>RU0006219169</v>
          </cell>
        </row>
        <row r="3544">
          <cell r="B3544" t="str">
            <v>KYG814771047</v>
          </cell>
        </row>
        <row r="3545">
          <cell r="B3545" t="str">
            <v>XS0225785962</v>
          </cell>
        </row>
        <row r="3546">
          <cell r="B3546" t="str">
            <v>TRASISEW91Q3</v>
          </cell>
        </row>
        <row r="3547">
          <cell r="B3547" t="str">
            <v>XS0184546371</v>
          </cell>
        </row>
        <row r="3548">
          <cell r="B3548" t="str">
            <v>RU000A0JP187</v>
          </cell>
        </row>
        <row r="3549">
          <cell r="B3549" t="str">
            <v>RU000A0JQWZ2</v>
          </cell>
        </row>
        <row r="3550">
          <cell r="B3550" t="str">
            <v>RU000A0JR233</v>
          </cell>
        </row>
        <row r="3551">
          <cell r="B3551" t="str">
            <v>US46630F2065</v>
          </cell>
        </row>
        <row r="3552">
          <cell r="B3552" t="str">
            <v>US8261975010</v>
          </cell>
        </row>
        <row r="3553">
          <cell r="B3553" t="str">
            <v>US26922X1072</v>
          </cell>
        </row>
        <row r="3554">
          <cell r="B3554" t="str">
            <v>SK4120004318</v>
          </cell>
        </row>
        <row r="3555">
          <cell r="B3555" t="str">
            <v>SK4120007071</v>
          </cell>
        </row>
        <row r="3556">
          <cell r="B3556" t="str">
            <v>SK4120007204</v>
          </cell>
        </row>
        <row r="3557">
          <cell r="B3557" t="str">
            <v>SK4120008202</v>
          </cell>
        </row>
        <row r="3558">
          <cell r="B3558" t="str">
            <v>SK4120008301</v>
          </cell>
        </row>
        <row r="3559">
          <cell r="B3559" t="str">
            <v>SK4120009044</v>
          </cell>
        </row>
        <row r="3560">
          <cell r="B3560" t="str">
            <v>SK4120009234</v>
          </cell>
        </row>
        <row r="3561">
          <cell r="B3561" t="str">
            <v>XS0782720402</v>
          </cell>
        </row>
        <row r="3562">
          <cell r="B3562" t="str">
            <v>SK4120009440</v>
          </cell>
        </row>
        <row r="3563">
          <cell r="B3563" t="str">
            <v>SK4120009473</v>
          </cell>
        </row>
        <row r="3564">
          <cell r="B3564" t="str">
            <v>RU000A0JQMW0</v>
          </cell>
        </row>
        <row r="3565">
          <cell r="B3565" t="str">
            <v>RU000A0JR5D2</v>
          </cell>
        </row>
        <row r="3566">
          <cell r="B3566" t="str">
            <v>RU000A0JQWL2</v>
          </cell>
        </row>
        <row r="3567">
          <cell r="B3567" t="str">
            <v>RU000A0JREL8</v>
          </cell>
        </row>
        <row r="3568">
          <cell r="B3568" t="str">
            <v>RU000A0JRM04</v>
          </cell>
        </row>
        <row r="3569">
          <cell r="B3569" t="str">
            <v>RU000A0JPS59</v>
          </cell>
        </row>
        <row r="3570">
          <cell r="B3570" t="str">
            <v>RU000A0BL5T2</v>
          </cell>
        </row>
        <row r="3571">
          <cell r="B3571" t="str">
            <v>GB00B29KHR09</v>
          </cell>
        </row>
        <row r="3572">
          <cell r="B3572" t="str">
            <v>RU000A0JPDY7</v>
          </cell>
        </row>
        <row r="3573">
          <cell r="B3573" t="str">
            <v>US79377W1080</v>
          </cell>
        </row>
        <row r="3574">
          <cell r="B3574" t="str">
            <v>US8192672041</v>
          </cell>
        </row>
        <row r="3575">
          <cell r="B3575" t="str">
            <v>RU0009086904</v>
          </cell>
        </row>
        <row r="3576">
          <cell r="B3576" t="str">
            <v>AN8068571086</v>
          </cell>
        </row>
        <row r="3577">
          <cell r="B3577" t="str">
            <v>RU000A0HL5Q2</v>
          </cell>
        </row>
        <row r="3578">
          <cell r="B3578" t="str">
            <v>RU0009280465</v>
          </cell>
        </row>
        <row r="3579">
          <cell r="B3579" t="str">
            <v>US78442FET12</v>
          </cell>
        </row>
        <row r="3580">
          <cell r="B3580" t="str">
            <v>RU0006760121</v>
          </cell>
        </row>
        <row r="3581">
          <cell r="B3581" t="str">
            <v>RU0006760113</v>
          </cell>
        </row>
        <row r="3582">
          <cell r="B3582" t="str">
            <v>RU0009848345</v>
          </cell>
        </row>
        <row r="3583">
          <cell r="B3583" t="str">
            <v>RU0009848352</v>
          </cell>
        </row>
        <row r="3584">
          <cell r="B3584" t="str">
            <v>XS0927637818</v>
          </cell>
        </row>
        <row r="3585">
          <cell r="B3585" t="str">
            <v>XS0982709221</v>
          </cell>
        </row>
        <row r="3586">
          <cell r="B3586" t="str">
            <v>RU000A0JP7T6</v>
          </cell>
        </row>
        <row r="3587">
          <cell r="B3587" t="str">
            <v>CA85788C1023</v>
          </cell>
        </row>
        <row r="3588">
          <cell r="B3588" t="str">
            <v>US46428Q1094</v>
          </cell>
        </row>
        <row r="3589">
          <cell r="B3589" t="str">
            <v>CA8283361076</v>
          </cell>
        </row>
        <row r="3590">
          <cell r="B3590" t="str">
            <v>RU000A0JS5R1</v>
          </cell>
        </row>
        <row r="3591">
          <cell r="B3591" t="str">
            <v>RU000A0JS603</v>
          </cell>
        </row>
        <row r="3592">
          <cell r="B3592" t="str">
            <v>RU000A0JU1H7</v>
          </cell>
        </row>
        <row r="3593">
          <cell r="B3593" t="str">
            <v>RU000A0JU1J3</v>
          </cell>
        </row>
        <row r="3594">
          <cell r="B3594" t="str">
            <v>RU000A0JUAK2</v>
          </cell>
        </row>
        <row r="3595">
          <cell r="B3595" t="str">
            <v>RU000A0JUAL0</v>
          </cell>
        </row>
        <row r="3596">
          <cell r="B3596" t="str">
            <v>RU000A0D9VL9</v>
          </cell>
        </row>
        <row r="3597">
          <cell r="B3597" t="str">
            <v>RU0006936143</v>
          </cell>
        </row>
        <row r="3598">
          <cell r="B3598" t="str">
            <v>RU0008012067</v>
          </cell>
        </row>
        <row r="3599">
          <cell r="B3599" t="str">
            <v>RU0008012075</v>
          </cell>
        </row>
        <row r="3600">
          <cell r="B3600" t="str">
            <v>RU000A0JP617</v>
          </cell>
        </row>
        <row r="3601">
          <cell r="B3601" t="str">
            <v>RU000A0JU7R3</v>
          </cell>
        </row>
        <row r="3602">
          <cell r="B3602" t="str">
            <v>RU000A0JU7R3</v>
          </cell>
        </row>
        <row r="3603">
          <cell r="B3603" t="str">
            <v>RU000A0JS8M6</v>
          </cell>
        </row>
        <row r="3604">
          <cell r="B3604" t="str">
            <v>RU000A0D9VC8</v>
          </cell>
        </row>
        <row r="3605">
          <cell r="B3605" t="str">
            <v>RU000A0D9VD6</v>
          </cell>
        </row>
        <row r="3606">
          <cell r="B3606" t="str">
            <v>US7960508882</v>
          </cell>
        </row>
        <row r="3607">
          <cell r="B3607" t="str">
            <v>RU0006941689</v>
          </cell>
        </row>
        <row r="3608">
          <cell r="B3608" t="str">
            <v>GB00B29HFH73</v>
          </cell>
        </row>
        <row r="3609">
          <cell r="B3609" t="str">
            <v>US80004C1018</v>
          </cell>
        </row>
        <row r="3610">
          <cell r="B3610" t="str">
            <v>RU0006941705</v>
          </cell>
        </row>
        <row r="3611">
          <cell r="B3611" t="str">
            <v>RU0006941697</v>
          </cell>
        </row>
        <row r="3612">
          <cell r="B3612" t="str">
            <v>RU000A0JP4M8</v>
          </cell>
        </row>
        <row r="3613">
          <cell r="B3613" t="str">
            <v>RU000A0JP4N6</v>
          </cell>
        </row>
        <row r="3614">
          <cell r="B3614" t="str">
            <v>US83367U2050</v>
          </cell>
        </row>
        <row r="3615">
          <cell r="B3615" t="str">
            <v>ROSNGNACNOR3</v>
          </cell>
        </row>
        <row r="3616">
          <cell r="B3616" t="str">
            <v>RU0008926258</v>
          </cell>
        </row>
        <row r="3617">
          <cell r="B3617" t="str">
            <v>RU0009029524</v>
          </cell>
        </row>
        <row r="3618">
          <cell r="B3618" t="str">
            <v>RU000A0JQA82</v>
          </cell>
        </row>
        <row r="3619">
          <cell r="B3619" t="str">
            <v>RU000A0JR2G2</v>
          </cell>
        </row>
        <row r="3620">
          <cell r="B3620" t="str">
            <v>RU000A0JS8U9</v>
          </cell>
        </row>
        <row r="3621">
          <cell r="B3621" t="str">
            <v>TRESNGY00019</v>
          </cell>
        </row>
        <row r="3622">
          <cell r="B3622" t="str">
            <v>US8110651010</v>
          </cell>
        </row>
        <row r="3623">
          <cell r="B3623" t="str">
            <v>US81724Q1076</v>
          </cell>
        </row>
        <row r="3624">
          <cell r="B3624" t="str">
            <v>RU0006941648</v>
          </cell>
        </row>
        <row r="3625">
          <cell r="B3625" t="str">
            <v>US16941R1086</v>
          </cell>
        </row>
        <row r="3626">
          <cell r="B3626" t="str">
            <v>RU0009152144</v>
          </cell>
        </row>
        <row r="3627">
          <cell r="B3627" t="str">
            <v>XS1037613954</v>
          </cell>
        </row>
        <row r="3628">
          <cell r="B3628" t="str">
            <v>XS1087009046</v>
          </cell>
        </row>
        <row r="3629">
          <cell r="B3629" t="str">
            <v>XS1119044995</v>
          </cell>
        </row>
        <row r="3630">
          <cell r="B3630" t="str">
            <v>XS1072107847</v>
          </cell>
        </row>
        <row r="3631">
          <cell r="B3631" t="str">
            <v>XS1101919287</v>
          </cell>
        </row>
        <row r="3632">
          <cell r="B3632" t="str">
            <v>XS1073699453</v>
          </cell>
        </row>
        <row r="3633">
          <cell r="B3633" t="str">
            <v>XS1072073338</v>
          </cell>
        </row>
        <row r="3634">
          <cell r="B3634" t="str">
            <v>XS0867620725</v>
          </cell>
        </row>
        <row r="3635">
          <cell r="B3635" t="str">
            <v>RU0005294692</v>
          </cell>
        </row>
        <row r="3636">
          <cell r="B3636" t="str">
            <v>US83408W1036</v>
          </cell>
        </row>
        <row r="3637">
          <cell r="B3637" t="str">
            <v>XS0744126961</v>
          </cell>
        </row>
        <row r="3638">
          <cell r="B3638" t="str">
            <v>XS0903465127</v>
          </cell>
        </row>
        <row r="3639">
          <cell r="B3639" t="str">
            <v>US8425871071</v>
          </cell>
        </row>
        <row r="3640">
          <cell r="B3640" t="str">
            <v>RU000A0JUFL9</v>
          </cell>
        </row>
        <row r="3641">
          <cell r="B3641" t="str">
            <v>XS0783972929</v>
          </cell>
        </row>
        <row r="3642">
          <cell r="B3642" t="str">
            <v>XS0955560197</v>
          </cell>
        </row>
        <row r="3643">
          <cell r="B3643" t="str">
            <v>RU000A0JTZ49</v>
          </cell>
        </row>
        <row r="3644">
          <cell r="B3644" t="str">
            <v>GB00B15KY542</v>
          </cell>
        </row>
        <row r="3645">
          <cell r="B3645" t="str">
            <v>RU0007659975</v>
          </cell>
        </row>
        <row r="3646">
          <cell r="B3646" t="str">
            <v>GB00B1QH8P22</v>
          </cell>
        </row>
        <row r="3647">
          <cell r="B3647" t="str">
            <v>US8644821048</v>
          </cell>
        </row>
        <row r="3648">
          <cell r="B3648" t="str">
            <v>SK4120007360</v>
          </cell>
        </row>
        <row r="3649">
          <cell r="B3649" t="str">
            <v>SK4120008590</v>
          </cell>
        </row>
        <row r="3650">
          <cell r="B3650" t="str">
            <v>XS1077088984</v>
          </cell>
        </row>
        <row r="3651">
          <cell r="B3651" t="str">
            <v>RU000A0JQY68</v>
          </cell>
        </row>
        <row r="3652">
          <cell r="B3652" t="str">
            <v>RU000A0JRKC4</v>
          </cell>
        </row>
        <row r="3653">
          <cell r="B3653" t="str">
            <v>RU000A0JRKD2</v>
          </cell>
        </row>
        <row r="3654">
          <cell r="B3654" t="str">
            <v>RU000A0JRKM3</v>
          </cell>
        </row>
        <row r="3655">
          <cell r="B3655" t="str">
            <v>RU000A0JS3M7</v>
          </cell>
        </row>
        <row r="3656">
          <cell r="B3656" t="str">
            <v>RU000A0JS3L9</v>
          </cell>
        </row>
        <row r="3657">
          <cell r="B3657" t="str">
            <v>RU000A0JRVU3</v>
          </cell>
        </row>
        <row r="3658">
          <cell r="B3658" t="str">
            <v>RU000A0JPS91</v>
          </cell>
        </row>
        <row r="3659">
          <cell r="B3659" t="str">
            <v>RU000A0JQ8U1</v>
          </cell>
        </row>
        <row r="3660">
          <cell r="B3660" t="str">
            <v>IE00B6YX5C33</v>
          </cell>
        </row>
        <row r="3661">
          <cell r="B3661" t="str">
            <v>US25459Y3716</v>
          </cell>
        </row>
        <row r="3662">
          <cell r="B3662" t="str">
            <v>US74348A6322</v>
          </cell>
        </row>
        <row r="3663">
          <cell r="B3663" t="str">
            <v>US78462F1030</v>
          </cell>
        </row>
        <row r="3664">
          <cell r="B3664" t="str">
            <v>CLP8716X1082</v>
          </cell>
        </row>
        <row r="3665">
          <cell r="B3665" t="str">
            <v>US8336351056</v>
          </cell>
        </row>
        <row r="3666">
          <cell r="B3666" t="str">
            <v>US8173374054</v>
          </cell>
        </row>
        <row r="3667">
          <cell r="B3667" t="str">
            <v>US8168511090</v>
          </cell>
        </row>
        <row r="3668">
          <cell r="B3668" t="str">
            <v>RU0007664918</v>
          </cell>
        </row>
        <row r="3669">
          <cell r="B3669" t="str">
            <v>IT0000433307</v>
          </cell>
        </row>
        <row r="3670">
          <cell r="B3670" t="str">
            <v>US2316311024</v>
          </cell>
        </row>
        <row r="3671">
          <cell r="B3671" t="str">
            <v>US48122U1051</v>
          </cell>
        </row>
        <row r="3672">
          <cell r="B3672" t="str">
            <v>US48122U2042</v>
          </cell>
        </row>
        <row r="3673">
          <cell r="B3673" t="str">
            <v>RU000A0JPEK4</v>
          </cell>
        </row>
        <row r="3674">
          <cell r="B3674" t="str">
            <v>RU000A0JPEL2</v>
          </cell>
        </row>
        <row r="3675">
          <cell r="B3675" t="str">
            <v>GB0004082847</v>
          </cell>
        </row>
        <row r="3676">
          <cell r="B3676" t="str">
            <v>XS0874014722</v>
          </cell>
        </row>
        <row r="3677">
          <cell r="B3677" t="str">
            <v>RU000A0JQQH2</v>
          </cell>
        </row>
        <row r="3678">
          <cell r="B3678" t="str">
            <v>RU000A0JQU54</v>
          </cell>
        </row>
        <row r="3679">
          <cell r="B3679" t="str">
            <v>RU000A0JR1P5</v>
          </cell>
        </row>
        <row r="3680">
          <cell r="B3680" t="str">
            <v>RU000A0JR5T8</v>
          </cell>
        </row>
        <row r="3681">
          <cell r="B3681" t="str">
            <v>RU000A0JT3P9</v>
          </cell>
        </row>
        <row r="3682">
          <cell r="B3682" t="str">
            <v>RU000A0JU583</v>
          </cell>
        </row>
        <row r="3683">
          <cell r="B3683" t="str">
            <v>US8181461026</v>
          </cell>
        </row>
        <row r="3684">
          <cell r="B3684" t="str">
            <v>US05964H1059</v>
          </cell>
        </row>
        <row r="3685">
          <cell r="B3685" t="str">
            <v>MYA004433001</v>
          </cell>
        </row>
        <row r="3686">
          <cell r="B3686" t="str">
            <v>RU0006944071</v>
          </cell>
        </row>
        <row r="3687">
          <cell r="B3687" t="str">
            <v>RU000A0JPC16</v>
          </cell>
        </row>
        <row r="3688">
          <cell r="B3688" t="str">
            <v>RU000A0JPPC7</v>
          </cell>
        </row>
        <row r="3689">
          <cell r="B3689" t="str">
            <v>RU000A0JPHG5</v>
          </cell>
        </row>
        <row r="3690">
          <cell r="B3690" t="str">
            <v>XS0312572984</v>
          </cell>
        </row>
        <row r="3691">
          <cell r="B3691" t="str">
            <v>XS0848163456</v>
          </cell>
        </row>
        <row r="3692">
          <cell r="B3692" t="str">
            <v>XS0954673934</v>
          </cell>
        </row>
        <row r="3693">
          <cell r="B3693" t="str">
            <v>RU000A0JRN11</v>
          </cell>
        </row>
        <row r="3694">
          <cell r="B3694" t="str">
            <v>RU000A0JRN29</v>
          </cell>
        </row>
        <row r="3695">
          <cell r="B3695" t="str">
            <v>RU0009831226</v>
          </cell>
        </row>
        <row r="3696">
          <cell r="B3696" t="str">
            <v>RU000A0ET1W4</v>
          </cell>
        </row>
        <row r="3697">
          <cell r="B3697" t="str">
            <v>RU000A0ET1Z7</v>
          </cell>
        </row>
        <row r="3698">
          <cell r="B3698" t="str">
            <v>RU000A0JS7D7</v>
          </cell>
        </row>
        <row r="3699">
          <cell r="B3699" t="str">
            <v>RU000A0JTNX0</v>
          </cell>
        </row>
        <row r="3700">
          <cell r="B3700" t="str">
            <v>RU000A0JTNY8</v>
          </cell>
        </row>
        <row r="3701">
          <cell r="B3701" t="str">
            <v>RU000A0JTNZ5</v>
          </cell>
        </row>
        <row r="3702">
          <cell r="B3702" t="str">
            <v>RU000A0JTFZ1</v>
          </cell>
        </row>
        <row r="3703">
          <cell r="B3703" t="str">
            <v>RU000A0JU9G2</v>
          </cell>
        </row>
        <row r="3704">
          <cell r="B3704" t="str">
            <v>RU000A0B5RA0</v>
          </cell>
        </row>
        <row r="3705">
          <cell r="B3705" t="str">
            <v>RU000A0JR2T5</v>
          </cell>
        </row>
        <row r="3706">
          <cell r="B3706" t="str">
            <v>RU000A0JR9J1</v>
          </cell>
        </row>
        <row r="3707">
          <cell r="B3707" t="str">
            <v>RU000A0JU7G6</v>
          </cell>
        </row>
        <row r="3708">
          <cell r="B3708" t="str">
            <v>RU000A0JQXR7</v>
          </cell>
        </row>
        <row r="3709">
          <cell r="B3709" t="str">
            <v>RU000A0JU336</v>
          </cell>
        </row>
        <row r="3710">
          <cell r="B3710" t="str">
            <v>US86677C4015</v>
          </cell>
        </row>
        <row r="3711">
          <cell r="B3711" t="str">
            <v>GB00B15KY658</v>
          </cell>
        </row>
        <row r="3712">
          <cell r="B3712" t="str">
            <v>IE00B4QNK008</v>
          </cell>
        </row>
        <row r="3713">
          <cell r="B3713" t="str">
            <v>RU0009831275</v>
          </cell>
        </row>
        <row r="3714">
          <cell r="B3714" t="str">
            <v>GB0057139940</v>
          </cell>
        </row>
        <row r="3715">
          <cell r="B3715" t="str">
            <v>RU0006914488</v>
          </cell>
        </row>
        <row r="3716">
          <cell r="B3716" t="str">
            <v>RU000A0JSQK2</v>
          </cell>
        </row>
        <row r="3717">
          <cell r="B3717" t="str">
            <v>RU000A0JTYW9</v>
          </cell>
        </row>
        <row r="3718">
          <cell r="B3718" t="str">
            <v>RU0009046619</v>
          </cell>
        </row>
        <row r="3719">
          <cell r="B3719" t="str">
            <v>CA8283651062</v>
          </cell>
        </row>
        <row r="3720">
          <cell r="B3720" t="str">
            <v>RU000A0JS009</v>
          </cell>
        </row>
        <row r="3721">
          <cell r="B3721" t="str">
            <v>RU000A0JTDZ6</v>
          </cell>
        </row>
        <row r="3722">
          <cell r="B3722" t="str">
            <v>RU000A0ET7M2</v>
          </cell>
        </row>
        <row r="3723">
          <cell r="B3723" t="str">
            <v>RU000A0ET7S9</v>
          </cell>
        </row>
        <row r="3724">
          <cell r="B3724" t="str">
            <v>RU000A0JPNL3</v>
          </cell>
        </row>
        <row r="3725">
          <cell r="B3725" t="str">
            <v>US8181503025</v>
          </cell>
        </row>
        <row r="3726">
          <cell r="B3726" t="str">
            <v>RU000A0JRLP4</v>
          </cell>
        </row>
        <row r="3727">
          <cell r="B3727" t="str">
            <v>RU0009099949</v>
          </cell>
        </row>
        <row r="3728">
          <cell r="B3728" t="str">
            <v>RU000A0JS710</v>
          </cell>
        </row>
        <row r="3729">
          <cell r="B3729" t="str">
            <v>RU000A0JS1F5</v>
          </cell>
        </row>
        <row r="3730">
          <cell r="B3730" t="str">
            <v>RU000A0JS793</v>
          </cell>
        </row>
        <row r="3731">
          <cell r="B3731" t="str">
            <v>RU000A0JT9Y8</v>
          </cell>
        </row>
        <row r="3732">
          <cell r="B3732" t="str">
            <v>RU000A0JT9Y8</v>
          </cell>
        </row>
        <row r="3733">
          <cell r="B3733" t="str">
            <v>RU000A0JTW75</v>
          </cell>
        </row>
        <row r="3734">
          <cell r="B3734" t="str">
            <v>US7865142084</v>
          </cell>
        </row>
        <row r="3735">
          <cell r="B3735" t="str">
            <v>DE0005933956</v>
          </cell>
        </row>
        <row r="3736">
          <cell r="B3736" t="str">
            <v>DE0006289309</v>
          </cell>
        </row>
        <row r="3737">
          <cell r="B3737" t="str">
            <v>DE000A0F5UJ7</v>
          </cell>
        </row>
        <row r="3738">
          <cell r="B3738" t="str">
            <v>US8715031089</v>
          </cell>
        </row>
        <row r="3739">
          <cell r="B3739" t="str">
            <v>RU000A0HL5M1</v>
          </cell>
        </row>
        <row r="3740">
          <cell r="B3740" t="str">
            <v>CH0011037469</v>
          </cell>
        </row>
        <row r="3741">
          <cell r="B3741" t="str">
            <v>RU000A0JPXN8</v>
          </cell>
        </row>
        <row r="3742">
          <cell r="B3742" t="str">
            <v>RU000A0JNRG9</v>
          </cell>
        </row>
        <row r="3743">
          <cell r="B3743" t="str">
            <v>US87160A1007</v>
          </cell>
        </row>
        <row r="3744">
          <cell r="B3744" t="str">
            <v>US8718291078</v>
          </cell>
        </row>
        <row r="3745">
          <cell r="B3745" t="str">
            <v>RU0002614827</v>
          </cell>
        </row>
        <row r="3746">
          <cell r="B3746" t="str">
            <v>RU000A0JRU20</v>
          </cell>
        </row>
        <row r="3747">
          <cell r="B3747" t="str">
            <v>RU000A0JRU46</v>
          </cell>
        </row>
        <row r="3748">
          <cell r="B3748" t="str">
            <v>RU0009100861</v>
          </cell>
        </row>
        <row r="3749">
          <cell r="B3749" t="str">
            <v>RU0002614777</v>
          </cell>
        </row>
        <row r="3750">
          <cell r="B3750" t="str">
            <v>RU000A0H1LH1</v>
          </cell>
        </row>
        <row r="3751">
          <cell r="B3751" t="str">
            <v>RU000A0H1LJ7</v>
          </cell>
        </row>
        <row r="3752">
          <cell r="B3752" t="str">
            <v>RU0002614819</v>
          </cell>
        </row>
        <row r="3753">
          <cell r="B3753" t="str">
            <v>US912828TG56</v>
          </cell>
        </row>
        <row r="3754">
          <cell r="B3754" t="str">
            <v>US912828TS94</v>
          </cell>
        </row>
        <row r="3755">
          <cell r="B3755" t="str">
            <v>US912828UA67</v>
          </cell>
        </row>
        <row r="3756">
          <cell r="B3756" t="str">
            <v>US912828SY71</v>
          </cell>
        </row>
        <row r="3757">
          <cell r="B3757" t="str">
            <v>US912828TM25</v>
          </cell>
        </row>
        <row r="3758">
          <cell r="B3758" t="str">
            <v>US912828UR92</v>
          </cell>
        </row>
        <row r="3759">
          <cell r="B3759" t="str">
            <v>US912828TB69</v>
          </cell>
        </row>
        <row r="3760">
          <cell r="B3760" t="str">
            <v>US912828TW07</v>
          </cell>
        </row>
        <row r="3761">
          <cell r="B3761" t="str">
            <v>US912828UE89</v>
          </cell>
        </row>
        <row r="3762">
          <cell r="B3762" t="str">
            <v>US912828RU68</v>
          </cell>
        </row>
        <row r="3763">
          <cell r="B3763" t="str">
            <v>US912828UJ76</v>
          </cell>
        </row>
        <row r="3764">
          <cell r="B3764" t="str">
            <v>US912828TH30</v>
          </cell>
        </row>
        <row r="3765">
          <cell r="B3765" t="str">
            <v>US912828SX98</v>
          </cell>
        </row>
        <row r="3766">
          <cell r="B3766" t="str">
            <v>US912828UF54</v>
          </cell>
        </row>
        <row r="3767">
          <cell r="B3767" t="str">
            <v>US912828UQ10</v>
          </cell>
        </row>
        <row r="3768">
          <cell r="B3768" t="str">
            <v>US912828ST86</v>
          </cell>
        </row>
        <row r="3769">
          <cell r="B3769" t="str">
            <v>US912828NZ91</v>
          </cell>
        </row>
        <row r="3770">
          <cell r="B3770" t="str">
            <v>US912828A347</v>
          </cell>
        </row>
        <row r="3771">
          <cell r="B3771" t="str">
            <v>US912828SD35</v>
          </cell>
        </row>
        <row r="3772">
          <cell r="B3772" t="str">
            <v>US912828WD88</v>
          </cell>
        </row>
        <row r="3773">
          <cell r="B3773" t="str">
            <v>US912828TV24</v>
          </cell>
        </row>
        <row r="3774">
          <cell r="B3774" t="str">
            <v>US912828SH49</v>
          </cell>
        </row>
        <row r="3775">
          <cell r="B3775" t="str">
            <v>US912828RH57</v>
          </cell>
        </row>
        <row r="3776">
          <cell r="B3776" t="str">
            <v>US912828RT95</v>
          </cell>
        </row>
        <row r="3777">
          <cell r="B3777" t="str">
            <v>US912828UL23</v>
          </cell>
        </row>
        <row r="3778">
          <cell r="B3778" t="str">
            <v>US912828RY80</v>
          </cell>
        </row>
        <row r="3779">
          <cell r="B3779" t="str">
            <v>US912828C244</v>
          </cell>
        </row>
        <row r="3780">
          <cell r="B3780" t="str">
            <v>US912828G617</v>
          </cell>
        </row>
        <row r="3781">
          <cell r="B3781" t="str">
            <v>US912828B337</v>
          </cell>
        </row>
        <row r="3782">
          <cell r="B3782" t="str">
            <v>US912828SN17</v>
          </cell>
        </row>
        <row r="3783">
          <cell r="B3783" t="str">
            <v>US912828WL05</v>
          </cell>
        </row>
        <row r="3784">
          <cell r="B3784" t="str">
            <v>US912828RE27</v>
          </cell>
        </row>
        <row r="3785">
          <cell r="B3785" t="str">
            <v>US912828F627</v>
          </cell>
        </row>
        <row r="3786">
          <cell r="B3786" t="str">
            <v>US912828A750</v>
          </cell>
        </row>
        <row r="3787">
          <cell r="B3787" t="str">
            <v>US912828TJ95</v>
          </cell>
        </row>
        <row r="3788">
          <cell r="B3788" t="str">
            <v>US912828TY62</v>
          </cell>
        </row>
        <row r="3789">
          <cell r="B3789" t="str">
            <v>US912828D234</v>
          </cell>
        </row>
        <row r="3790">
          <cell r="B3790" t="str">
            <v>US912828WS57</v>
          </cell>
        </row>
        <row r="3791">
          <cell r="B3791" t="str">
            <v>US912828C657</v>
          </cell>
        </row>
        <row r="3792">
          <cell r="B3792" t="str">
            <v>US912828WW69</v>
          </cell>
        </row>
        <row r="3793">
          <cell r="B3793" t="str">
            <v>US912828D804</v>
          </cell>
        </row>
        <row r="3794">
          <cell r="B3794" t="str">
            <v>US912828G955</v>
          </cell>
        </row>
        <row r="3795">
          <cell r="B3795" t="str">
            <v>US912828SV33</v>
          </cell>
        </row>
        <row r="3796">
          <cell r="B3796" t="str">
            <v>US912828VB32</v>
          </cell>
        </row>
        <row r="3797">
          <cell r="B3797" t="str">
            <v>US912828F395</v>
          </cell>
        </row>
        <row r="3798">
          <cell r="B3798" t="str">
            <v>US912828RP73</v>
          </cell>
        </row>
        <row r="3799">
          <cell r="B3799" t="str">
            <v>US912828G534</v>
          </cell>
        </row>
        <row r="3800">
          <cell r="B3800" t="str">
            <v>US912828TC43</v>
          </cell>
        </row>
        <row r="3801">
          <cell r="B3801" t="str">
            <v>US912828TR12</v>
          </cell>
        </row>
        <row r="3802">
          <cell r="B3802" t="str">
            <v>US912828UB41</v>
          </cell>
        </row>
        <row r="3803">
          <cell r="B3803" t="str">
            <v>US912828VE70</v>
          </cell>
        </row>
        <row r="3804">
          <cell r="B3804" t="str">
            <v>US912828TN08</v>
          </cell>
        </row>
        <row r="3805">
          <cell r="B3805" t="str">
            <v>US912828F965</v>
          </cell>
        </row>
        <row r="3806">
          <cell r="B3806" t="str">
            <v>US912828RC60</v>
          </cell>
        </row>
        <row r="3807">
          <cell r="B3807" t="str">
            <v>US912828WR74</v>
          </cell>
        </row>
        <row r="3808">
          <cell r="B3808" t="str">
            <v>US912828F213</v>
          </cell>
        </row>
        <row r="3809">
          <cell r="B3809" t="str">
            <v>US912828B584</v>
          </cell>
        </row>
        <row r="3810">
          <cell r="B3810" t="str">
            <v>US912828NF38</v>
          </cell>
        </row>
        <row r="3811">
          <cell r="B3811" t="str">
            <v>US912828G872</v>
          </cell>
        </row>
        <row r="3812">
          <cell r="B3812" t="str">
            <v>US912828QA14</v>
          </cell>
        </row>
        <row r="3813">
          <cell r="B3813" t="str">
            <v>US912828C574</v>
          </cell>
        </row>
        <row r="3814">
          <cell r="B3814" t="str">
            <v>US912828WY26</v>
          </cell>
        </row>
        <row r="3815">
          <cell r="B3815" t="str">
            <v>US912828D564</v>
          </cell>
        </row>
        <row r="3816">
          <cell r="B3816" t="str">
            <v>US912828A834</v>
          </cell>
        </row>
        <row r="3817">
          <cell r="B3817" t="str">
            <v>US912828WJ58</v>
          </cell>
        </row>
        <row r="3818">
          <cell r="B3818" t="str">
            <v>US912828VS66</v>
          </cell>
        </row>
        <row r="3819">
          <cell r="B3819" t="str">
            <v>US912828MW79</v>
          </cell>
        </row>
        <row r="3820">
          <cell r="B3820" t="str">
            <v>US912828NT32</v>
          </cell>
        </row>
        <row r="3821">
          <cell r="B3821" t="str">
            <v>US912828PC88</v>
          </cell>
        </row>
        <row r="3822">
          <cell r="B3822" t="str">
            <v>US912828KY53</v>
          </cell>
        </row>
        <row r="3823">
          <cell r="B3823" t="str">
            <v>US912828ME71</v>
          </cell>
        </row>
        <row r="3824">
          <cell r="B3824" t="str">
            <v>US912828KD17</v>
          </cell>
        </row>
        <row r="3825">
          <cell r="B3825" t="str">
            <v>US912810QX90</v>
          </cell>
        </row>
        <row r="3826">
          <cell r="B3826" t="str">
            <v>US912828WE61</v>
          </cell>
        </row>
        <row r="3827">
          <cell r="B3827" t="str">
            <v>US912810QY73</v>
          </cell>
        </row>
        <row r="3828">
          <cell r="B3828" t="str">
            <v>US912828B667</v>
          </cell>
        </row>
        <row r="3829">
          <cell r="B3829" t="str">
            <v>US912828MA59</v>
          </cell>
        </row>
        <row r="3830">
          <cell r="B3830" t="str">
            <v>US912810RB61</v>
          </cell>
        </row>
        <row r="3831">
          <cell r="B3831" t="str">
            <v>US912828SF82</v>
          </cell>
        </row>
        <row r="3832">
          <cell r="B3832" t="str">
            <v>US912828UN88</v>
          </cell>
        </row>
        <row r="3833">
          <cell r="B3833" t="str">
            <v>US912828RR30</v>
          </cell>
        </row>
        <row r="3834">
          <cell r="B3834" t="str">
            <v>US912828B907</v>
          </cell>
        </row>
        <row r="3835">
          <cell r="B3835" t="str">
            <v>US912828D721</v>
          </cell>
        </row>
        <row r="3836">
          <cell r="B3836" t="str">
            <v>US912810QU51</v>
          </cell>
        </row>
        <row r="3837">
          <cell r="B3837" t="str">
            <v>US912810QZ49</v>
          </cell>
        </row>
        <row r="3838">
          <cell r="B3838" t="str">
            <v>US912828KQ20</v>
          </cell>
        </row>
        <row r="3839">
          <cell r="B3839" t="str">
            <v>US912828QN35</v>
          </cell>
        </row>
        <row r="3840">
          <cell r="B3840" t="str">
            <v>US912810QT88</v>
          </cell>
        </row>
        <row r="3841">
          <cell r="B3841" t="str">
            <v>US912828LY45</v>
          </cell>
        </row>
        <row r="3842">
          <cell r="B3842" t="str">
            <v>US912828HR40</v>
          </cell>
        </row>
        <row r="3843">
          <cell r="B3843" t="str">
            <v>US912810QA97</v>
          </cell>
        </row>
        <row r="3844">
          <cell r="B3844" t="str">
            <v>US912828ND89</v>
          </cell>
        </row>
        <row r="3845">
          <cell r="B3845" t="str">
            <v>US912828MP29</v>
          </cell>
        </row>
        <row r="3846">
          <cell r="B3846" t="str">
            <v>US912828PX26</v>
          </cell>
        </row>
        <row r="3847">
          <cell r="B3847" t="str">
            <v>US912828LJ77</v>
          </cell>
        </row>
        <row r="3848">
          <cell r="B3848" t="str">
            <v>US912810RE01</v>
          </cell>
        </row>
        <row r="3849">
          <cell r="B3849" t="str">
            <v>US912810QS06</v>
          </cell>
        </row>
        <row r="3850">
          <cell r="B3850" t="str">
            <v>US912828JR22</v>
          </cell>
        </row>
        <row r="3851">
          <cell r="B3851" t="str">
            <v>US912828HZ65</v>
          </cell>
        </row>
        <row r="3852">
          <cell r="B3852" t="str">
            <v>US912810QW18</v>
          </cell>
        </row>
        <row r="3853">
          <cell r="B3853" t="str">
            <v>US912828MS67</v>
          </cell>
        </row>
        <row r="3854">
          <cell r="B3854" t="str">
            <v>US912810QB70</v>
          </cell>
        </row>
        <row r="3855">
          <cell r="B3855" t="str">
            <v>US912810QL52</v>
          </cell>
        </row>
        <row r="3856">
          <cell r="B3856" t="str">
            <v>US912810PW27</v>
          </cell>
        </row>
        <row r="3857">
          <cell r="B3857" t="str">
            <v>US912810QH41</v>
          </cell>
        </row>
        <row r="3858">
          <cell r="B3858" t="str">
            <v>US912810QQ40</v>
          </cell>
        </row>
        <row r="3859">
          <cell r="B3859" t="str">
            <v>US912810QD37</v>
          </cell>
        </row>
        <row r="3860">
          <cell r="B3860" t="str">
            <v>US912810FT08</v>
          </cell>
        </row>
        <row r="3861">
          <cell r="B3861" t="str">
            <v>US912828GS32</v>
          </cell>
        </row>
        <row r="3862">
          <cell r="B3862" t="str">
            <v>US912810PX00</v>
          </cell>
        </row>
        <row r="3863">
          <cell r="B3863" t="str">
            <v>US912810QC53</v>
          </cell>
        </row>
        <row r="3864">
          <cell r="B3864" t="str">
            <v>US912828GH76</v>
          </cell>
        </row>
        <row r="3865">
          <cell r="B3865" t="str">
            <v>US912810QE10</v>
          </cell>
        </row>
        <row r="3866">
          <cell r="B3866" t="str">
            <v>US912828FY19</v>
          </cell>
        </row>
        <row r="3867">
          <cell r="B3867" t="str">
            <v>US912810PT97</v>
          </cell>
        </row>
        <row r="3868">
          <cell r="B3868" t="str">
            <v>US912810QN19</v>
          </cell>
        </row>
        <row r="3869">
          <cell r="B3869" t="str">
            <v>US912828JH40</v>
          </cell>
        </row>
        <row r="3870">
          <cell r="B3870" t="str">
            <v>US912810FG86</v>
          </cell>
        </row>
        <row r="3871">
          <cell r="B3871" t="str">
            <v>US912810FF04</v>
          </cell>
        </row>
        <row r="3872">
          <cell r="B3872" t="str">
            <v>US912810FP85</v>
          </cell>
        </row>
        <row r="3873">
          <cell r="B3873" t="str">
            <v>US912810FE39</v>
          </cell>
        </row>
        <row r="3874">
          <cell r="B3874" t="str">
            <v>US912810FJ26</v>
          </cell>
        </row>
        <row r="3875">
          <cell r="B3875" t="str">
            <v>US912810FB99</v>
          </cell>
        </row>
        <row r="3876">
          <cell r="B3876" t="str">
            <v>US912810FM54</v>
          </cell>
        </row>
        <row r="3877">
          <cell r="B3877" t="str">
            <v>US912810EQ77</v>
          </cell>
        </row>
        <row r="3878">
          <cell r="B3878" t="str">
            <v>US912810FA17</v>
          </cell>
        </row>
        <row r="3879">
          <cell r="B3879" t="str">
            <v>US912810EY02</v>
          </cell>
        </row>
        <row r="3880">
          <cell r="B3880" t="str">
            <v>US912810EZ76</v>
          </cell>
        </row>
        <row r="3881">
          <cell r="B3881" t="str">
            <v>US912810EX29</v>
          </cell>
        </row>
        <row r="3882">
          <cell r="B3882" t="str">
            <v>US912810EV62</v>
          </cell>
        </row>
        <row r="3883">
          <cell r="B3883" t="str">
            <v>US912810EW46</v>
          </cell>
        </row>
        <row r="3884">
          <cell r="B3884" t="str">
            <v>US912810EP94</v>
          </cell>
        </row>
        <row r="3885">
          <cell r="B3885" t="str">
            <v>US912810EM63</v>
          </cell>
        </row>
        <row r="3886">
          <cell r="B3886" t="str">
            <v>US912810ES34</v>
          </cell>
        </row>
        <row r="3887">
          <cell r="B3887" t="str">
            <v>US912810ET17</v>
          </cell>
        </row>
        <row r="3888">
          <cell r="B3888" t="str">
            <v>US912810EN47</v>
          </cell>
        </row>
        <row r="3889">
          <cell r="B3889" t="str">
            <v>US912810EH78</v>
          </cell>
        </row>
        <row r="3890">
          <cell r="B3890" t="str">
            <v>US912810EJ35</v>
          </cell>
        </row>
        <row r="3891">
          <cell r="B3891" t="str">
            <v>US912810ED64</v>
          </cell>
        </row>
        <row r="3892">
          <cell r="B3892" t="str">
            <v>US912810EK08</v>
          </cell>
        </row>
        <row r="3893">
          <cell r="B3893" t="str">
            <v>US912810EE48</v>
          </cell>
        </row>
        <row r="3894">
          <cell r="B3894" t="str">
            <v>US912810EF13</v>
          </cell>
        </row>
        <row r="3895">
          <cell r="B3895" t="str">
            <v>US912810EC81</v>
          </cell>
        </row>
        <row r="3896">
          <cell r="B3896" t="str">
            <v>US912810EL80</v>
          </cell>
        </row>
        <row r="3897">
          <cell r="B3897" t="str">
            <v>US912810EB09</v>
          </cell>
        </row>
        <row r="3898">
          <cell r="B3898" t="str">
            <v>RU000A0JNRU0</v>
          </cell>
        </row>
        <row r="3899">
          <cell r="B3899" t="str">
            <v>RU0009831358</v>
          </cell>
        </row>
        <row r="3900">
          <cell r="B3900" t="str">
            <v>RU000A0JTQ40</v>
          </cell>
        </row>
        <row r="3901">
          <cell r="B3901" t="str">
            <v>RU0009100978</v>
          </cell>
        </row>
        <row r="3902">
          <cell r="B3902" t="str">
            <v>US18383Q7390</v>
          </cell>
        </row>
        <row r="3903">
          <cell r="B3903" t="str">
            <v>RU000A0D8NG8</v>
          </cell>
        </row>
        <row r="3904">
          <cell r="B3904" t="str">
            <v>RU000A0D8NH6</v>
          </cell>
        </row>
        <row r="3905">
          <cell r="B3905" t="str">
            <v>US6708312052</v>
          </cell>
        </row>
        <row r="3906">
          <cell r="B3906" t="str">
            <v>XS1059697323</v>
          </cell>
        </row>
        <row r="3907">
          <cell r="B3907" t="str">
            <v>RU0009033591</v>
          </cell>
        </row>
        <row r="3908">
          <cell r="B3908" t="str">
            <v>RU000A0JR1T7</v>
          </cell>
        </row>
        <row r="3909">
          <cell r="B3909" t="str">
            <v>RU0006944147</v>
          </cell>
        </row>
        <row r="3910">
          <cell r="B3910" t="str">
            <v>TRETAVH00018</v>
          </cell>
        </row>
        <row r="3911">
          <cell r="B3911" t="str">
            <v>US87217U2087</v>
          </cell>
        </row>
        <row r="3912">
          <cell r="B3912" t="str">
            <v>US74347B2016</v>
          </cell>
        </row>
        <row r="3913">
          <cell r="B3913" t="str">
            <v>RU000A0JTYQ1</v>
          </cell>
        </row>
        <row r="3914">
          <cell r="B3914" t="str">
            <v>RU000A0JPLQ6</v>
          </cell>
        </row>
        <row r="3915">
          <cell r="B3915" t="str">
            <v>RU000A0JRAH4</v>
          </cell>
        </row>
        <row r="3916">
          <cell r="B3916" t="str">
            <v>RU000A0JTFC0</v>
          </cell>
        </row>
        <row r="3917">
          <cell r="B3917" t="str">
            <v>US88032Q1094</v>
          </cell>
        </row>
        <row r="3918">
          <cell r="B3918" t="str">
            <v>TRATCELL91M1</v>
          </cell>
        </row>
        <row r="3919">
          <cell r="B3919" t="str">
            <v>US87233Q1085</v>
          </cell>
        </row>
        <row r="3920">
          <cell r="B3920" t="str">
            <v>US87238U1043</v>
          </cell>
        </row>
        <row r="3921">
          <cell r="B3921" t="str">
            <v>RU000A0JQYH6</v>
          </cell>
        </row>
        <row r="3922">
          <cell r="B3922" t="str">
            <v>RU000A0JR1Q3</v>
          </cell>
        </row>
        <row r="3923">
          <cell r="B3923" t="str">
            <v>RU000A0JR5A8</v>
          </cell>
        </row>
        <row r="3924">
          <cell r="B3924" t="str">
            <v>RU000A0JR8R6</v>
          </cell>
        </row>
        <row r="3925">
          <cell r="B3925" t="str">
            <v>RU000A0JS728</v>
          </cell>
        </row>
        <row r="3926">
          <cell r="B3926" t="str">
            <v>RU000A0JR5B6</v>
          </cell>
        </row>
        <row r="3927">
          <cell r="B3927" t="str">
            <v>RU000A0JTXT7</v>
          </cell>
        </row>
        <row r="3928">
          <cell r="B3928" t="str">
            <v>US87238U2033</v>
          </cell>
        </row>
        <row r="3929">
          <cell r="B3929" t="str">
            <v>CA8847681027</v>
          </cell>
        </row>
        <row r="3930">
          <cell r="B3930" t="str">
            <v>XS0831336192</v>
          </cell>
        </row>
        <row r="3931">
          <cell r="B3931" t="str">
            <v>US88076W1036</v>
          </cell>
        </row>
        <row r="3932">
          <cell r="B3932" t="str">
            <v>RU000A0JRG44</v>
          </cell>
        </row>
        <row r="3933">
          <cell r="B3933" t="str">
            <v>RU000A0JULR4</v>
          </cell>
        </row>
        <row r="3934">
          <cell r="B3934" t="str">
            <v>CA8911605092</v>
          </cell>
        </row>
        <row r="3935">
          <cell r="B3935" t="str">
            <v>US25459W1027</v>
          </cell>
        </row>
        <row r="3936">
          <cell r="B3936" t="str">
            <v>ES0178430E18</v>
          </cell>
        </row>
        <row r="3937">
          <cell r="B3937" t="str">
            <v>RU000A0JR175</v>
          </cell>
        </row>
        <row r="3938">
          <cell r="B3938" t="str">
            <v>RU000A0JR1M2</v>
          </cell>
        </row>
        <row r="3939">
          <cell r="B3939" t="str">
            <v>RU000A0JR258</v>
          </cell>
        </row>
        <row r="3940">
          <cell r="B3940" t="str">
            <v>US87973XAA54</v>
          </cell>
        </row>
        <row r="3941">
          <cell r="B3941" t="str">
            <v>USY8584LAA18</v>
          </cell>
        </row>
        <row r="3942">
          <cell r="B3942" t="str">
            <v>RU000A0ETZE5</v>
          </cell>
        </row>
        <row r="3943">
          <cell r="B3943" t="str">
            <v>MHY096751026</v>
          </cell>
        </row>
        <row r="3944">
          <cell r="B3944" t="str">
            <v>IL0006290147</v>
          </cell>
        </row>
        <row r="3945">
          <cell r="B3945" t="str">
            <v>US8816242098</v>
          </cell>
        </row>
        <row r="3946">
          <cell r="B3946" t="str">
            <v>US34959H2013</v>
          </cell>
        </row>
        <row r="3947">
          <cell r="B3947" t="str">
            <v>US9858182028</v>
          </cell>
        </row>
        <row r="3948">
          <cell r="B3948" t="str">
            <v>US8724142067</v>
          </cell>
        </row>
        <row r="3949">
          <cell r="B3949" t="str">
            <v>US88145R1014</v>
          </cell>
        </row>
        <row r="3950">
          <cell r="B3950" t="str">
            <v>US8724141077</v>
          </cell>
        </row>
        <row r="3951">
          <cell r="B3951" t="str">
            <v>US88145R2004</v>
          </cell>
        </row>
        <row r="3952">
          <cell r="B3952" t="str">
            <v>RU000A0JPVS1</v>
          </cell>
        </row>
        <row r="3953">
          <cell r="B3953" t="str">
            <v>RU000A0JPVT9</v>
          </cell>
        </row>
        <row r="3954">
          <cell r="B3954" t="str">
            <v>RU000A0JR2S7</v>
          </cell>
        </row>
        <row r="3955">
          <cell r="B3955" t="str">
            <v>US74734E1073</v>
          </cell>
        </row>
        <row r="3956">
          <cell r="B3956" t="str">
            <v>US8814591017</v>
          </cell>
        </row>
        <row r="3957">
          <cell r="B3957" t="str">
            <v>RU000A0JNUD0</v>
          </cell>
        </row>
        <row r="3958">
          <cell r="B3958" t="str">
            <v>RU000A0JP435</v>
          </cell>
        </row>
        <row r="3959">
          <cell r="B3959" t="str">
            <v>RU000A0JQ722</v>
          </cell>
        </row>
        <row r="3960">
          <cell r="B3960" t="str">
            <v>RU000A0JS1W0</v>
          </cell>
        </row>
        <row r="3961">
          <cell r="B3961" t="str">
            <v>US88145T2069</v>
          </cell>
        </row>
        <row r="3962">
          <cell r="B3962" t="str">
            <v>RU000A0JNGS7</v>
          </cell>
        </row>
        <row r="3963">
          <cell r="B3963" t="str">
            <v>RU000A0JR1F6</v>
          </cell>
        </row>
        <row r="3964">
          <cell r="B3964" t="str">
            <v>RU000A0JU7L6</v>
          </cell>
        </row>
        <row r="3965">
          <cell r="B3965" t="str">
            <v>RU000A0JNGT5</v>
          </cell>
        </row>
        <row r="3966">
          <cell r="B3966" t="str">
            <v>RU000A0JNMZ0</v>
          </cell>
        </row>
        <row r="3967">
          <cell r="B3967" t="str">
            <v>US74734E2063</v>
          </cell>
        </row>
        <row r="3968">
          <cell r="B3968" t="str">
            <v>RU000A0JNNB9</v>
          </cell>
        </row>
        <row r="3969">
          <cell r="B3969" t="str">
            <v>RU000A0JKZF0</v>
          </cell>
        </row>
        <row r="3970">
          <cell r="B3970" t="str">
            <v>RU000A0JNG06</v>
          </cell>
        </row>
        <row r="3971">
          <cell r="B3971" t="str">
            <v>RU000A0JR0E1</v>
          </cell>
        </row>
        <row r="3972">
          <cell r="B3972" t="str">
            <v>US88145N2099</v>
          </cell>
        </row>
        <row r="3973">
          <cell r="B3973" t="str">
            <v>RU000A0JUYR7</v>
          </cell>
        </row>
        <row r="3974">
          <cell r="B3974" t="str">
            <v>RU000A0JUYS5</v>
          </cell>
        </row>
        <row r="3975">
          <cell r="B3975" t="str">
            <v>RU000A0JUYU1</v>
          </cell>
        </row>
        <row r="3976">
          <cell r="B3976" t="str">
            <v>US88145A2078</v>
          </cell>
        </row>
        <row r="3977">
          <cell r="B3977" t="str">
            <v>RU000A0JNG48</v>
          </cell>
        </row>
        <row r="3978">
          <cell r="B3978" t="str">
            <v>RU000A0JNAC4</v>
          </cell>
        </row>
        <row r="3979">
          <cell r="B3979" t="str">
            <v>RU000A0JQZB6</v>
          </cell>
        </row>
        <row r="3980">
          <cell r="B3980" t="str">
            <v>RU000A0F61T7</v>
          </cell>
        </row>
        <row r="3981">
          <cell r="B3981" t="str">
            <v>RU000A0JPM89</v>
          </cell>
        </row>
        <row r="3982">
          <cell r="B3982" t="str">
            <v>RU000A0JPGX2</v>
          </cell>
        </row>
        <row r="3983">
          <cell r="B3983" t="str">
            <v>RU000A0H1ES3</v>
          </cell>
        </row>
        <row r="3984">
          <cell r="B3984" t="str">
            <v>MHY8564M1057</v>
          </cell>
        </row>
        <row r="3985">
          <cell r="B3985" t="str">
            <v>US87612E1064</v>
          </cell>
        </row>
        <row r="3986">
          <cell r="B3986" t="str">
            <v>RU000A0JS6Q1</v>
          </cell>
        </row>
        <row r="3987">
          <cell r="B3987" t="str">
            <v>RU000A0JU5M8</v>
          </cell>
        </row>
        <row r="3988">
          <cell r="B3988" t="str">
            <v>TRATHYAO91M5</v>
          </cell>
        </row>
        <row r="3989">
          <cell r="B3989" t="str">
            <v>US87244T1097</v>
          </cell>
        </row>
        <row r="3990">
          <cell r="B3990" t="str">
            <v>BRTIMPACNOR1</v>
          </cell>
        </row>
        <row r="3991">
          <cell r="B3991" t="str">
            <v>XS0619845349</v>
          </cell>
        </row>
        <row r="3992">
          <cell r="B3992" t="str">
            <v>XS0830191234</v>
          </cell>
        </row>
        <row r="3993">
          <cell r="B3993" t="str">
            <v>XS0808636913</v>
          </cell>
        </row>
        <row r="3994">
          <cell r="B3994" t="str">
            <v>US87927VAQ14</v>
          </cell>
        </row>
        <row r="3995">
          <cell r="B3995" t="str">
            <v>US9001112047</v>
          </cell>
        </row>
        <row r="3996">
          <cell r="B3996" t="str">
            <v>JP3585800000</v>
          </cell>
        </row>
        <row r="3997">
          <cell r="B3997" t="str">
            <v>TRETKHO00012</v>
          </cell>
        </row>
        <row r="3998">
          <cell r="B3998" t="str">
            <v>RU0007661104</v>
          </cell>
        </row>
        <row r="3999">
          <cell r="B3999" t="str">
            <v>RU0007661104</v>
          </cell>
        </row>
        <row r="4000">
          <cell r="B4000" t="str">
            <v>US88145T1079</v>
          </cell>
        </row>
        <row r="4001">
          <cell r="B4001" t="str">
            <v>RU000A0B7MT7</v>
          </cell>
        </row>
        <row r="4002">
          <cell r="B4002" t="str">
            <v>RU000A0ERQN9</v>
          </cell>
        </row>
        <row r="4003">
          <cell r="B4003" t="str">
            <v>US4642874329</v>
          </cell>
        </row>
        <row r="4004">
          <cell r="B4004" t="str">
            <v>RU000A0JRN60</v>
          </cell>
        </row>
        <row r="4005">
          <cell r="B4005" t="str">
            <v>RU000A0JQTT1</v>
          </cell>
        </row>
        <row r="4006">
          <cell r="B4006" t="str">
            <v>RU000A0JQTU9</v>
          </cell>
        </row>
        <row r="4007">
          <cell r="B4007" t="str">
            <v>RU000A0JR6G3</v>
          </cell>
        </row>
        <row r="4008">
          <cell r="B4008" t="str">
            <v>RU000A0JRDB1</v>
          </cell>
        </row>
        <row r="4009">
          <cell r="B4009" t="str">
            <v>RU000A0JRDC9</v>
          </cell>
        </row>
        <row r="4010">
          <cell r="B4010" t="str">
            <v>RU000A0JS7B1</v>
          </cell>
        </row>
        <row r="4011">
          <cell r="B4011" t="str">
            <v>RU000A0JS7C9</v>
          </cell>
        </row>
        <row r="4012">
          <cell r="B4012" t="str">
            <v>RU000A0JS8N4</v>
          </cell>
        </row>
        <row r="4013">
          <cell r="B4013" t="str">
            <v>RU000A0JTBH8</v>
          </cell>
        </row>
        <row r="4014">
          <cell r="B4014" t="str">
            <v>RU000A0JTBM8</v>
          </cell>
        </row>
        <row r="4015">
          <cell r="B4015" t="str">
            <v>RU000A0JTZ80</v>
          </cell>
        </row>
        <row r="4016">
          <cell r="B4016" t="str">
            <v>RU000A0JTZA2</v>
          </cell>
        </row>
        <row r="4017">
          <cell r="B4017" t="str">
            <v>RU000A0JTZB0</v>
          </cell>
        </row>
        <row r="4018">
          <cell r="B4018" t="str">
            <v>RU000A0JS8P9</v>
          </cell>
        </row>
        <row r="4019">
          <cell r="B4019" t="str">
            <v>GB00B1FLNQ18</v>
          </cell>
        </row>
        <row r="4020">
          <cell r="B4020" t="str">
            <v>RU000A0JP5N3</v>
          </cell>
        </row>
        <row r="4021">
          <cell r="B4021" t="str">
            <v>XS0261906738</v>
          </cell>
        </row>
        <row r="4022">
          <cell r="B4022" t="str">
            <v>US87261GAB14</v>
          </cell>
        </row>
        <row r="4023">
          <cell r="B4023" t="str">
            <v>US87261GAD79</v>
          </cell>
        </row>
        <row r="4024">
          <cell r="B4024" t="str">
            <v>RU000A0JPFA2</v>
          </cell>
        </row>
        <row r="4025">
          <cell r="B4025" t="str">
            <v>RU000A0JR7H9</v>
          </cell>
        </row>
        <row r="4026">
          <cell r="B4026" t="str">
            <v>XS0484654040</v>
          </cell>
        </row>
        <row r="4027">
          <cell r="B4027" t="str">
            <v>XS0585211591</v>
          </cell>
        </row>
        <row r="4028">
          <cell r="B4028" t="str">
            <v>XS0911599701</v>
          </cell>
        </row>
        <row r="4029">
          <cell r="B4029" t="str">
            <v>US87263TAA34</v>
          </cell>
        </row>
        <row r="4030">
          <cell r="B4030" t="str">
            <v>RU000A0JR3J4</v>
          </cell>
        </row>
        <row r="4031">
          <cell r="B4031" t="str">
            <v>US87260R2013</v>
          </cell>
        </row>
        <row r="4032">
          <cell r="B4032" t="str">
            <v>US87260R3003</v>
          </cell>
        </row>
        <row r="4033">
          <cell r="B4033" t="str">
            <v>US87260H1041</v>
          </cell>
        </row>
        <row r="4034">
          <cell r="B4034" t="str">
            <v>RU000A0JPXX7</v>
          </cell>
        </row>
        <row r="4035">
          <cell r="B4035" t="str">
            <v>RU000A0JPJG1</v>
          </cell>
        </row>
        <row r="4036">
          <cell r="B4036" t="str">
            <v>RU000A0JNRS4</v>
          </cell>
        </row>
        <row r="4037">
          <cell r="B4037" t="str">
            <v>US8923313071</v>
          </cell>
        </row>
        <row r="4038">
          <cell r="B4038" t="str">
            <v>USY8586EAA56</v>
          </cell>
        </row>
        <row r="4039">
          <cell r="B4039" t="str">
            <v>RU000A0JQ5G6</v>
          </cell>
        </row>
        <row r="4040">
          <cell r="B4040" t="str">
            <v>RU000A0JQCR1</v>
          </cell>
        </row>
        <row r="4041">
          <cell r="B4041" t="str">
            <v>XS0306899765</v>
          </cell>
        </row>
        <row r="4042">
          <cell r="B4042" t="str">
            <v>XS0381365690</v>
          </cell>
        </row>
        <row r="4043">
          <cell r="B4043" t="str">
            <v>US89354FAD33</v>
          </cell>
        </row>
        <row r="4044">
          <cell r="B4044" t="str">
            <v>XS0288747669</v>
          </cell>
        </row>
        <row r="4045">
          <cell r="B4045" t="str">
            <v>US89354FAA93</v>
          </cell>
        </row>
        <row r="4046">
          <cell r="B4046" t="str">
            <v>XS0381439305</v>
          </cell>
        </row>
        <row r="4047">
          <cell r="B4047" t="str">
            <v>US89354FAE16</v>
          </cell>
        </row>
        <row r="4048">
          <cell r="B4048" t="str">
            <v>RU000A0JTGS4</v>
          </cell>
        </row>
        <row r="4049">
          <cell r="B4049" t="str">
            <v>RU000A0JTGT2</v>
          </cell>
        </row>
        <row r="4050">
          <cell r="B4050" t="str">
            <v>RU000A0JQ6Z4</v>
          </cell>
        </row>
        <row r="4051">
          <cell r="B4051" t="str">
            <v>RU000A0JQ706</v>
          </cell>
        </row>
        <row r="4052">
          <cell r="B4052" t="str">
            <v>XS0325013034</v>
          </cell>
        </row>
        <row r="4053">
          <cell r="B4053" t="str">
            <v>XS0484208771</v>
          </cell>
        </row>
        <row r="4054">
          <cell r="B4054" t="str">
            <v>XS0292530309</v>
          </cell>
        </row>
        <row r="4055">
          <cell r="B4055" t="str">
            <v>XS0324963932</v>
          </cell>
        </row>
        <row r="4056">
          <cell r="B4056" t="str">
            <v>US87261GAF28</v>
          </cell>
        </row>
        <row r="4057">
          <cell r="B4057" t="str">
            <v>XS0484209159</v>
          </cell>
        </row>
        <row r="4058">
          <cell r="B4058" t="str">
            <v>US87261PAD78</v>
          </cell>
        </row>
        <row r="4059">
          <cell r="B4059" t="str">
            <v>CA87262G1046</v>
          </cell>
        </row>
        <row r="4060">
          <cell r="B4060" t="str">
            <v>RU000A0JQ2T6</v>
          </cell>
        </row>
        <row r="4061">
          <cell r="B4061" t="str">
            <v>RU000A0JQ2U4</v>
          </cell>
        </row>
        <row r="4062">
          <cell r="B4062" t="str">
            <v>TRATOASO91H3</v>
          </cell>
        </row>
        <row r="4063">
          <cell r="B4063" t="str">
            <v>RU0006944154</v>
          </cell>
        </row>
        <row r="4064">
          <cell r="B4064" t="str">
            <v>RU000A0ETZD7</v>
          </cell>
        </row>
        <row r="4065">
          <cell r="B4065" t="str">
            <v>RU0009831622</v>
          </cell>
        </row>
        <row r="4066">
          <cell r="B4066" t="str">
            <v>RU000A0JQML3</v>
          </cell>
        </row>
        <row r="4067">
          <cell r="B4067" t="str">
            <v>RU000A0ETZC9</v>
          </cell>
        </row>
        <row r="4068">
          <cell r="B4068" t="str">
            <v>RU000A0JQX85</v>
          </cell>
        </row>
        <row r="4069">
          <cell r="B4069" t="str">
            <v>RU000A0JTDV5</v>
          </cell>
        </row>
        <row r="4070">
          <cell r="B4070" t="str">
            <v>RU000A0JQ193</v>
          </cell>
        </row>
        <row r="4071">
          <cell r="B4071" t="str">
            <v>RU000A0JTGD6</v>
          </cell>
        </row>
        <row r="4072">
          <cell r="B4072" t="str">
            <v>RU000A0JUCZ6</v>
          </cell>
        </row>
        <row r="4073">
          <cell r="B4073" t="str">
            <v>RU000A0ETZJ4</v>
          </cell>
        </row>
        <row r="4074">
          <cell r="B4074" t="str">
            <v>RU000A0ETZF2</v>
          </cell>
        </row>
        <row r="4075">
          <cell r="B4075" t="str">
            <v>RU000A0ETZM8</v>
          </cell>
        </row>
        <row r="4076">
          <cell r="B4076" t="str">
            <v>RU000A0ETZB1</v>
          </cell>
        </row>
        <row r="4077">
          <cell r="B4077" t="str">
            <v>RU000A0ETZH8</v>
          </cell>
        </row>
        <row r="4078">
          <cell r="B4078" t="str">
            <v>KYG876361091</v>
          </cell>
        </row>
        <row r="4079">
          <cell r="B4079" t="str">
            <v>PLTLKPL00017</v>
          </cell>
        </row>
        <row r="4080">
          <cell r="B4080" t="str">
            <v>US74347X8314</v>
          </cell>
        </row>
        <row r="4081">
          <cell r="B4081" t="str">
            <v>US89255G2084</v>
          </cell>
        </row>
        <row r="4082">
          <cell r="B4082" t="str">
            <v>XS0311369978</v>
          </cell>
        </row>
        <row r="4083">
          <cell r="B4083" t="str">
            <v>RU000A0JQDV1</v>
          </cell>
        </row>
        <row r="4084">
          <cell r="B4084" t="str">
            <v>RU000A0JUXJ6</v>
          </cell>
        </row>
        <row r="4085">
          <cell r="B4085" t="str">
            <v>RU000A0JQZ91</v>
          </cell>
        </row>
        <row r="4086">
          <cell r="B4086" t="str">
            <v>RU000A0JQUV5</v>
          </cell>
        </row>
        <row r="4087">
          <cell r="B4087" t="str">
            <v>RU000A0JR4M6</v>
          </cell>
        </row>
        <row r="4088">
          <cell r="B4088" t="str">
            <v>RU000A0JPRX9</v>
          </cell>
        </row>
        <row r="4089">
          <cell r="B4089" t="str">
            <v>US8935561006</v>
          </cell>
        </row>
        <row r="4090">
          <cell r="B4090" t="str">
            <v>RU000A0JRJ17</v>
          </cell>
        </row>
        <row r="4091">
          <cell r="B4091" t="str">
            <v>RU000A0JRQG2</v>
          </cell>
        </row>
        <row r="4092">
          <cell r="B4092" t="str">
            <v>RU000A0JRWG0</v>
          </cell>
        </row>
        <row r="4093">
          <cell r="B4093" t="str">
            <v>RU000A0JQZD2</v>
          </cell>
        </row>
        <row r="4094">
          <cell r="B4094" t="str">
            <v>RU000A0JU8Z4</v>
          </cell>
        </row>
        <row r="4095">
          <cell r="B4095" t="str">
            <v>RU000A0JUKA2</v>
          </cell>
        </row>
        <row r="4096">
          <cell r="B4096" t="str">
            <v>US88145N1000</v>
          </cell>
        </row>
        <row r="4097">
          <cell r="B4097" t="str">
            <v>RU0007661146</v>
          </cell>
        </row>
        <row r="4098">
          <cell r="B4098" t="str">
            <v>RU0007661138</v>
          </cell>
        </row>
        <row r="4099">
          <cell r="B4099" t="str">
            <v>TRETRGY00018</v>
          </cell>
        </row>
        <row r="4100">
          <cell r="B4100" t="str">
            <v>US8969452015</v>
          </cell>
        </row>
        <row r="4101">
          <cell r="B4101" t="str">
            <v>RU000A0JTWK8</v>
          </cell>
        </row>
        <row r="4102">
          <cell r="B4102" t="str">
            <v>RU000A0JPNA6</v>
          </cell>
        </row>
        <row r="4103">
          <cell r="B4103" t="str">
            <v>RU000A0JQWJ6</v>
          </cell>
        </row>
        <row r="4104">
          <cell r="B4104" t="str">
            <v>RU000A0JTKJ5</v>
          </cell>
        </row>
        <row r="4105">
          <cell r="B4105" t="str">
            <v>RU000A0B6NK6</v>
          </cell>
        </row>
        <row r="4106">
          <cell r="B4106" t="str">
            <v>RU0009091573</v>
          </cell>
        </row>
        <row r="4107">
          <cell r="B4107" t="str">
            <v>RU000A0JQG94</v>
          </cell>
        </row>
        <row r="4108">
          <cell r="B4108" t="str">
            <v>RU000A0JS4W4</v>
          </cell>
        </row>
        <row r="4109">
          <cell r="B4109" t="str">
            <v>RU000A0JUCY9</v>
          </cell>
        </row>
        <row r="4110">
          <cell r="B4110" t="str">
            <v>RU000A0JU930</v>
          </cell>
        </row>
        <row r="4111">
          <cell r="B4111" t="str">
            <v>US88145A1088</v>
          </cell>
        </row>
        <row r="4112">
          <cell r="B4112" t="str">
            <v>RU000A0JRMG1</v>
          </cell>
        </row>
        <row r="4113">
          <cell r="B4113" t="str">
            <v>CA89353D1078</v>
          </cell>
        </row>
        <row r="4114">
          <cell r="B4114" t="str">
            <v>RU000A0B9026</v>
          </cell>
        </row>
        <row r="4115">
          <cell r="B4115" t="str">
            <v>US88145B2051</v>
          </cell>
        </row>
        <row r="4116">
          <cell r="B4116" t="str">
            <v>US88145B1061</v>
          </cell>
        </row>
        <row r="4117">
          <cell r="B4117" t="str">
            <v>GB0008847096</v>
          </cell>
        </row>
        <row r="4118">
          <cell r="B4118" t="str">
            <v>RU000A0JQ4X4</v>
          </cell>
        </row>
        <row r="4119">
          <cell r="B4119" t="str">
            <v>RU000A0JQM47</v>
          </cell>
        </row>
        <row r="4120">
          <cell r="B4120" t="str">
            <v>RU000A0JR837</v>
          </cell>
        </row>
        <row r="4121">
          <cell r="B4121" t="str">
            <v>RU000A0JSPY5</v>
          </cell>
        </row>
        <row r="4122">
          <cell r="B4122" t="str">
            <v>RU000A0JT130</v>
          </cell>
        </row>
        <row r="4123">
          <cell r="B4123" t="str">
            <v>RU000A0JSVP1</v>
          </cell>
        </row>
        <row r="4124">
          <cell r="B4124" t="str">
            <v>RU000A0JTDJ0</v>
          </cell>
        </row>
        <row r="4125">
          <cell r="B4125" t="str">
            <v>GB0033756866</v>
          </cell>
        </row>
        <row r="4126">
          <cell r="B4126" t="str">
            <v>TRATSKBW91N0</v>
          </cell>
        </row>
        <row r="4127">
          <cell r="B4127" t="str">
            <v>US88160R1014</v>
          </cell>
        </row>
        <row r="4128">
          <cell r="B4128" t="str">
            <v>US9024941034</v>
          </cell>
        </row>
        <row r="4129">
          <cell r="B4129" t="str">
            <v>US88706P2056</v>
          </cell>
        </row>
        <row r="4130">
          <cell r="B4130" t="str">
            <v>RU000A0JQMY6</v>
          </cell>
        </row>
        <row r="4131">
          <cell r="B4131" t="str">
            <v>RU000A0JQMZ3</v>
          </cell>
        </row>
        <row r="4132">
          <cell r="B4132" t="str">
            <v>RU000A0JR6Z3</v>
          </cell>
        </row>
        <row r="4133">
          <cell r="B4133" t="str">
            <v>RU000A0JRF94</v>
          </cell>
        </row>
        <row r="4134">
          <cell r="B4134" t="str">
            <v>RU000A0JRY75</v>
          </cell>
        </row>
        <row r="4135">
          <cell r="B4135" t="str">
            <v>RU000A0JS3X4</v>
          </cell>
        </row>
        <row r="4136">
          <cell r="B4136" t="str">
            <v>RU000A0JS6D9</v>
          </cell>
        </row>
        <row r="4137">
          <cell r="B4137" t="str">
            <v>RU000A0JT5M1</v>
          </cell>
        </row>
        <row r="4138">
          <cell r="B4138" t="str">
            <v>RU000A0JTLE4</v>
          </cell>
        </row>
        <row r="4139">
          <cell r="B4139" t="str">
            <v>RU000A0JU732</v>
          </cell>
        </row>
        <row r="4140">
          <cell r="B4140" t="str">
            <v>RU000A0JU5G0</v>
          </cell>
        </row>
        <row r="4141">
          <cell r="B4141" t="str">
            <v>TRETTLK00013</v>
          </cell>
        </row>
        <row r="4142">
          <cell r="B4142" t="str">
            <v>RU000A0HM5C1</v>
          </cell>
        </row>
        <row r="4143">
          <cell r="B4143" t="str">
            <v>RU000A0JPGU8</v>
          </cell>
        </row>
        <row r="4144">
          <cell r="B4144" t="str">
            <v>TRETTRK00010</v>
          </cell>
        </row>
        <row r="4145">
          <cell r="B4145" t="str">
            <v>RU000A0JNRX4</v>
          </cell>
        </row>
        <row r="4146">
          <cell r="B4146" t="str">
            <v>RU000A0JNRY2</v>
          </cell>
        </row>
        <row r="4147">
          <cell r="B4147" t="str">
            <v>US8740541094</v>
          </cell>
        </row>
        <row r="4148">
          <cell r="B4148" t="str">
            <v>DE000TUAG000</v>
          </cell>
        </row>
        <row r="4149">
          <cell r="B4149" t="str">
            <v>RU000A0JT1G2</v>
          </cell>
        </row>
        <row r="4150">
          <cell r="B4150" t="str">
            <v>RU000A0JUAC9</v>
          </cell>
        </row>
        <row r="4151">
          <cell r="B4151" t="str">
            <v>RU0007661179</v>
          </cell>
        </row>
        <row r="4152">
          <cell r="B4152" t="str">
            <v>RU000A0JU5H8</v>
          </cell>
        </row>
        <row r="4153">
          <cell r="B4153" t="str">
            <v>RU0007976478</v>
          </cell>
        </row>
        <row r="4154">
          <cell r="B4154" t="str">
            <v>RU000A0JU5J4</v>
          </cell>
        </row>
        <row r="4155">
          <cell r="B4155" t="str">
            <v>RU0002636986</v>
          </cell>
        </row>
        <row r="4156">
          <cell r="B4156" t="str">
            <v>RU0002637182</v>
          </cell>
        </row>
        <row r="4157">
          <cell r="B4157" t="str">
            <v>TRATUPRS91E8</v>
          </cell>
        </row>
        <row r="4158">
          <cell r="B4158" t="str">
            <v>US900123BD15</v>
          </cell>
        </row>
        <row r="4159">
          <cell r="B4159" t="str">
            <v>US900123AZ36</v>
          </cell>
        </row>
        <row r="4160">
          <cell r="B4160" t="str">
            <v>US900123BE97</v>
          </cell>
        </row>
        <row r="4161">
          <cell r="B4161" t="str">
            <v>US900123BF62</v>
          </cell>
        </row>
        <row r="4162">
          <cell r="B4162" t="str">
            <v>US900123AX87</v>
          </cell>
        </row>
        <row r="4163">
          <cell r="B4163" t="str">
            <v>US900123BH29</v>
          </cell>
        </row>
        <row r="4164">
          <cell r="B4164" t="str">
            <v>US900123BY51</v>
          </cell>
        </row>
        <row r="4165">
          <cell r="B4165" t="str">
            <v>US900123CA66</v>
          </cell>
        </row>
        <row r="4166">
          <cell r="B4166" t="str">
            <v>US900123CF53</v>
          </cell>
        </row>
        <row r="4167">
          <cell r="B4167" t="str">
            <v>US900123AW05</v>
          </cell>
        </row>
        <row r="4168">
          <cell r="B4168" t="str">
            <v>US900123AL40</v>
          </cell>
        </row>
        <row r="4169">
          <cell r="B4169" t="str">
            <v>US900123AT75</v>
          </cell>
        </row>
        <row r="4170">
          <cell r="B4170" t="str">
            <v>US900123AY60</v>
          </cell>
        </row>
        <row r="4171">
          <cell r="B4171" t="str">
            <v>US900123BB58</v>
          </cell>
        </row>
        <row r="4172">
          <cell r="B4172" t="str">
            <v>US900123BG46</v>
          </cell>
        </row>
        <row r="4173">
          <cell r="B4173" t="str">
            <v>US900123BJ84</v>
          </cell>
        </row>
        <row r="4174">
          <cell r="B4174" t="str">
            <v>US900123CB40</v>
          </cell>
        </row>
        <row r="4175">
          <cell r="B4175" t="str">
            <v>US900123CG37</v>
          </cell>
        </row>
        <row r="4176">
          <cell r="B4176" t="str">
            <v>TRT070115T13</v>
          </cell>
        </row>
        <row r="4177">
          <cell r="B4177" t="str">
            <v>TRT240216T10</v>
          </cell>
        </row>
        <row r="4178">
          <cell r="B4178" t="str">
            <v>TRT080317T18</v>
          </cell>
        </row>
        <row r="4179">
          <cell r="B4179" t="str">
            <v>TRT140218T10</v>
          </cell>
        </row>
        <row r="4180">
          <cell r="B4180" t="str">
            <v>TRT141118T19</v>
          </cell>
        </row>
        <row r="4181">
          <cell r="B4181" t="str">
            <v>TRT150120T16</v>
          </cell>
        </row>
        <row r="4182">
          <cell r="B4182" t="str">
            <v>TRT270923T11</v>
          </cell>
        </row>
        <row r="4183">
          <cell r="B4183" t="str">
            <v>TRT200324T13</v>
          </cell>
        </row>
        <row r="4184">
          <cell r="B4184" t="str">
            <v>US00206R1023</v>
          </cell>
        </row>
        <row r="4185">
          <cell r="B4185" t="str">
            <v>RU000A0HL7A2</v>
          </cell>
        </row>
        <row r="4186">
          <cell r="B4186" t="str">
            <v>RU000A0JPET5</v>
          </cell>
        </row>
        <row r="4187">
          <cell r="B4187" t="str">
            <v>RU000A0JQ2E8</v>
          </cell>
        </row>
        <row r="4188">
          <cell r="B4188" t="str">
            <v>RU000A0JQN04</v>
          </cell>
        </row>
        <row r="4189">
          <cell r="B4189" t="str">
            <v>RU000A0JR639</v>
          </cell>
        </row>
        <row r="4190">
          <cell r="B4190" t="str">
            <v>RU000A0JTGN5</v>
          </cell>
        </row>
        <row r="4191">
          <cell r="B4191" t="str">
            <v>RU000A0JUAX5</v>
          </cell>
        </row>
        <row r="4192">
          <cell r="B4192" t="str">
            <v>RU000A0B9042</v>
          </cell>
        </row>
        <row r="4193">
          <cell r="B4193" t="str">
            <v>RU000A0JNLL2</v>
          </cell>
        </row>
        <row r="4194">
          <cell r="B4194" t="str">
            <v>US22539T6139</v>
          </cell>
        </row>
        <row r="4195">
          <cell r="B4195" t="str">
            <v>RU0006764677</v>
          </cell>
        </row>
        <row r="4196">
          <cell r="B4196" t="str">
            <v>RU000A0D8TJ9</v>
          </cell>
        </row>
        <row r="4197">
          <cell r="B4197" t="str">
            <v>RU000A0D8TK7</v>
          </cell>
        </row>
        <row r="4198">
          <cell r="B4198" t="str">
            <v>US90184L1026</v>
          </cell>
        </row>
        <row r="4199">
          <cell r="B4199" t="str">
            <v>US8873173038</v>
          </cell>
        </row>
        <row r="4200">
          <cell r="B4200" t="str">
            <v>US8825081040</v>
          </cell>
        </row>
        <row r="4201">
          <cell r="B4201" t="str">
            <v>RU0008015359</v>
          </cell>
        </row>
        <row r="4202">
          <cell r="B4202" t="str">
            <v>US25459Y4888</v>
          </cell>
        </row>
        <row r="4203">
          <cell r="B4203" t="str">
            <v>RU0008913819</v>
          </cell>
        </row>
        <row r="4204">
          <cell r="B4204" t="str">
            <v>UA4000107510</v>
          </cell>
        </row>
        <row r="4205">
          <cell r="B4205" t="str">
            <v>UA4000108823</v>
          </cell>
        </row>
        <row r="4206">
          <cell r="B4206" t="str">
            <v>UA4000115117</v>
          </cell>
        </row>
        <row r="4207">
          <cell r="B4207" t="str">
            <v>UA4000116974</v>
          </cell>
        </row>
        <row r="4208">
          <cell r="B4208" t="str">
            <v>UA4000118871</v>
          </cell>
        </row>
        <row r="4209">
          <cell r="B4209" t="str">
            <v>UA4000132369</v>
          </cell>
        </row>
        <row r="4210">
          <cell r="B4210" t="str">
            <v>UA4000134431</v>
          </cell>
        </row>
        <row r="4211">
          <cell r="B4211" t="str">
            <v>UA4000136832</v>
          </cell>
        </row>
        <row r="4212">
          <cell r="B4212" t="str">
            <v>UA4000138234</v>
          </cell>
        </row>
        <row r="4213">
          <cell r="B4213" t="str">
            <v>UA4000138853</v>
          </cell>
        </row>
        <row r="4214">
          <cell r="B4214" t="str">
            <v>UA4000140362</v>
          </cell>
        </row>
        <row r="4215">
          <cell r="B4215" t="str">
            <v>UA4000141063</v>
          </cell>
        </row>
        <row r="4216">
          <cell r="B4216" t="str">
            <v>UA4000141071</v>
          </cell>
        </row>
        <row r="4217">
          <cell r="B4217" t="str">
            <v>UA4000142384</v>
          </cell>
        </row>
        <row r="4218">
          <cell r="B4218" t="str">
            <v>UA4000142699</v>
          </cell>
        </row>
        <row r="4219">
          <cell r="B4219" t="str">
            <v>UA4000144075</v>
          </cell>
        </row>
        <row r="4220">
          <cell r="B4220" t="str">
            <v>UA4000146088</v>
          </cell>
        </row>
        <row r="4221">
          <cell r="B4221" t="str">
            <v>UA4000061451</v>
          </cell>
        </row>
        <row r="4222">
          <cell r="B4222" t="str">
            <v>UA4000064018</v>
          </cell>
        </row>
        <row r="4223">
          <cell r="B4223" t="str">
            <v>UA4000064166</v>
          </cell>
        </row>
        <row r="4224">
          <cell r="B4224" t="str">
            <v>UA4000065221</v>
          </cell>
        </row>
        <row r="4225">
          <cell r="B4225" t="str">
            <v>UA4000065429</v>
          </cell>
        </row>
        <row r="4226">
          <cell r="B4226" t="str">
            <v>UA4000066195</v>
          </cell>
        </row>
        <row r="4227">
          <cell r="B4227" t="str">
            <v>UA4000066880</v>
          </cell>
        </row>
        <row r="4228">
          <cell r="B4228" t="str">
            <v>UA4000078141</v>
          </cell>
        </row>
        <row r="4229">
          <cell r="B4229" t="str">
            <v>UA4000081202</v>
          </cell>
        </row>
        <row r="4230">
          <cell r="B4230" t="str">
            <v>UA4000082531</v>
          </cell>
        </row>
        <row r="4231">
          <cell r="B4231" t="str">
            <v>UA4000082622</v>
          </cell>
        </row>
        <row r="4232">
          <cell r="B4232" t="str">
            <v>UA4000083059</v>
          </cell>
        </row>
        <row r="4233">
          <cell r="B4233" t="str">
            <v>UA1200511004</v>
          </cell>
        </row>
        <row r="4234">
          <cell r="B4234" t="str">
            <v>UA1200261006</v>
          </cell>
        </row>
        <row r="4235">
          <cell r="B4235" t="str">
            <v>UA0500561008</v>
          </cell>
        </row>
        <row r="4236">
          <cell r="B4236" t="str">
            <v>UA4000069165</v>
          </cell>
        </row>
        <row r="4237">
          <cell r="B4237" t="str">
            <v>UA4000075352</v>
          </cell>
        </row>
        <row r="4238">
          <cell r="B4238" t="str">
            <v>UA0501431003</v>
          </cell>
        </row>
        <row r="4239">
          <cell r="B4239" t="str">
            <v>UA4000069603</v>
          </cell>
        </row>
        <row r="4240">
          <cell r="B4240" t="str">
            <v>UA1006831002</v>
          </cell>
        </row>
        <row r="4241">
          <cell r="B4241" t="str">
            <v>UA4000066831</v>
          </cell>
        </row>
        <row r="4242">
          <cell r="B4242" t="str">
            <v>UA4000085021</v>
          </cell>
        </row>
        <row r="4243">
          <cell r="B4243" t="str">
            <v>UA2400011001</v>
          </cell>
        </row>
        <row r="4244">
          <cell r="B4244" t="str">
            <v>UA4000097893</v>
          </cell>
        </row>
        <row r="4245">
          <cell r="B4245" t="str">
            <v>UA4000084057</v>
          </cell>
        </row>
        <row r="4246">
          <cell r="B4246" t="str">
            <v>UA4000079099</v>
          </cell>
        </row>
        <row r="4247">
          <cell r="B4247" t="str">
            <v>UA0501071007</v>
          </cell>
        </row>
        <row r="4248">
          <cell r="B4248" t="str">
            <v>UA4000067003</v>
          </cell>
        </row>
        <row r="4249">
          <cell r="B4249" t="str">
            <v>UA0800291009</v>
          </cell>
        </row>
        <row r="4250">
          <cell r="B4250" t="str">
            <v>UA4000081533</v>
          </cell>
        </row>
        <row r="4251">
          <cell r="B4251" t="str">
            <v>UA0800161004</v>
          </cell>
        </row>
        <row r="4252">
          <cell r="B4252" t="str">
            <v>UA0500131000</v>
          </cell>
        </row>
        <row r="4253">
          <cell r="B4253" t="str">
            <v>UA4000078612</v>
          </cell>
        </row>
        <row r="4254">
          <cell r="B4254" t="str">
            <v>UA4000075394</v>
          </cell>
        </row>
        <row r="4255">
          <cell r="B4255" t="str">
            <v>UA4000070734</v>
          </cell>
        </row>
        <row r="4256">
          <cell r="B4256" t="str">
            <v>UA4000130033</v>
          </cell>
        </row>
        <row r="4257">
          <cell r="B4257" t="str">
            <v>UA4000077051</v>
          </cell>
        </row>
        <row r="4258">
          <cell r="B4258" t="str">
            <v>UA0502681002</v>
          </cell>
        </row>
        <row r="4259">
          <cell r="B4259" t="str">
            <v>UA1006051007</v>
          </cell>
        </row>
        <row r="4260">
          <cell r="B4260" t="str">
            <v>UA4000105993</v>
          </cell>
        </row>
        <row r="4261">
          <cell r="B4261" t="str">
            <v>UA4000083984</v>
          </cell>
        </row>
        <row r="4262">
          <cell r="B4262" t="str">
            <v>UA4000059463</v>
          </cell>
        </row>
        <row r="4263">
          <cell r="B4263" t="str">
            <v>UA4000059471</v>
          </cell>
        </row>
        <row r="4264">
          <cell r="B4264" t="str">
            <v>UA4000059489</v>
          </cell>
        </row>
        <row r="4265">
          <cell r="B4265" t="str">
            <v>UA4000059497</v>
          </cell>
        </row>
        <row r="4266">
          <cell r="B4266" t="str">
            <v>UA4000059505</v>
          </cell>
        </row>
        <row r="4267">
          <cell r="B4267" t="str">
            <v>UA4000059513</v>
          </cell>
        </row>
        <row r="4268">
          <cell r="B4268" t="str">
            <v>UA1300651106</v>
          </cell>
        </row>
        <row r="4269">
          <cell r="B4269" t="str">
            <v>UA4000076459</v>
          </cell>
        </row>
        <row r="4270">
          <cell r="B4270" t="str">
            <v>UA4000074942</v>
          </cell>
        </row>
        <row r="4271">
          <cell r="B4271" t="str">
            <v>UA0500331006</v>
          </cell>
        </row>
        <row r="4272">
          <cell r="B4272" t="str">
            <v>UA4000071765</v>
          </cell>
        </row>
        <row r="4273">
          <cell r="B4273" t="str">
            <v>UA4000078885</v>
          </cell>
        </row>
        <row r="4274">
          <cell r="B4274" t="str">
            <v>UA4000106140</v>
          </cell>
        </row>
        <row r="4275">
          <cell r="B4275" t="str">
            <v>UA4000104780</v>
          </cell>
        </row>
        <row r="4276">
          <cell r="B4276" t="str">
            <v>UA4000075121</v>
          </cell>
        </row>
        <row r="4277">
          <cell r="B4277" t="str">
            <v>UA1025421009</v>
          </cell>
        </row>
        <row r="4278">
          <cell r="B4278" t="str">
            <v>UA1600661102</v>
          </cell>
        </row>
        <row r="4279">
          <cell r="B4279" t="str">
            <v>UA4000077291</v>
          </cell>
        </row>
        <row r="4280">
          <cell r="B4280" t="str">
            <v>UA4000080733</v>
          </cell>
        </row>
        <row r="4281">
          <cell r="B4281" t="str">
            <v>UA0403911003</v>
          </cell>
        </row>
        <row r="4282">
          <cell r="B4282" t="str">
            <v>UA1600181101</v>
          </cell>
        </row>
        <row r="4283">
          <cell r="B4283" t="str">
            <v>UA2007051004</v>
          </cell>
        </row>
        <row r="4284">
          <cell r="B4284" t="str">
            <v>UA4000121321</v>
          </cell>
        </row>
        <row r="4285">
          <cell r="B4285" t="str">
            <v>UA0300401009</v>
          </cell>
        </row>
        <row r="4286">
          <cell r="B4286" t="str">
            <v>UA4000092522</v>
          </cell>
        </row>
        <row r="4287">
          <cell r="B4287" t="str">
            <v>UA2001461001</v>
          </cell>
        </row>
        <row r="4288">
          <cell r="B4288" t="str">
            <v>UA4000092225</v>
          </cell>
        </row>
        <row r="4289">
          <cell r="B4289" t="str">
            <v>UA0800541007</v>
          </cell>
        </row>
        <row r="4290">
          <cell r="B4290" t="str">
            <v>UA4000072912</v>
          </cell>
        </row>
        <row r="4291">
          <cell r="B4291" t="str">
            <v>UA1004631008</v>
          </cell>
        </row>
        <row r="4292">
          <cell r="B4292" t="str">
            <v>UA4000079024</v>
          </cell>
        </row>
        <row r="4293">
          <cell r="B4293" t="str">
            <v>UA0400061000</v>
          </cell>
        </row>
        <row r="4294">
          <cell r="B4294" t="str">
            <v>UA4000067839</v>
          </cell>
        </row>
        <row r="4295">
          <cell r="B4295" t="str">
            <v>UA4000067300</v>
          </cell>
        </row>
        <row r="4296">
          <cell r="B4296" t="str">
            <v>UA4000119085</v>
          </cell>
        </row>
        <row r="4297">
          <cell r="B4297" t="str">
            <v>UA4000029425</v>
          </cell>
        </row>
        <row r="4298">
          <cell r="B4298" t="str">
            <v>UA4000038798</v>
          </cell>
        </row>
        <row r="4299">
          <cell r="B4299" t="str">
            <v>UA4000024970</v>
          </cell>
        </row>
        <row r="4300">
          <cell r="B4300" t="str">
            <v>UA4000025845</v>
          </cell>
        </row>
        <row r="4301">
          <cell r="B4301" t="str">
            <v>UA4000134563</v>
          </cell>
        </row>
        <row r="4302">
          <cell r="B4302" t="str">
            <v>UA4000130116</v>
          </cell>
        </row>
        <row r="4303">
          <cell r="B4303" t="str">
            <v>UA4000130132</v>
          </cell>
        </row>
        <row r="4304">
          <cell r="B4304" t="str">
            <v>UA4000129795</v>
          </cell>
        </row>
        <row r="4305">
          <cell r="B4305" t="str">
            <v>UA1500911003</v>
          </cell>
        </row>
        <row r="4306">
          <cell r="B4306" t="str">
            <v>UA4000045595</v>
          </cell>
        </row>
        <row r="4307">
          <cell r="B4307" t="str">
            <v>UA4000030035</v>
          </cell>
        </row>
        <row r="4308">
          <cell r="B4308" t="str">
            <v>UA4000067417</v>
          </cell>
        </row>
        <row r="4309">
          <cell r="B4309" t="str">
            <v>UA4000075857</v>
          </cell>
        </row>
        <row r="4310">
          <cell r="B4310" t="str">
            <v>UA4000032916</v>
          </cell>
        </row>
        <row r="4311">
          <cell r="B4311" t="str">
            <v>UA4000037444</v>
          </cell>
        </row>
        <row r="4312">
          <cell r="B4312" t="str">
            <v>UA4000045090</v>
          </cell>
        </row>
        <row r="4313">
          <cell r="B4313" t="str">
            <v>UA4000028807</v>
          </cell>
        </row>
        <row r="4314">
          <cell r="B4314" t="str">
            <v>UA4000130496</v>
          </cell>
        </row>
        <row r="4315">
          <cell r="B4315" t="str">
            <v>UA4000104053</v>
          </cell>
        </row>
        <row r="4316">
          <cell r="B4316" t="str">
            <v>UA4000031884</v>
          </cell>
        </row>
        <row r="4317">
          <cell r="B4317" t="str">
            <v>UA4000029490</v>
          </cell>
        </row>
        <row r="4318">
          <cell r="B4318" t="str">
            <v>UA4000118251</v>
          </cell>
        </row>
        <row r="4319">
          <cell r="B4319" t="str">
            <v>UA4000091805</v>
          </cell>
        </row>
        <row r="4320">
          <cell r="B4320" t="str">
            <v>UA4000107213</v>
          </cell>
        </row>
        <row r="4321">
          <cell r="B4321" t="str">
            <v>UA4000107239</v>
          </cell>
        </row>
        <row r="4322">
          <cell r="B4322" t="str">
            <v>UA4000107247</v>
          </cell>
        </row>
        <row r="4323">
          <cell r="B4323" t="str">
            <v>UA4000105852</v>
          </cell>
        </row>
        <row r="4324">
          <cell r="B4324" t="str">
            <v>UA4000129944</v>
          </cell>
        </row>
        <row r="4325">
          <cell r="B4325" t="str">
            <v>UA4000129928</v>
          </cell>
        </row>
        <row r="4326">
          <cell r="B4326" t="str">
            <v>UA4000032908</v>
          </cell>
        </row>
        <row r="4327">
          <cell r="B4327" t="str">
            <v>UA4000051148</v>
          </cell>
        </row>
        <row r="4328">
          <cell r="B4328" t="str">
            <v>UA4000051155</v>
          </cell>
        </row>
        <row r="4329">
          <cell r="B4329" t="str">
            <v>UA4000051163</v>
          </cell>
        </row>
        <row r="4330">
          <cell r="B4330" t="str">
            <v>UA4000051189</v>
          </cell>
        </row>
        <row r="4331">
          <cell r="B4331" t="str">
            <v>UA4000051197</v>
          </cell>
        </row>
        <row r="4332">
          <cell r="B4332" t="str">
            <v>UA4000127849</v>
          </cell>
        </row>
        <row r="4333">
          <cell r="B4333" t="str">
            <v>UA4000128011</v>
          </cell>
        </row>
        <row r="4334">
          <cell r="B4334" t="str">
            <v>UA3216722062</v>
          </cell>
        </row>
        <row r="4335">
          <cell r="B4335" t="str">
            <v>UA1600971204</v>
          </cell>
        </row>
        <row r="4336">
          <cell r="B4336" t="str">
            <v>UA0401031002</v>
          </cell>
        </row>
        <row r="4337">
          <cell r="B4337" t="str">
            <v>UA4000091045</v>
          </cell>
        </row>
        <row r="4338">
          <cell r="B4338" t="str">
            <v>UA4000097349</v>
          </cell>
        </row>
        <row r="4339">
          <cell r="B4339" t="str">
            <v>UA1023161003</v>
          </cell>
        </row>
        <row r="4340">
          <cell r="B4340" t="str">
            <v>UA4000131411</v>
          </cell>
        </row>
        <row r="4341">
          <cell r="B4341" t="str">
            <v>UA4000066922</v>
          </cell>
        </row>
        <row r="4342">
          <cell r="B4342" t="str">
            <v>UA0506831009</v>
          </cell>
        </row>
        <row r="4343">
          <cell r="B4343" t="str">
            <v>UA4000067912</v>
          </cell>
        </row>
        <row r="4344">
          <cell r="B4344" t="str">
            <v>UA4000079917</v>
          </cell>
        </row>
        <row r="4345">
          <cell r="B4345" t="str">
            <v>UA1800051005</v>
          </cell>
        </row>
        <row r="4346">
          <cell r="B4346" t="str">
            <v>UA4000075774</v>
          </cell>
        </row>
        <row r="4347">
          <cell r="B4347" t="str">
            <v>UA4000088579</v>
          </cell>
        </row>
        <row r="4348">
          <cell r="B4348" t="str">
            <v>UA4000084511</v>
          </cell>
        </row>
        <row r="4349">
          <cell r="B4349" t="str">
            <v>UA4000000798</v>
          </cell>
        </row>
        <row r="4350">
          <cell r="B4350" t="str">
            <v>UA4000089437</v>
          </cell>
        </row>
        <row r="4351">
          <cell r="B4351" t="str">
            <v>UA1200661007</v>
          </cell>
        </row>
        <row r="4352">
          <cell r="B4352" t="str">
            <v>UA4000025043</v>
          </cell>
        </row>
        <row r="4353">
          <cell r="B4353" t="str">
            <v>UA4000090393</v>
          </cell>
        </row>
        <row r="4354">
          <cell r="B4354" t="str">
            <v>UA4000090377</v>
          </cell>
        </row>
        <row r="4355">
          <cell r="B4355" t="str">
            <v>UA4000094866</v>
          </cell>
        </row>
        <row r="4356">
          <cell r="B4356" t="str">
            <v>UA1004781001</v>
          </cell>
        </row>
        <row r="4357">
          <cell r="B4357" t="str">
            <v>UA4000070965</v>
          </cell>
        </row>
        <row r="4358">
          <cell r="B4358" t="str">
            <v>UA1002231009</v>
          </cell>
        </row>
        <row r="4359">
          <cell r="B4359" t="str">
            <v>UA4000137244</v>
          </cell>
        </row>
        <row r="4360">
          <cell r="B4360" t="str">
            <v>UA1004311007</v>
          </cell>
        </row>
        <row r="4361">
          <cell r="B4361" t="str">
            <v>UA4000083224</v>
          </cell>
        </row>
        <row r="4362">
          <cell r="B4362" t="str">
            <v>UA0507291005</v>
          </cell>
        </row>
        <row r="4363">
          <cell r="B4363" t="str">
            <v>UA0500491008</v>
          </cell>
        </row>
        <row r="4364">
          <cell r="B4364" t="str">
            <v>UA4000084917</v>
          </cell>
        </row>
        <row r="4365">
          <cell r="B4365" t="str">
            <v>UA1300591005</v>
          </cell>
        </row>
        <row r="4366">
          <cell r="B4366" t="str">
            <v>UA4000086029</v>
          </cell>
        </row>
        <row r="4367">
          <cell r="B4367" t="str">
            <v>UA4000082309</v>
          </cell>
        </row>
        <row r="4368">
          <cell r="B4368" t="str">
            <v>UA4000077481</v>
          </cell>
        </row>
        <row r="4369">
          <cell r="B4369" t="str">
            <v>UA4000071435</v>
          </cell>
        </row>
        <row r="4370">
          <cell r="B4370" t="str">
            <v>UA1300571007</v>
          </cell>
        </row>
        <row r="4371">
          <cell r="B4371" t="str">
            <v>RU0007661393</v>
          </cell>
        </row>
        <row r="4372">
          <cell r="B4372" t="str">
            <v>RU0009257224</v>
          </cell>
        </row>
        <row r="4373">
          <cell r="B4373" t="str">
            <v>RU000A0JRG10</v>
          </cell>
        </row>
        <row r="4374">
          <cell r="B4374" t="str">
            <v>XS0886777225</v>
          </cell>
        </row>
        <row r="4375">
          <cell r="B4375" t="str">
            <v>XS0948666770</v>
          </cell>
        </row>
        <row r="4376">
          <cell r="B4376" t="str">
            <v>RU000A0JT2N6</v>
          </cell>
        </row>
        <row r="4377">
          <cell r="B4377" t="str">
            <v>RU000A0JTVE3</v>
          </cell>
        </row>
        <row r="4378">
          <cell r="B4378" t="str">
            <v>RU000A0JU5N6</v>
          </cell>
        </row>
        <row r="4379">
          <cell r="B4379" t="str">
            <v>CH0024899483</v>
          </cell>
        </row>
        <row r="4380">
          <cell r="B4380" t="str">
            <v>US74347R1721</v>
          </cell>
        </row>
        <row r="4381">
          <cell r="B4381" t="str">
            <v>IT0004781412</v>
          </cell>
        </row>
        <row r="4382">
          <cell r="B4382" t="str">
            <v>XS0527624059</v>
          </cell>
        </row>
        <row r="4383">
          <cell r="B4383" t="str">
            <v>RU000A0JPWK6</v>
          </cell>
        </row>
        <row r="4384">
          <cell r="B4384" t="str">
            <v>RU000A0JR530</v>
          </cell>
        </row>
        <row r="4385">
          <cell r="B4385" t="str">
            <v>RU000A0JRY67</v>
          </cell>
        </row>
        <row r="4386">
          <cell r="B4386" t="str">
            <v>RU000A0JTF76</v>
          </cell>
        </row>
        <row r="4387">
          <cell r="B4387" t="str">
            <v>RU000A0JU740</v>
          </cell>
        </row>
        <row r="4388">
          <cell r="B4388" t="str">
            <v>RU0009046502</v>
          </cell>
        </row>
        <row r="4389">
          <cell r="B4389" t="str">
            <v>RU000A0D8LA5</v>
          </cell>
        </row>
        <row r="4390">
          <cell r="B4390" t="str">
            <v>RU000A0D8LB3</v>
          </cell>
        </row>
        <row r="4391">
          <cell r="B4391" t="str">
            <v>RU0009101067</v>
          </cell>
        </row>
        <row r="4392">
          <cell r="B4392" t="str">
            <v>CY0000111027</v>
          </cell>
        </row>
        <row r="4393">
          <cell r="B4393" t="str">
            <v>RU000A0JR6T6</v>
          </cell>
        </row>
        <row r="4394">
          <cell r="B4394" t="str">
            <v>RU0009843189</v>
          </cell>
        </row>
        <row r="4395">
          <cell r="B4395" t="str">
            <v>RU0009095244</v>
          </cell>
        </row>
        <row r="4396">
          <cell r="B4396" t="str">
            <v>RU0007665048</v>
          </cell>
        </row>
        <row r="4397">
          <cell r="B4397" t="str">
            <v>RU0007661377</v>
          </cell>
        </row>
        <row r="4398">
          <cell r="B4398" t="str">
            <v>RU0009102388</v>
          </cell>
        </row>
        <row r="4399">
          <cell r="B4399" t="str">
            <v>RU0009102396</v>
          </cell>
        </row>
        <row r="4400">
          <cell r="B4400" t="str">
            <v>US74347W6012</v>
          </cell>
        </row>
        <row r="4401">
          <cell r="B4401" t="str">
            <v>RU0009843213</v>
          </cell>
        </row>
        <row r="4402">
          <cell r="B4402" t="str">
            <v>US9109213036</v>
          </cell>
        </row>
        <row r="4403">
          <cell r="B4403" t="str">
            <v>RU0002642216</v>
          </cell>
        </row>
        <row r="4404">
          <cell r="B4404" t="str">
            <v>RU000A0JNJJ0</v>
          </cell>
        </row>
        <row r="4405">
          <cell r="B4405" t="str">
            <v>XS0330776617</v>
          </cell>
        </row>
        <row r="4406">
          <cell r="B4406" t="str">
            <v>XS0330917617</v>
          </cell>
        </row>
        <row r="4407">
          <cell r="B4407" t="str">
            <v>XS0305394941</v>
          </cell>
        </row>
        <row r="4408">
          <cell r="B4408" t="str">
            <v>XS0170177306</v>
          </cell>
        </row>
        <row r="4409">
          <cell r="B4409" t="str">
            <v>US903724AA08</v>
          </cell>
        </row>
        <row r="4410">
          <cell r="B4410" t="str">
            <v>XS0804778214</v>
          </cell>
        </row>
        <row r="4411">
          <cell r="B4411" t="str">
            <v>US603674AE26</v>
          </cell>
        </row>
        <row r="4412">
          <cell r="B4412" t="str">
            <v>XS0232329879</v>
          </cell>
        </row>
        <row r="4413">
          <cell r="B4413" t="str">
            <v>XS0543783434</v>
          </cell>
        </row>
        <row r="4414">
          <cell r="B4414" t="str">
            <v>US603674AB86</v>
          </cell>
        </row>
        <row r="4415">
          <cell r="B4415" t="str">
            <v>XS0276053112</v>
          </cell>
        </row>
        <row r="4416">
          <cell r="B4416" t="str">
            <v>US903724AB80</v>
          </cell>
        </row>
        <row r="4417">
          <cell r="B4417" t="str">
            <v>XS0638552942</v>
          </cell>
        </row>
        <row r="4418">
          <cell r="B4418" t="str">
            <v>US903724AC63</v>
          </cell>
        </row>
        <row r="4419">
          <cell r="B4419" t="str">
            <v>XS0808758196</v>
          </cell>
        </row>
        <row r="4420">
          <cell r="B4420" t="str">
            <v>US903724AD47</v>
          </cell>
        </row>
        <row r="4421">
          <cell r="B4421" t="str">
            <v>XS0543783194</v>
          </cell>
        </row>
        <row r="4422">
          <cell r="B4422" t="str">
            <v>US603674AA04</v>
          </cell>
        </row>
        <row r="4423">
          <cell r="B4423" t="str">
            <v>XS0594390816</v>
          </cell>
        </row>
        <row r="4424">
          <cell r="B4424" t="str">
            <v>US126826AH97</v>
          </cell>
        </row>
        <row r="4425">
          <cell r="B4425" t="str">
            <v>XS0858358236</v>
          </cell>
        </row>
        <row r="4426">
          <cell r="B4426" t="str">
            <v>US903724AF94</v>
          </cell>
        </row>
        <row r="4427">
          <cell r="B4427" t="str">
            <v>XS0917605841</v>
          </cell>
        </row>
        <row r="4428">
          <cell r="B4428" t="str">
            <v>US903724AG77</v>
          </cell>
        </row>
        <row r="4429">
          <cell r="B4429" t="str">
            <v>XS0556327822</v>
          </cell>
        </row>
        <row r="4430">
          <cell r="B4430" t="str">
            <v>XS0862476230</v>
          </cell>
        </row>
        <row r="4431">
          <cell r="B4431" t="str">
            <v>XS0619856460</v>
          </cell>
        </row>
        <row r="4432">
          <cell r="B4432" t="str">
            <v>XS0908502452</v>
          </cell>
        </row>
        <row r="4433">
          <cell r="B4433" t="str">
            <v>US903726AA55</v>
          </cell>
        </row>
        <row r="4434">
          <cell r="B4434" t="str">
            <v>GB00B03HK741</v>
          </cell>
        </row>
        <row r="4435">
          <cell r="B4435" t="str">
            <v>US9037272047</v>
          </cell>
        </row>
        <row r="4436">
          <cell r="B4436" t="str">
            <v>US9037301093</v>
          </cell>
        </row>
        <row r="4437">
          <cell r="B4437" t="str">
            <v>XS0934134312</v>
          </cell>
        </row>
        <row r="4438">
          <cell r="B4438" t="str">
            <v>US825262AA68</v>
          </cell>
        </row>
        <row r="4439">
          <cell r="B4439" t="str">
            <v>RU0005294775</v>
          </cell>
        </row>
        <row r="4440">
          <cell r="B4440" t="str">
            <v>RU0007661286</v>
          </cell>
        </row>
        <row r="4441">
          <cell r="B4441" t="str">
            <v>RU0007661278</v>
          </cell>
        </row>
        <row r="4442">
          <cell r="B4442" t="str">
            <v>TREULKR00015</v>
          </cell>
        </row>
        <row r="4443">
          <cell r="B4443" t="str">
            <v>US9047677045</v>
          </cell>
        </row>
        <row r="4444">
          <cell r="B4444" t="str">
            <v>GB00B10RZP78</v>
          </cell>
        </row>
        <row r="4445">
          <cell r="B4445" t="str">
            <v>RU000A0JPLZ7</v>
          </cell>
        </row>
        <row r="4446">
          <cell r="B4446" t="str">
            <v>NL0000009355</v>
          </cell>
        </row>
        <row r="4447">
          <cell r="B4447" t="str">
            <v>US9123182019</v>
          </cell>
        </row>
        <row r="4448">
          <cell r="B4448" t="str">
            <v>US91324P1021</v>
          </cell>
        </row>
        <row r="4449">
          <cell r="B4449" t="str">
            <v>RU0004887991</v>
          </cell>
        </row>
        <row r="4450">
          <cell r="B4450" t="str">
            <v>RU0007665063</v>
          </cell>
        </row>
        <row r="4451">
          <cell r="B4451" t="str">
            <v>RU0007665055</v>
          </cell>
        </row>
        <row r="4452">
          <cell r="B4452" t="str">
            <v>RU0007665055</v>
          </cell>
        </row>
        <row r="4453">
          <cell r="B4453" t="str">
            <v>RU000A0JR9D4</v>
          </cell>
        </row>
        <row r="4454">
          <cell r="B4454" t="str">
            <v>RU000A0JS777</v>
          </cell>
        </row>
        <row r="4455">
          <cell r="B4455" t="str">
            <v>RU000A0HM4J9</v>
          </cell>
        </row>
        <row r="4456">
          <cell r="B4456" t="str">
            <v>RU0007661336</v>
          </cell>
        </row>
        <row r="4457">
          <cell r="B4457" t="str">
            <v>RU0007661328</v>
          </cell>
        </row>
        <row r="4458">
          <cell r="B4458" t="str">
            <v>RU0007661310</v>
          </cell>
        </row>
        <row r="4459">
          <cell r="B4459" t="str">
            <v>RU000A0JRTS1</v>
          </cell>
        </row>
        <row r="4460">
          <cell r="B4460" t="str">
            <v>RU000A0JRTT9</v>
          </cell>
        </row>
        <row r="4461">
          <cell r="B4461" t="str">
            <v>XS1003273767</v>
          </cell>
        </row>
        <row r="4462">
          <cell r="B4462" t="str">
            <v>RU000A0JRBE9</v>
          </cell>
        </row>
        <row r="4463">
          <cell r="B4463" t="str">
            <v>RU000A0JRBF6</v>
          </cell>
        </row>
        <row r="4464">
          <cell r="B4464" t="str">
            <v>US37950E2752</v>
          </cell>
        </row>
        <row r="4465">
          <cell r="B4465" t="str">
            <v>CA91731X1024</v>
          </cell>
        </row>
        <row r="4466">
          <cell r="B4466" t="str">
            <v>RU0007661302</v>
          </cell>
        </row>
        <row r="4467">
          <cell r="B4467" t="str">
            <v>RU000A0JR8M7</v>
          </cell>
        </row>
        <row r="4468">
          <cell r="B4468" t="str">
            <v>XS0922883318</v>
          </cell>
        </row>
        <row r="4469">
          <cell r="B4469" t="str">
            <v>US91688YAA10</v>
          </cell>
        </row>
        <row r="4470">
          <cell r="B4470" t="str">
            <v>US91688E2063</v>
          </cell>
        </row>
        <row r="4471">
          <cell r="B4471" t="str">
            <v>RU000A0JPFY2</v>
          </cell>
        </row>
        <row r="4472">
          <cell r="B4472" t="str">
            <v>RU000A0JS2K3</v>
          </cell>
        </row>
        <row r="4473">
          <cell r="B4473" t="str">
            <v>RU000A0JQ3C0</v>
          </cell>
        </row>
        <row r="4474">
          <cell r="B4474" t="str">
            <v>RU000A0JS561</v>
          </cell>
        </row>
        <row r="4475">
          <cell r="B4475" t="str">
            <v>RU000A0JSW84</v>
          </cell>
        </row>
        <row r="4476">
          <cell r="B4476" t="str">
            <v>RU0009048805</v>
          </cell>
        </row>
        <row r="4477">
          <cell r="B4477" t="str">
            <v>RU000A0JPQ44</v>
          </cell>
        </row>
        <row r="4478">
          <cell r="B4478" t="str">
            <v>RU0008013438</v>
          </cell>
        </row>
        <row r="4479">
          <cell r="B4479" t="str">
            <v>US74347X7993</v>
          </cell>
        </row>
        <row r="4480">
          <cell r="B4480" t="str">
            <v>RU000A0JR647</v>
          </cell>
        </row>
        <row r="4481">
          <cell r="B4481" t="str">
            <v>RU000A0JR9E2</v>
          </cell>
        </row>
        <row r="4482">
          <cell r="B4482" t="str">
            <v>RU000A0JU0S6</v>
          </cell>
        </row>
        <row r="4483">
          <cell r="B4483" t="str">
            <v>RU000A0JU0T4</v>
          </cell>
        </row>
        <row r="4484">
          <cell r="B4484" t="str">
            <v>RU0006929536</v>
          </cell>
        </row>
        <row r="4485">
          <cell r="B4485" t="str">
            <v>US9046881085</v>
          </cell>
        </row>
        <row r="4486">
          <cell r="B4486" t="str">
            <v>US9046882075</v>
          </cell>
        </row>
        <row r="4487">
          <cell r="B4487" t="str">
            <v>US91232N1081</v>
          </cell>
        </row>
        <row r="4488">
          <cell r="B4488" t="str">
            <v>US74347R1804</v>
          </cell>
        </row>
        <row r="4489">
          <cell r="B4489" t="str">
            <v>RU0007661385</v>
          </cell>
        </row>
        <row r="4490">
          <cell r="B4490" t="str">
            <v>US9175771081</v>
          </cell>
        </row>
        <row r="4491">
          <cell r="B4491" t="str">
            <v>US73936D1072</v>
          </cell>
        </row>
        <row r="4492">
          <cell r="B4492" t="str">
            <v>CA91701P1053</v>
          </cell>
        </row>
        <row r="4493">
          <cell r="B4493" t="str">
            <v>US91701RAA95</v>
          </cell>
        </row>
        <row r="4494">
          <cell r="B4494" t="str">
            <v>US74347W3795</v>
          </cell>
        </row>
        <row r="4495">
          <cell r="B4495" t="str">
            <v>US74347W5444</v>
          </cell>
        </row>
        <row r="4496">
          <cell r="B4496" t="str">
            <v>US74347W6350</v>
          </cell>
        </row>
        <row r="4497">
          <cell r="B4497" t="str">
            <v>US74347W3795</v>
          </cell>
        </row>
        <row r="4498">
          <cell r="B4498" t="str">
            <v>US9168871021</v>
          </cell>
        </row>
        <row r="4499">
          <cell r="B4499" t="str">
            <v>RU0002642224</v>
          </cell>
        </row>
        <row r="4500">
          <cell r="B4500" t="str">
            <v>RU0002640954</v>
          </cell>
        </row>
        <row r="4501">
          <cell r="B4501" t="str">
            <v>RU000A0JQF53</v>
          </cell>
        </row>
        <row r="4502">
          <cell r="B4502" t="str">
            <v>RU0002640970</v>
          </cell>
        </row>
        <row r="4503">
          <cell r="B4503" t="str">
            <v>RU000A0JNZW9</v>
          </cell>
        </row>
        <row r="4504">
          <cell r="B4504" t="str">
            <v>XS0303241615</v>
          </cell>
        </row>
        <row r="4505">
          <cell r="B4505" t="str">
            <v>TREVKFB00019</v>
          </cell>
        </row>
        <row r="4506">
          <cell r="B4506" t="str">
            <v>US91912E2046</v>
          </cell>
        </row>
        <row r="4507">
          <cell r="B4507" t="str">
            <v>BRVALEACNOR0</v>
          </cell>
        </row>
        <row r="4508">
          <cell r="B4508" t="str">
            <v>BRVALEACNPA3</v>
          </cell>
        </row>
        <row r="4509">
          <cell r="B4509" t="str">
            <v>US91912E1055</v>
          </cell>
        </row>
        <row r="4510">
          <cell r="B4510" t="str">
            <v>RU0007976767</v>
          </cell>
        </row>
        <row r="4511">
          <cell r="B4511" t="str">
            <v>RU0007976775</v>
          </cell>
        </row>
        <row r="4512">
          <cell r="B4512" t="str">
            <v>RU0009107650</v>
          </cell>
        </row>
        <row r="4513">
          <cell r="B4513" t="str">
            <v>RU0009107676</v>
          </cell>
        </row>
        <row r="4514">
          <cell r="B4514" t="str">
            <v>RU000A0JNYE0</v>
          </cell>
        </row>
        <row r="4515">
          <cell r="B4515" t="str">
            <v>RU000A0JNYF7</v>
          </cell>
        </row>
        <row r="4516">
          <cell r="B4516" t="str">
            <v>RU000A0JQL89</v>
          </cell>
        </row>
        <row r="4517">
          <cell r="B4517" t="str">
            <v>RU000A0JQL97</v>
          </cell>
        </row>
        <row r="4518">
          <cell r="B4518" t="str">
            <v>RU000A0JTWT9</v>
          </cell>
        </row>
        <row r="4519">
          <cell r="B4519" t="str">
            <v>SK4120007998</v>
          </cell>
        </row>
        <row r="4520">
          <cell r="B4520" t="str">
            <v>SK4120008459</v>
          </cell>
        </row>
        <row r="4521">
          <cell r="B4521" t="str">
            <v>SK4120009713</v>
          </cell>
        </row>
        <row r="4522">
          <cell r="B4522" t="str">
            <v>SK4120008681</v>
          </cell>
        </row>
        <row r="4523">
          <cell r="B4523" t="str">
            <v>SK4120008889</v>
          </cell>
        </row>
        <row r="4524">
          <cell r="B4524" t="str">
            <v>SK4120008921</v>
          </cell>
        </row>
        <row r="4525">
          <cell r="B4525" t="str">
            <v>SK4120008970</v>
          </cell>
        </row>
        <row r="4526">
          <cell r="B4526" t="str">
            <v>RU000A0JP3H0</v>
          </cell>
        </row>
        <row r="4527">
          <cell r="B4527" t="str">
            <v>RU000A0JR5V4</v>
          </cell>
        </row>
        <row r="4528">
          <cell r="B4528" t="str">
            <v>RU000A0JPCJ0</v>
          </cell>
        </row>
        <row r="4529">
          <cell r="B4529" t="str">
            <v>RU000A0DQWJ9</v>
          </cell>
        </row>
        <row r="4530">
          <cell r="B4530" t="str">
            <v>XS0559800122</v>
          </cell>
        </row>
        <row r="4531">
          <cell r="B4531" t="str">
            <v>US91821XAA19</v>
          </cell>
        </row>
        <row r="4532">
          <cell r="B4532" t="str">
            <v>XS0719009754</v>
          </cell>
        </row>
        <row r="4533">
          <cell r="B4533" t="str">
            <v>US91821XAE31</v>
          </cell>
        </row>
        <row r="4534">
          <cell r="B4534" t="str">
            <v>XS0993162170</v>
          </cell>
        </row>
        <row r="4535">
          <cell r="B4535" t="str">
            <v>US91822CAB46</v>
          </cell>
        </row>
        <row r="4536">
          <cell r="B4536" t="str">
            <v>XS0893205186</v>
          </cell>
        </row>
        <row r="4537">
          <cell r="B4537" t="str">
            <v>XS0524610812</v>
          </cell>
        </row>
        <row r="4538">
          <cell r="B4538" t="str">
            <v>US91821XAB91</v>
          </cell>
        </row>
        <row r="4539">
          <cell r="B4539" t="str">
            <v>XS0800817073</v>
          </cell>
        </row>
        <row r="4540">
          <cell r="B4540" t="str">
            <v>US91822CAA62</v>
          </cell>
        </row>
        <row r="4541">
          <cell r="B4541" t="str">
            <v>XS0993162683</v>
          </cell>
        </row>
        <row r="4542">
          <cell r="B4542" t="str">
            <v>US91822CAC29</v>
          </cell>
        </row>
        <row r="4543">
          <cell r="B4543" t="str">
            <v>XS0893212398</v>
          </cell>
        </row>
        <row r="4544">
          <cell r="B4544" t="str">
            <v>XS0559915961</v>
          </cell>
        </row>
        <row r="4545">
          <cell r="B4545" t="str">
            <v>US91821XAD57</v>
          </cell>
        </row>
        <row r="4546">
          <cell r="B4546" t="str">
            <v>CH0123431709</v>
          </cell>
        </row>
        <row r="4547">
          <cell r="B4547" t="str">
            <v>RU000A0JV0D7</v>
          </cell>
        </row>
        <row r="4548">
          <cell r="B4548" t="str">
            <v>RU000A0JREW5</v>
          </cell>
        </row>
        <row r="4549">
          <cell r="B4549" t="str">
            <v>RU000A0JREX3</v>
          </cell>
        </row>
        <row r="4550">
          <cell r="B4550" t="str">
            <v>RU000A0JREZ8</v>
          </cell>
        </row>
        <row r="4551">
          <cell r="B4551" t="str">
            <v>RU000A0JS389</v>
          </cell>
        </row>
        <row r="4552">
          <cell r="B4552" t="str">
            <v>RU000A0JRUY7</v>
          </cell>
        </row>
        <row r="4553">
          <cell r="B4553" t="str">
            <v>RU000A0JRV52</v>
          </cell>
        </row>
        <row r="4554">
          <cell r="B4554" t="str">
            <v>RU000A0JTQS3</v>
          </cell>
        </row>
        <row r="4555">
          <cell r="B4555" t="str">
            <v>RU000A0JTQU9</v>
          </cell>
        </row>
        <row r="4556">
          <cell r="B4556" t="str">
            <v>RU000A0JU9S7</v>
          </cell>
        </row>
        <row r="4557">
          <cell r="B4557" t="str">
            <v>RU000A0JU9T5</v>
          </cell>
        </row>
        <row r="4558">
          <cell r="B4558" t="str">
            <v>XS0630950870</v>
          </cell>
        </row>
        <row r="4559">
          <cell r="B4559" t="str">
            <v>RU000A0JS3Y2</v>
          </cell>
        </row>
        <row r="4560">
          <cell r="B4560" t="str">
            <v>RU000A0JR3H8</v>
          </cell>
        </row>
        <row r="4561">
          <cell r="B4561" t="str">
            <v>RU000A0JR3G0</v>
          </cell>
        </row>
        <row r="4562">
          <cell r="B4562" t="str">
            <v>RU000A0JRCX7</v>
          </cell>
        </row>
        <row r="4563">
          <cell r="B4563" t="str">
            <v>RU000A0JRTN2</v>
          </cell>
        </row>
        <row r="4564">
          <cell r="B4564" t="str">
            <v>RU000A0JT403</v>
          </cell>
        </row>
        <row r="4565">
          <cell r="B4565" t="str">
            <v>RU000A0JT6B2</v>
          </cell>
        </row>
        <row r="4566">
          <cell r="B4566" t="str">
            <v>RU000A0JS4Z7</v>
          </cell>
        </row>
        <row r="4567">
          <cell r="B4567" t="str">
            <v>RU000A0JU0X6</v>
          </cell>
        </row>
        <row r="4568">
          <cell r="B4568" t="str">
            <v>RU000A0JUD83</v>
          </cell>
        </row>
        <row r="4569">
          <cell r="B4569" t="str">
            <v>RU000A0JU6K0</v>
          </cell>
        </row>
        <row r="4570">
          <cell r="B4570" t="str">
            <v>RU0009095251</v>
          </cell>
        </row>
        <row r="4571">
          <cell r="B4571" t="str">
            <v>US92334N1037</v>
          </cell>
        </row>
        <row r="4572">
          <cell r="B4572" t="str">
            <v>RU0007964888</v>
          </cell>
        </row>
        <row r="4573">
          <cell r="B4573" t="str">
            <v>RU0007964870</v>
          </cell>
        </row>
        <row r="4574">
          <cell r="B4574" t="str">
            <v>GB00B1VN4809</v>
          </cell>
        </row>
        <row r="4575">
          <cell r="B4575" t="str">
            <v>RU000A0JQHU4</v>
          </cell>
        </row>
        <row r="4576">
          <cell r="B4576" t="str">
            <v>RU000A0JR6K5</v>
          </cell>
        </row>
        <row r="4577">
          <cell r="B4577" t="str">
            <v>RU000A0JSVC9</v>
          </cell>
        </row>
        <row r="4578">
          <cell r="B4578" t="str">
            <v>RU000A0JUWU5</v>
          </cell>
        </row>
        <row r="4579">
          <cell r="B4579" t="str">
            <v>RU000A0JUWU5</v>
          </cell>
        </row>
        <row r="4580">
          <cell r="B4580" t="str">
            <v>RU000A0JPFR6</v>
          </cell>
        </row>
        <row r="4581">
          <cell r="B4581" t="str">
            <v>RU000A0D8L73</v>
          </cell>
        </row>
        <row r="4582">
          <cell r="B4582" t="str">
            <v>RU000A0D8L57</v>
          </cell>
        </row>
        <row r="4583">
          <cell r="B4583" t="str">
            <v>CA9279263037</v>
          </cell>
        </row>
        <row r="4584">
          <cell r="B4584" t="str">
            <v>RU0005290757</v>
          </cell>
        </row>
        <row r="4585">
          <cell r="B4585" t="str">
            <v>RU000A0JQSG0</v>
          </cell>
        </row>
        <row r="4586">
          <cell r="B4586" t="str">
            <v>US92718P2039</v>
          </cell>
        </row>
        <row r="4587">
          <cell r="B4587" t="str">
            <v>HU0000342316</v>
          </cell>
        </row>
        <row r="4588">
          <cell r="B4588" t="str">
            <v>HU0000343835</v>
          </cell>
        </row>
        <row r="4589">
          <cell r="B4589" t="str">
            <v>HU0000344056</v>
          </cell>
        </row>
        <row r="4590">
          <cell r="B4590" t="str">
            <v>HU0000344437</v>
          </cell>
        </row>
        <row r="4591">
          <cell r="B4591" t="str">
            <v>HU0000344882</v>
          </cell>
        </row>
        <row r="4592">
          <cell r="B4592" t="str">
            <v>HU0000345376</v>
          </cell>
        </row>
        <row r="4593">
          <cell r="B4593" t="str">
            <v>HU0000345806</v>
          </cell>
        </row>
        <row r="4594">
          <cell r="B4594" t="str">
            <v>HU0000346200</v>
          </cell>
        </row>
        <row r="4595">
          <cell r="B4595" t="str">
            <v>FR0000124141</v>
          </cell>
        </row>
        <row r="4596">
          <cell r="B4596" t="str">
            <v>US9219088443</v>
          </cell>
        </row>
        <row r="4597">
          <cell r="B4597" t="str">
            <v>RU0009100044</v>
          </cell>
        </row>
        <row r="4598">
          <cell r="B4598" t="str">
            <v>RU000A0JS5E9</v>
          </cell>
        </row>
        <row r="4599">
          <cell r="B4599" t="str">
            <v>RU000A0JS5M2</v>
          </cell>
        </row>
        <row r="4600">
          <cell r="B4600" t="str">
            <v>RU000A0JS5F6</v>
          </cell>
        </row>
        <row r="4601">
          <cell r="B4601" t="str">
            <v>US68370R1095</v>
          </cell>
        </row>
        <row r="4602">
          <cell r="B4602" t="str">
            <v>RU000A0JPX45</v>
          </cell>
        </row>
        <row r="4603">
          <cell r="B4603" t="str">
            <v>RU000A0JQ7N8</v>
          </cell>
        </row>
        <row r="4604">
          <cell r="B4604" t="str">
            <v>RU000A0JR357</v>
          </cell>
        </row>
        <row r="4605">
          <cell r="B4605" t="str">
            <v>RU000A0JR381</v>
          </cell>
        </row>
        <row r="4606">
          <cell r="B4606" t="str">
            <v>XS0192004421</v>
          </cell>
        </row>
        <row r="4607">
          <cell r="B4607" t="str">
            <v>XS0361041550</v>
          </cell>
        </row>
        <row r="4608">
          <cell r="B4608" t="str">
            <v>XS0643683971</v>
          </cell>
        </row>
        <row r="4609">
          <cell r="B4609" t="str">
            <v>XS0253861834</v>
          </cell>
        </row>
        <row r="4610">
          <cell r="B4610" t="str">
            <v>US90263MAE49</v>
          </cell>
        </row>
        <row r="4611">
          <cell r="B4611" t="str">
            <v>XS0587030957</v>
          </cell>
        </row>
        <row r="4612">
          <cell r="B4612" t="str">
            <v>US918242AC23</v>
          </cell>
        </row>
        <row r="4613">
          <cell r="B4613" t="str">
            <v>XS0643176448</v>
          </cell>
        </row>
        <row r="4614">
          <cell r="B4614" t="str">
            <v>US92718WAA71</v>
          </cell>
        </row>
        <row r="4615">
          <cell r="B4615" t="str">
            <v>XS0361041808</v>
          </cell>
        </row>
        <row r="4616">
          <cell r="B4616" t="str">
            <v>US918242AB40</v>
          </cell>
        </row>
        <row r="4617">
          <cell r="B4617" t="str">
            <v>XS0889402029</v>
          </cell>
        </row>
        <row r="4618">
          <cell r="B4618" t="str">
            <v>XS0889402029</v>
          </cell>
        </row>
        <row r="4619">
          <cell r="B4619" t="str">
            <v>XS0889402458</v>
          </cell>
        </row>
        <row r="4620">
          <cell r="B4620" t="str">
            <v>XS0889401054</v>
          </cell>
        </row>
        <row r="4621">
          <cell r="B4621" t="str">
            <v>US92718WAD11</v>
          </cell>
        </row>
        <row r="4622">
          <cell r="B4622" t="str">
            <v>XS0587031096</v>
          </cell>
        </row>
        <row r="4623">
          <cell r="B4623" t="str">
            <v>US918242AD06</v>
          </cell>
        </row>
        <row r="4624">
          <cell r="B4624" t="str">
            <v>XS0643183220</v>
          </cell>
        </row>
        <row r="4625">
          <cell r="B4625" t="str">
            <v>US92718WAB54</v>
          </cell>
        </row>
        <row r="4626">
          <cell r="B4626" t="str">
            <v>XS0889401724</v>
          </cell>
        </row>
        <row r="4627">
          <cell r="B4627" t="str">
            <v>US92718WAE93</v>
          </cell>
        </row>
        <row r="4628">
          <cell r="B4628" t="str">
            <v>BMG9360W1073</v>
          </cell>
        </row>
        <row r="4629">
          <cell r="B4629" t="str">
            <v>US92719A1060</v>
          </cell>
        </row>
        <row r="4630">
          <cell r="B4630" t="str">
            <v>FR0000127771</v>
          </cell>
        </row>
        <row r="4631">
          <cell r="B4631" t="str">
            <v>BRVIVTACNPR7</v>
          </cell>
        </row>
        <row r="4632">
          <cell r="B4632" t="str">
            <v>US87936R1068</v>
          </cell>
        </row>
        <row r="4633">
          <cell r="B4633" t="str">
            <v>RU0009046460</v>
          </cell>
        </row>
        <row r="4634">
          <cell r="B4634" t="str">
            <v>RU0007964789</v>
          </cell>
        </row>
        <row r="4635">
          <cell r="B4635" t="str">
            <v>RU0007990222</v>
          </cell>
        </row>
        <row r="4636">
          <cell r="B4636" t="str">
            <v>US9286601094</v>
          </cell>
        </row>
        <row r="4637">
          <cell r="B4637" t="str">
            <v>RU000A0JPGG7</v>
          </cell>
        </row>
        <row r="4638">
          <cell r="B4638" t="str">
            <v>RU000A0JPG95</v>
          </cell>
        </row>
        <row r="4639">
          <cell r="B4639" t="str">
            <v>RU0007984803</v>
          </cell>
        </row>
        <row r="4640">
          <cell r="B4640" t="str">
            <v>RU000A0JQWF4</v>
          </cell>
        </row>
        <row r="4641">
          <cell r="B4641" t="str">
            <v>RU000A0JRGR0</v>
          </cell>
        </row>
        <row r="4642">
          <cell r="B4642" t="str">
            <v>RU000A0JS7P1</v>
          </cell>
        </row>
        <row r="4643">
          <cell r="B4643" t="str">
            <v>RU000A0JTXF6</v>
          </cell>
        </row>
        <row r="4644">
          <cell r="B4644" t="str">
            <v>RU000A0JU6P9</v>
          </cell>
        </row>
        <row r="4645">
          <cell r="B4645" t="str">
            <v>RU000A0JUP89</v>
          </cell>
        </row>
        <row r="4646">
          <cell r="B4646" t="str">
            <v>RU0007964813</v>
          </cell>
        </row>
        <row r="4647">
          <cell r="B4647" t="str">
            <v>RU0007984894</v>
          </cell>
        </row>
        <row r="4648">
          <cell r="B4648" t="str">
            <v>RU0007984902</v>
          </cell>
        </row>
        <row r="4649">
          <cell r="B4649" t="str">
            <v>RU0009086151</v>
          </cell>
        </row>
        <row r="4650">
          <cell r="B4650" t="str">
            <v>US9285634021</v>
          </cell>
        </row>
        <row r="4651">
          <cell r="B4651" t="str">
            <v>RU000A0JNY53</v>
          </cell>
        </row>
        <row r="4652">
          <cell r="B4652" t="str">
            <v>RU000A0JQJW6</v>
          </cell>
        </row>
        <row r="4653">
          <cell r="B4653" t="str">
            <v>RU000A0JTG75</v>
          </cell>
        </row>
        <row r="4654">
          <cell r="B4654" t="str">
            <v>XS0993279958</v>
          </cell>
        </row>
        <row r="4655">
          <cell r="B4655" t="str">
            <v>RU000A0JR597</v>
          </cell>
        </row>
        <row r="4656">
          <cell r="B4656" t="str">
            <v>RU000A0JT8X2</v>
          </cell>
        </row>
        <row r="4657">
          <cell r="B4657" t="str">
            <v>RU000A0JTZR6</v>
          </cell>
        </row>
        <row r="4658">
          <cell r="B4658" t="str">
            <v>GB00B16GWD56</v>
          </cell>
        </row>
        <row r="4659">
          <cell r="B4659" t="str">
            <v>US92857W3088</v>
          </cell>
        </row>
        <row r="4660">
          <cell r="B4660" t="str">
            <v>GB00B01R0Y35</v>
          </cell>
        </row>
        <row r="4661">
          <cell r="B4661" t="str">
            <v>RU0007964912</v>
          </cell>
        </row>
        <row r="4662">
          <cell r="B4662" t="str">
            <v>RU000A0JS1E8</v>
          </cell>
        </row>
        <row r="4663">
          <cell r="B4663" t="str">
            <v>RU000A0JTF68</v>
          </cell>
        </row>
        <row r="4664">
          <cell r="B4664" t="str">
            <v>RU000A0JT593</v>
          </cell>
        </row>
        <row r="4665">
          <cell r="B4665" t="str">
            <v>RU000A0HFZE7</v>
          </cell>
        </row>
        <row r="4666">
          <cell r="B4666" t="str">
            <v>RU000A0JP757</v>
          </cell>
        </row>
        <row r="4667">
          <cell r="B4667" t="str">
            <v>RU0009086185</v>
          </cell>
        </row>
        <row r="4668">
          <cell r="B4668" t="str">
            <v>RU000A0B7CW2</v>
          </cell>
        </row>
        <row r="4669">
          <cell r="B4669" t="str">
            <v>RU0002642273</v>
          </cell>
        </row>
        <row r="4670">
          <cell r="B4670" t="str">
            <v>RU0002642281</v>
          </cell>
        </row>
        <row r="4671">
          <cell r="B4671" t="str">
            <v>RU000A0JUWK6</v>
          </cell>
        </row>
        <row r="4672">
          <cell r="B4672" t="str">
            <v>RU000A0HGSQ4</v>
          </cell>
        </row>
        <row r="4673">
          <cell r="B4673" t="str">
            <v>RU0005294619</v>
          </cell>
        </row>
        <row r="4674">
          <cell r="B4674" t="str">
            <v>RU0005294627</v>
          </cell>
        </row>
        <row r="4675">
          <cell r="B4675" t="str">
            <v>DE0007664039</v>
          </cell>
        </row>
        <row r="4676">
          <cell r="B4676" t="str">
            <v>RU000A0JPVL6</v>
          </cell>
        </row>
        <row r="4677">
          <cell r="B4677" t="str">
            <v>RU000A0JQNL1</v>
          </cell>
        </row>
        <row r="4678">
          <cell r="B4678" t="str">
            <v>RU000A0JTG34</v>
          </cell>
        </row>
        <row r="4679">
          <cell r="B4679" t="str">
            <v>RU000A0JU823</v>
          </cell>
        </row>
        <row r="4680">
          <cell r="B4680" t="str">
            <v>RU000A0JL475</v>
          </cell>
        </row>
        <row r="4681">
          <cell r="B4681" t="str">
            <v>RU000A0DPG67</v>
          </cell>
        </row>
        <row r="4682">
          <cell r="B4682" t="str">
            <v>RU000A0DPG75</v>
          </cell>
        </row>
        <row r="4683">
          <cell r="B4683" t="str">
            <v>RU000A0JTW26</v>
          </cell>
        </row>
        <row r="4684">
          <cell r="B4684" t="str">
            <v>RU000A0JTW34</v>
          </cell>
        </row>
        <row r="4685">
          <cell r="B4685" t="str">
            <v>RU000A0JUAT3</v>
          </cell>
        </row>
        <row r="4686">
          <cell r="B4686" t="str">
            <v>CA91911K1021</v>
          </cell>
        </row>
        <row r="4687">
          <cell r="B4687" t="str">
            <v>US92849E1010</v>
          </cell>
        </row>
        <row r="4688">
          <cell r="B4688" t="str">
            <v>RU0009100291</v>
          </cell>
        </row>
        <row r="4689">
          <cell r="B4689" t="str">
            <v>RU0009090583</v>
          </cell>
        </row>
        <row r="4690">
          <cell r="B4690" t="str">
            <v>RU0006334372</v>
          </cell>
        </row>
        <row r="4691">
          <cell r="B4691" t="str">
            <v>RU0006334380</v>
          </cell>
        </row>
        <row r="4692">
          <cell r="B4692" t="str">
            <v>XS0328682587</v>
          </cell>
        </row>
        <row r="4693">
          <cell r="B4693" t="str">
            <v>US91833EAB74</v>
          </cell>
        </row>
        <row r="4694">
          <cell r="B4694" t="str">
            <v>CH0115305457</v>
          </cell>
        </row>
        <row r="4695">
          <cell r="B4695" t="str">
            <v>HK0000073897</v>
          </cell>
        </row>
        <row r="4696">
          <cell r="B4696" t="str">
            <v>XS0943396001</v>
          </cell>
        </row>
        <row r="4697">
          <cell r="B4697" t="str">
            <v>XS0211922017</v>
          </cell>
        </row>
        <row r="4698">
          <cell r="B4698" t="str">
            <v>XS0491998133</v>
          </cell>
        </row>
        <row r="4699">
          <cell r="B4699" t="str">
            <v>US91833EAD31</v>
          </cell>
        </row>
        <row r="4700">
          <cell r="B4700" t="str">
            <v>CH0193724280</v>
          </cell>
        </row>
        <row r="4701">
          <cell r="B4701" t="str">
            <v>XS0244105283</v>
          </cell>
        </row>
        <row r="4702">
          <cell r="B4702" t="str">
            <v>XS0772509484</v>
          </cell>
        </row>
        <row r="4703">
          <cell r="B4703" t="str">
            <v>US91833EAH45</v>
          </cell>
        </row>
        <row r="4704">
          <cell r="B4704" t="str">
            <v>XS0814877071</v>
          </cell>
        </row>
        <row r="4705">
          <cell r="B4705" t="str">
            <v>XS0365923977</v>
          </cell>
        </row>
        <row r="4706">
          <cell r="B4706" t="str">
            <v>US91833EAC57</v>
          </cell>
        </row>
        <row r="4707">
          <cell r="B4707" t="str">
            <v>XS0592794597</v>
          </cell>
        </row>
        <row r="4708">
          <cell r="B4708" t="str">
            <v>US91833EAG61</v>
          </cell>
        </row>
        <row r="4709">
          <cell r="B4709" t="str">
            <v>XS0548633659</v>
          </cell>
        </row>
        <row r="4710">
          <cell r="B4710" t="str">
            <v>US91833EAE14</v>
          </cell>
        </row>
        <row r="4711">
          <cell r="B4711" t="str">
            <v>XS0842078536</v>
          </cell>
        </row>
        <row r="4712">
          <cell r="B4712" t="str">
            <v>US92909MAF77</v>
          </cell>
        </row>
        <row r="4713">
          <cell r="B4713" t="str">
            <v>CH0248531110</v>
          </cell>
        </row>
        <row r="4714">
          <cell r="B4714" t="str">
            <v>XS0223715920</v>
          </cell>
        </row>
        <row r="4715">
          <cell r="B4715" t="str">
            <v>US92909MAB63</v>
          </cell>
        </row>
        <row r="4716">
          <cell r="B4716" t="str">
            <v>RU000A0JUQE1</v>
          </cell>
        </row>
        <row r="4717">
          <cell r="B4717" t="str">
            <v>RU000A0JV3Q3</v>
          </cell>
        </row>
        <row r="4718">
          <cell r="B4718" t="str">
            <v>RU000A0JTCP9</v>
          </cell>
        </row>
        <row r="4719">
          <cell r="B4719" t="str">
            <v>RU000A0JTFQ0</v>
          </cell>
        </row>
        <row r="4720">
          <cell r="B4720" t="str">
            <v>RU000A0JS959</v>
          </cell>
        </row>
        <row r="4721">
          <cell r="B4721" t="str">
            <v>RU000A0JU617</v>
          </cell>
        </row>
        <row r="4722">
          <cell r="B4722" t="str">
            <v>RU000A0JUDL4</v>
          </cell>
        </row>
        <row r="4723">
          <cell r="B4723" t="str">
            <v>RU000A0JUGQ6</v>
          </cell>
        </row>
        <row r="4724">
          <cell r="B4724" t="str">
            <v>RU000A0JPGR4</v>
          </cell>
        </row>
        <row r="4725">
          <cell r="B4725" t="str">
            <v>RU000A0JPWF6</v>
          </cell>
        </row>
        <row r="4726">
          <cell r="B4726" t="str">
            <v>RU000A0JPZ84</v>
          </cell>
        </row>
        <row r="4727">
          <cell r="B4727" t="str">
            <v>RU000A0JQ672</v>
          </cell>
        </row>
        <row r="4728">
          <cell r="B4728" t="str">
            <v>RU000A0JQMB4</v>
          </cell>
        </row>
        <row r="4729">
          <cell r="B4729" t="str">
            <v>RU000A0JQZ67</v>
          </cell>
        </row>
        <row r="4730">
          <cell r="B4730" t="str">
            <v>RU000A0JQZ75</v>
          </cell>
        </row>
        <row r="4731">
          <cell r="B4731" t="str">
            <v>RU000A0JV474</v>
          </cell>
        </row>
        <row r="4732">
          <cell r="B4732" t="str">
            <v>US46630Q2021</v>
          </cell>
        </row>
        <row r="4733">
          <cell r="B4733" t="str">
            <v>XS0810596832</v>
          </cell>
        </row>
        <row r="4734">
          <cell r="B4734" t="str">
            <v>US91834KAA43</v>
          </cell>
        </row>
        <row r="4735">
          <cell r="B4735" t="str">
            <v>XS0851694082</v>
          </cell>
        </row>
        <row r="4736">
          <cell r="B4736" t="str">
            <v>RU000A0JP5V6</v>
          </cell>
        </row>
        <row r="4737">
          <cell r="B4737" t="str">
            <v>RU000A0JPM48</v>
          </cell>
        </row>
        <row r="4738">
          <cell r="B4738" t="str">
            <v>RU000A0JPSP3</v>
          </cell>
        </row>
        <row r="4739">
          <cell r="B4739" t="str">
            <v>RU000A0JQ458</v>
          </cell>
        </row>
        <row r="4740">
          <cell r="B4740" t="str">
            <v>RU000A0GHL00</v>
          </cell>
        </row>
        <row r="4741">
          <cell r="B4741" t="str">
            <v>RU000A0JQMG3</v>
          </cell>
        </row>
        <row r="4742">
          <cell r="B4742" t="str">
            <v>RU000A0JNGU3</v>
          </cell>
        </row>
        <row r="4743">
          <cell r="B4743" t="str">
            <v>RU000A0JQT99</v>
          </cell>
        </row>
        <row r="4744">
          <cell r="B4744" t="str">
            <v>RU000A0JQTA1</v>
          </cell>
        </row>
        <row r="4745">
          <cell r="B4745" t="str">
            <v>RU000A0JS1M1</v>
          </cell>
        </row>
        <row r="4746">
          <cell r="B4746" t="str">
            <v>RU000A0JS1P4</v>
          </cell>
        </row>
        <row r="4747">
          <cell r="B4747" t="str">
            <v>RU000A0JQTB9</v>
          </cell>
        </row>
        <row r="4748">
          <cell r="B4748" t="str">
            <v>RU000A0JS1T6</v>
          </cell>
        </row>
        <row r="4749">
          <cell r="B4749" t="str">
            <v>RU000A0JS1U4</v>
          </cell>
        </row>
        <row r="4750">
          <cell r="B4750" t="str">
            <v>RU000A0JSX00</v>
          </cell>
        </row>
        <row r="4751">
          <cell r="B4751" t="str">
            <v>RU000A0JT3C7</v>
          </cell>
        </row>
        <row r="4752">
          <cell r="B4752" t="str">
            <v>RU000A0JT3E3</v>
          </cell>
        </row>
        <row r="4753">
          <cell r="B4753" t="str">
            <v>RU000A0JTK20</v>
          </cell>
        </row>
        <row r="4754">
          <cell r="B4754" t="str">
            <v>RU000A0JTN01</v>
          </cell>
        </row>
        <row r="4755">
          <cell r="B4755" t="str">
            <v>RU000A0JU773</v>
          </cell>
        </row>
        <row r="4756">
          <cell r="B4756" t="str">
            <v>RU000A0HML36</v>
          </cell>
        </row>
        <row r="4757">
          <cell r="B4757" t="str">
            <v>US92826C8394</v>
          </cell>
        </row>
        <row r="4758">
          <cell r="B4758" t="str">
            <v>US9219468850</v>
          </cell>
        </row>
        <row r="4759">
          <cell r="B4759" t="str">
            <v>US9220428588</v>
          </cell>
        </row>
        <row r="4760">
          <cell r="B4760" t="str">
            <v>US06740C2614</v>
          </cell>
        </row>
        <row r="4761">
          <cell r="B4761" t="str">
            <v>US06740C1889</v>
          </cell>
        </row>
        <row r="4762">
          <cell r="B4762" t="str">
            <v>RU0009084214</v>
          </cell>
        </row>
        <row r="4763">
          <cell r="B4763" t="str">
            <v>US0654531021</v>
          </cell>
        </row>
        <row r="4764">
          <cell r="B4764" t="str">
            <v>RU0009100127</v>
          </cell>
        </row>
        <row r="4765">
          <cell r="B4765" t="str">
            <v>RU0007964920</v>
          </cell>
        </row>
        <row r="4766">
          <cell r="B4766" t="str">
            <v>US92343V1044</v>
          </cell>
        </row>
        <row r="4767">
          <cell r="B4767" t="str">
            <v>US9314221097</v>
          </cell>
        </row>
        <row r="4768">
          <cell r="B4768" t="str">
            <v>US97263M1099</v>
          </cell>
        </row>
        <row r="4769">
          <cell r="B4769" t="str">
            <v>US97263M3079</v>
          </cell>
        </row>
        <row r="4770">
          <cell r="B4770" t="str">
            <v>RU0005344356</v>
          </cell>
        </row>
        <row r="4771">
          <cell r="B4771" t="str">
            <v>RU000A0JPNG3</v>
          </cell>
        </row>
        <row r="4772">
          <cell r="B4772" t="str">
            <v>RU000A0JR2U3</v>
          </cell>
        </row>
        <row r="4773">
          <cell r="B4773" t="str">
            <v>RU000A0JR2V1</v>
          </cell>
        </row>
        <row r="4774">
          <cell r="B4774" t="str">
            <v>RU000A0JR2W9</v>
          </cell>
        </row>
        <row r="4775">
          <cell r="B4775" t="str">
            <v>RU000A0JQXH8</v>
          </cell>
        </row>
        <row r="4776">
          <cell r="B4776" t="str">
            <v>RU000A0JQXJ4</v>
          </cell>
        </row>
        <row r="4777">
          <cell r="B4777" t="str">
            <v>RU000A0JR2X7</v>
          </cell>
        </row>
        <row r="4778">
          <cell r="B4778" t="str">
            <v>RU000A0JS587</v>
          </cell>
        </row>
        <row r="4779">
          <cell r="B4779" t="str">
            <v>US9581021055</v>
          </cell>
        </row>
        <row r="4780">
          <cell r="B4780" t="str">
            <v>GB00B15KY765</v>
          </cell>
        </row>
        <row r="4781">
          <cell r="B4781" t="str">
            <v>XS1107316041</v>
          </cell>
        </row>
        <row r="4782">
          <cell r="B4782" t="str">
            <v>LU0627170920</v>
          </cell>
        </row>
        <row r="4783">
          <cell r="B4783" t="str">
            <v>US9582541044</v>
          </cell>
        </row>
        <row r="4784">
          <cell r="B4784" t="str">
            <v>US9497461015</v>
          </cell>
        </row>
        <row r="4785">
          <cell r="B4785" t="str">
            <v>US9668371068</v>
          </cell>
        </row>
        <row r="4786">
          <cell r="B4786" t="str">
            <v>USL97437AC80</v>
          </cell>
        </row>
        <row r="4787">
          <cell r="B4787" t="str">
            <v>XS0473617883</v>
          </cell>
        </row>
        <row r="4788">
          <cell r="B4788" t="str">
            <v>XS1055940206</v>
          </cell>
        </row>
        <row r="4789">
          <cell r="B4789" t="str">
            <v>RU000A0JQFK9</v>
          </cell>
        </row>
        <row r="4790">
          <cell r="B4790" t="str">
            <v>KYG980791092</v>
          </cell>
        </row>
        <row r="4791">
          <cell r="B4791" t="str">
            <v>US94973V1070</v>
          </cell>
        </row>
        <row r="4792">
          <cell r="B4792" t="str">
            <v>US93317Q1058</v>
          </cell>
        </row>
        <row r="4793">
          <cell r="B4793" t="str">
            <v>RU000A0JS9X1</v>
          </cell>
        </row>
        <row r="4794">
          <cell r="B4794" t="str">
            <v>US9311421039</v>
          </cell>
        </row>
        <row r="4795">
          <cell r="B4795" t="str">
            <v>US4642881746</v>
          </cell>
        </row>
        <row r="4796">
          <cell r="B4796" t="str">
            <v>US96950F1049</v>
          </cell>
        </row>
        <row r="4797">
          <cell r="B4797" t="str">
            <v>RU0008137070</v>
          </cell>
        </row>
        <row r="4798">
          <cell r="B4798" t="str">
            <v>RU0008137088</v>
          </cell>
        </row>
        <row r="4799">
          <cell r="B4799" t="str">
            <v>US94419L1017</v>
          </cell>
        </row>
        <row r="4800">
          <cell r="B4800" t="str">
            <v>US9598021098</v>
          </cell>
        </row>
        <row r="4801">
          <cell r="B4801" t="str">
            <v>US9662441057</v>
          </cell>
        </row>
        <row r="4802">
          <cell r="B4802" t="str">
            <v>US9293521020</v>
          </cell>
        </row>
        <row r="4803">
          <cell r="B4803" t="str">
            <v>US983130AT23</v>
          </cell>
        </row>
        <row r="4804">
          <cell r="B4804" t="str">
            <v>US9621661043</v>
          </cell>
        </row>
        <row r="4805">
          <cell r="B4805" t="str">
            <v>CA9600081009</v>
          </cell>
        </row>
        <row r="4806">
          <cell r="B4806" t="str">
            <v>US98387E1064</v>
          </cell>
        </row>
        <row r="4807">
          <cell r="B4807" t="str">
            <v>LU0460391732</v>
          </cell>
        </row>
        <row r="4808">
          <cell r="B4808" t="str">
            <v>FR0000045072</v>
          </cell>
        </row>
        <row r="4809">
          <cell r="B4809" t="str">
            <v>LU0321462953</v>
          </cell>
        </row>
        <row r="4810">
          <cell r="B4810" t="str">
            <v>LU0274211217</v>
          </cell>
        </row>
        <row r="4811">
          <cell r="B4811" t="str">
            <v>CA46428M1086</v>
          </cell>
        </row>
        <row r="4812">
          <cell r="B4812" t="str">
            <v>US22542D7957</v>
          </cell>
        </row>
        <row r="4813">
          <cell r="B4813" t="str">
            <v>US81369Y5069</v>
          </cell>
        </row>
        <row r="4814">
          <cell r="B4814" t="str">
            <v>US81369Y6059</v>
          </cell>
        </row>
        <row r="4815">
          <cell r="B4815" t="str">
            <v>US81369Y7040</v>
          </cell>
        </row>
        <row r="4816">
          <cell r="B4816" t="str">
            <v>US81369Y4070</v>
          </cell>
        </row>
        <row r="4817">
          <cell r="B4817" t="str">
            <v>LU0292107645</v>
          </cell>
        </row>
        <row r="4818">
          <cell r="B4818" t="str">
            <v>LU0322252502</v>
          </cell>
        </row>
        <row r="4819">
          <cell r="B4819" t="str">
            <v>US30231G1022</v>
          </cell>
        </row>
        <row r="4820">
          <cell r="B4820" t="str">
            <v>US9129091081</v>
          </cell>
        </row>
        <row r="4821">
          <cell r="B4821" t="str">
            <v>XS0301329479</v>
          </cell>
        </row>
        <row r="4822">
          <cell r="B4822" t="str">
            <v>CY0009731015</v>
          </cell>
        </row>
        <row r="4823">
          <cell r="B4823" t="str">
            <v>RU000A0JR0F8</v>
          </cell>
        </row>
        <row r="4824">
          <cell r="B4824" t="str">
            <v>US9843321061</v>
          </cell>
        </row>
        <row r="4825">
          <cell r="B4825" t="str">
            <v>RU0007796819</v>
          </cell>
        </row>
        <row r="4826">
          <cell r="B4826" t="str">
            <v>RU000A0JUQH4</v>
          </cell>
        </row>
        <row r="4827">
          <cell r="B4827" t="str">
            <v>RU000A0D8737</v>
          </cell>
        </row>
        <row r="4828">
          <cell r="B4828" t="str">
            <v>RU000A0D8786</v>
          </cell>
        </row>
        <row r="4829">
          <cell r="B4829" t="str">
            <v>RU000A0JUQF8</v>
          </cell>
        </row>
        <row r="4830">
          <cell r="B4830" t="str">
            <v>RU0009848337</v>
          </cell>
        </row>
        <row r="4831">
          <cell r="B4831" t="str">
            <v>RU000A0JQ8J4</v>
          </cell>
        </row>
        <row r="4832">
          <cell r="B4832" t="str">
            <v>RU000A0JQ8K2</v>
          </cell>
        </row>
        <row r="4833">
          <cell r="B4833" t="str">
            <v>RU0009087209</v>
          </cell>
        </row>
        <row r="4834">
          <cell r="B4834" t="str">
            <v>RU0007796850</v>
          </cell>
        </row>
        <row r="4835">
          <cell r="B4835" t="str">
            <v>RU000A0JTGK1</v>
          </cell>
        </row>
        <row r="4836">
          <cell r="B4836" t="str">
            <v>US9858171054</v>
          </cell>
        </row>
        <row r="4837">
          <cell r="B4837" t="str">
            <v>XS0861979440</v>
          </cell>
        </row>
        <row r="4838">
          <cell r="B4838" t="str">
            <v>TRAYKBNK91N6</v>
          </cell>
        </row>
        <row r="4839">
          <cell r="B4839" t="str">
            <v>RU0009257075</v>
          </cell>
        </row>
        <row r="4840">
          <cell r="B4840" t="str">
            <v>RU0007796827</v>
          </cell>
        </row>
        <row r="4841">
          <cell r="B4841" t="str">
            <v>RU0009843155</v>
          </cell>
        </row>
        <row r="4842">
          <cell r="B4842" t="str">
            <v>RU0009843163</v>
          </cell>
        </row>
        <row r="4843">
          <cell r="B4843" t="str">
            <v>US3015051036</v>
          </cell>
        </row>
        <row r="4844">
          <cell r="B4844" t="str">
            <v>NL0009805522</v>
          </cell>
        </row>
        <row r="4845">
          <cell r="B4845" t="str">
            <v>US9858181038</v>
          </cell>
        </row>
        <row r="4846">
          <cell r="B4846" t="str">
            <v>RU000A0B7P74</v>
          </cell>
        </row>
        <row r="4847">
          <cell r="B4847" t="str">
            <v>RU000A0B7P82</v>
          </cell>
        </row>
        <row r="4848">
          <cell r="B4848" t="str">
            <v>RU0009848386</v>
          </cell>
        </row>
        <row r="4849">
          <cell r="B4849" t="str">
            <v>RU000A0JQVS9</v>
          </cell>
        </row>
        <row r="4850">
          <cell r="B4850" t="str">
            <v>RU000A0JREC7</v>
          </cell>
        </row>
        <row r="4851">
          <cell r="B4851" t="str">
            <v>RU000A0JSU45</v>
          </cell>
        </row>
        <row r="4852">
          <cell r="B4852" t="str">
            <v>RU000A0JU0W8</v>
          </cell>
        </row>
        <row r="4853">
          <cell r="B4853" t="str">
            <v>RU000A0D8760</v>
          </cell>
        </row>
        <row r="4854">
          <cell r="B4854" t="str">
            <v>RU000A0D88B3</v>
          </cell>
        </row>
        <row r="4855">
          <cell r="B4855" t="str">
            <v>RU000A0JPE97</v>
          </cell>
        </row>
        <row r="4856">
          <cell r="B4856" t="str">
            <v>US9884981013</v>
          </cell>
        </row>
        <row r="4857">
          <cell r="B4857" t="str">
            <v>RU000A0JV052</v>
          </cell>
        </row>
        <row r="4858">
          <cell r="B4858" t="str">
            <v>RU000A0JUMJ9</v>
          </cell>
        </row>
        <row r="4859">
          <cell r="B4859" t="str">
            <v>RU000A0JUSH0</v>
          </cell>
        </row>
        <row r="4860">
          <cell r="B4860" t="str">
            <v>RU000A0JTGC8</v>
          </cell>
        </row>
        <row r="4861">
          <cell r="B4861" t="str">
            <v>RU0009848360</v>
          </cell>
        </row>
        <row r="4862">
          <cell r="B4862" t="str">
            <v>RU000A0JRKL5</v>
          </cell>
        </row>
        <row r="4863">
          <cell r="B4863" t="str">
            <v>RU000A0JSS72</v>
          </cell>
        </row>
        <row r="4864">
          <cell r="B4864" t="str">
            <v>RU000A0JTPS5</v>
          </cell>
        </row>
        <row r="4865">
          <cell r="B4865" t="str">
            <v>RU000A0JUTJ4</v>
          </cell>
        </row>
        <row r="4866">
          <cell r="B4866" t="str">
            <v>RU000A0JUP63</v>
          </cell>
        </row>
        <row r="4867">
          <cell r="B4867" t="str">
            <v>RU0006752896</v>
          </cell>
        </row>
        <row r="4868">
          <cell r="B4868" t="str">
            <v>RU000A0JUPW5</v>
          </cell>
        </row>
        <row r="4869">
          <cell r="B4869" t="str">
            <v>RU000A0JPCR3</v>
          </cell>
        </row>
        <row r="4870">
          <cell r="B4870" t="str">
            <v>RU000A0JPTA3</v>
          </cell>
        </row>
        <row r="4871">
          <cell r="B4871" t="str">
            <v>RU000A0JQ789</v>
          </cell>
        </row>
        <row r="4872">
          <cell r="B4872" t="str">
            <v>RU000A0JSVF2</v>
          </cell>
        </row>
        <row r="4873">
          <cell r="B4873" t="str">
            <v>RU000A0JTY40</v>
          </cell>
        </row>
        <row r="4874">
          <cell r="B4874" t="str">
            <v>RU000A0JU7X1</v>
          </cell>
        </row>
        <row r="4875">
          <cell r="B4875" t="str">
            <v>RU000A0JQTW5</v>
          </cell>
        </row>
        <row r="4876">
          <cell r="B4876" t="str">
            <v>RU000A0JR1K6</v>
          </cell>
        </row>
        <row r="4877">
          <cell r="B4877" t="str">
            <v>RU000A0JRW36</v>
          </cell>
        </row>
        <row r="4878">
          <cell r="B4878" t="str">
            <v>RU000A0JS397</v>
          </cell>
        </row>
        <row r="4879">
          <cell r="B4879" t="str">
            <v>RU000A0JS3P0</v>
          </cell>
        </row>
        <row r="4880">
          <cell r="B4880" t="str">
            <v>RU000A0JRHD8</v>
          </cell>
        </row>
        <row r="4881">
          <cell r="B4881" t="str">
            <v>RU000A0JS6L2</v>
          </cell>
        </row>
        <row r="4882">
          <cell r="B4882" t="str">
            <v>RU000A0JUGY0</v>
          </cell>
        </row>
        <row r="4883">
          <cell r="B4883" t="str">
            <v>US98978L1052</v>
          </cell>
        </row>
        <row r="4884">
          <cell r="B4884" t="str">
            <v>RU000A0JNYJ9</v>
          </cell>
        </row>
        <row r="4885">
          <cell r="B4885" t="str">
            <v>RU000A0JPLW4</v>
          </cell>
        </row>
        <row r="4886">
          <cell r="B4886" t="str">
            <v>USN97708AA49</v>
          </cell>
        </row>
        <row r="4887">
          <cell r="B4887" t="str">
            <v>USN64884AA29</v>
          </cell>
        </row>
        <row r="4888">
          <cell r="B4888" t="str">
            <v>US66978CAA09</v>
          </cell>
        </row>
        <row r="4889">
          <cell r="B4889" t="str">
            <v>USN97716AA72</v>
          </cell>
        </row>
        <row r="4890">
          <cell r="B4890" t="str">
            <v>US98953VAA08</v>
          </cell>
        </row>
        <row r="4891">
          <cell r="B4891" t="str">
            <v>RU0009086193</v>
          </cell>
        </row>
        <row r="4892">
          <cell r="B4892" t="str">
            <v>GB00B15KY872</v>
          </cell>
        </row>
        <row r="4893">
          <cell r="B4893" t="str">
            <v>CA05571L1013</v>
          </cell>
        </row>
        <row r="4894">
          <cell r="B4894" t="str">
            <v>US98952U2042</v>
          </cell>
        </row>
        <row r="4895">
          <cell r="B4895" t="str">
            <v>RU0009101539</v>
          </cell>
        </row>
        <row r="4896">
          <cell r="B4896" t="str">
            <v>RU0006752854</v>
          </cell>
        </row>
        <row r="4897">
          <cell r="B4897" t="str">
            <v>US98986T1088</v>
          </cell>
        </row>
        <row r="4898">
          <cell r="B4898" t="str">
            <v>RU0007664942</v>
          </cell>
        </row>
        <row r="4899">
          <cell r="B4899" t="str">
            <v>RU000A0JRJB8</v>
          </cell>
        </row>
        <row r="4900">
          <cell r="B4900" t="str">
            <v>RU000A0JRJL7</v>
          </cell>
        </row>
        <row r="4901">
          <cell r="B4901" t="str">
            <v>RU000A0JS4J1</v>
          </cell>
        </row>
        <row r="4902">
          <cell r="B4902" t="str">
            <v>RU000A0JS4K9</v>
          </cell>
        </row>
        <row r="4903">
          <cell r="B4903" t="str">
            <v>RU000A0JS4L7</v>
          </cell>
        </row>
        <row r="4904">
          <cell r="B4904" t="str">
            <v>RU0006752870</v>
          </cell>
        </row>
        <row r="4905">
          <cell r="B4905" t="str">
            <v>RU0006752862</v>
          </cell>
        </row>
        <row r="4906">
          <cell r="B4906" t="str">
            <v>US98978V1035</v>
          </cell>
        </row>
        <row r="4907">
          <cell r="B4907" t="str">
            <v>CH0011075394</v>
          </cell>
        </row>
        <row r="4908">
          <cell r="B4908" t="str">
            <v>RU0009091300</v>
          </cell>
        </row>
        <row r="4909">
          <cell r="B4909" t="str">
            <v>RU000A0JDUE9</v>
          </cell>
        </row>
        <row r="4910">
          <cell r="B4910" t="str">
            <v>RU000A0JPEP3</v>
          </cell>
        </row>
        <row r="4911">
          <cell r="B4911" t="str">
            <v>XS1324216768</v>
          </cell>
        </row>
        <row r="4912">
          <cell r="B4912" t="str">
            <v>XS1298447019</v>
          </cell>
        </row>
        <row r="4913">
          <cell r="B4913" t="str">
            <v>XS1263139856</v>
          </cell>
        </row>
        <row r="4914">
          <cell r="B4914" t="str">
            <v>XS1272198265</v>
          </cell>
        </row>
        <row r="4915">
          <cell r="B4915" t="str">
            <v>XS1044540547</v>
          </cell>
        </row>
        <row r="4916">
          <cell r="B4916" t="str">
            <v>RU000A0JV7J9</v>
          </cell>
        </row>
        <row r="4917">
          <cell r="B4917" t="str">
            <v>XS1319822752</v>
          </cell>
        </row>
        <row r="4918">
          <cell r="B4918" t="str">
            <v>RU000A0JVW48</v>
          </cell>
        </row>
        <row r="4919">
          <cell r="B4919" t="str">
            <v>RU000A0JW8E7</v>
          </cell>
        </row>
        <row r="4920">
          <cell r="B4920" t="str">
            <v>RU000A0JVW30</v>
          </cell>
        </row>
        <row r="4921">
          <cell r="B4921" t="str">
            <v>RU000A0JVUP7</v>
          </cell>
        </row>
        <row r="4922">
          <cell r="B4922" t="str">
            <v>RU000A0JVVB5</v>
          </cell>
        </row>
        <row r="4923">
          <cell r="B4923" t="str">
            <v>RU000A0JVYF0</v>
          </cell>
        </row>
        <row r="4924">
          <cell r="B4924" t="str">
            <v>RU000A0JVFC6</v>
          </cell>
        </row>
        <row r="4925">
          <cell r="B4925" t="str">
            <v>RU000A0JVKK9</v>
          </cell>
        </row>
        <row r="4926">
          <cell r="B4926" t="str">
            <v>RU000A0JVD25</v>
          </cell>
        </row>
        <row r="4927">
          <cell r="B4927" t="str">
            <v>RU000A0JW0S4</v>
          </cell>
        </row>
        <row r="4928">
          <cell r="B4928" t="str">
            <v>RU000A0JVWB3</v>
          </cell>
        </row>
        <row r="4929">
          <cell r="B4929" t="str">
            <v>RU000A0JV987</v>
          </cell>
        </row>
        <row r="4930">
          <cell r="B4930" t="str">
            <v>RU000A0JV8Q2</v>
          </cell>
        </row>
        <row r="4931">
          <cell r="B4931" t="str">
            <v>RU000A0JVQA7</v>
          </cell>
        </row>
        <row r="4932">
          <cell r="B4932" t="str">
            <v>XS1255387976</v>
          </cell>
        </row>
        <row r="4933">
          <cell r="B4933" t="str">
            <v>US97717W4226</v>
          </cell>
        </row>
        <row r="4934">
          <cell r="B4934" t="str">
            <v>XS1117280625</v>
          </cell>
        </row>
        <row r="4935">
          <cell r="B4935" t="str">
            <v>JE00B1VS3002</v>
          </cell>
        </row>
        <row r="4936">
          <cell r="B4936" t="str">
            <v>RU000A0JWDU1</v>
          </cell>
        </row>
        <row r="4937">
          <cell r="B4937" t="str">
            <v>RU000A0JWB67</v>
          </cell>
        </row>
        <row r="4938">
          <cell r="B4938" t="str">
            <v>RU000A0JWB75</v>
          </cell>
        </row>
        <row r="4939">
          <cell r="B4939" t="str">
            <v>RU000A0JWBF6</v>
          </cell>
        </row>
        <row r="4940">
          <cell r="B4940" t="str">
            <v>RU000A0JWC82</v>
          </cell>
        </row>
        <row r="4941">
          <cell r="B4941" t="str">
            <v>RU000A0JWG05</v>
          </cell>
        </row>
        <row r="4942">
          <cell r="B4942" t="str">
            <v>RU000A0JWDN6</v>
          </cell>
        </row>
        <row r="4943">
          <cell r="B4943" t="str">
            <v>US912828RH57</v>
          </cell>
        </row>
        <row r="4944">
          <cell r="B4944" t="str">
            <v>RU000A0JWHA4</v>
          </cell>
        </row>
        <row r="4945">
          <cell r="B4945" t="str">
            <v>US91701RAA95</v>
          </cell>
        </row>
        <row r="4946">
          <cell r="B4946" t="str">
            <v>XS1386670902</v>
          </cell>
        </row>
        <row r="4947">
          <cell r="B4947" t="str">
            <v>XS1405775617</v>
          </cell>
        </row>
        <row r="4948">
          <cell r="B4948" t="str">
            <v>XS1405775377</v>
          </cell>
        </row>
        <row r="4949">
          <cell r="B4949" t="str">
            <v>XS1400710999</v>
          </cell>
        </row>
        <row r="4950">
          <cell r="B4950" t="str">
            <v>XS1400710726</v>
          </cell>
        </row>
        <row r="4951">
          <cell r="B4951" t="str">
            <v xml:space="preserve">RU000A0JV235 </v>
          </cell>
        </row>
        <row r="4952">
          <cell r="B4952" t="str">
            <v>RU000A0JVUH4</v>
          </cell>
        </row>
        <row r="4953">
          <cell r="B4953" t="str">
            <v>RU000A0JV1Y1</v>
          </cell>
        </row>
        <row r="4954">
          <cell r="B4954" t="str">
            <v>XS0719009754</v>
          </cell>
        </row>
        <row r="4955">
          <cell r="B4955" t="str">
            <v>RU000A0JVEY3</v>
          </cell>
        </row>
        <row r="4956">
          <cell r="B4956" t="str">
            <v>RU000A0JV243</v>
          </cell>
        </row>
        <row r="4957">
          <cell r="B4957" t="str">
            <v>RU000A0JV250</v>
          </cell>
        </row>
        <row r="4958">
          <cell r="B4958" t="str">
            <v>RU000A0JV268</v>
          </cell>
        </row>
        <row r="4959">
          <cell r="B4959" t="str">
            <v>RU000A0JV292</v>
          </cell>
        </row>
        <row r="4960">
          <cell r="B4960" t="str">
            <v>RU000A0JV284</v>
          </cell>
        </row>
        <row r="4961">
          <cell r="B4961" t="str">
            <v>RU000A0JV763</v>
          </cell>
        </row>
        <row r="4962">
          <cell r="B4962" t="str">
            <v>RU000A0JV789</v>
          </cell>
        </row>
        <row r="4963">
          <cell r="B4963" t="str">
            <v>RU000A0JV7D2</v>
          </cell>
        </row>
        <row r="4964">
          <cell r="B4964" t="str">
            <v>RU000A0JV7C4</v>
          </cell>
        </row>
        <row r="4965">
          <cell r="B4965" t="str">
            <v>RU000A0JV7B6</v>
          </cell>
        </row>
        <row r="4966">
          <cell r="B4966" t="str">
            <v>RU000A0JV2A9</v>
          </cell>
        </row>
        <row r="4967">
          <cell r="B4967" t="str">
            <v>RU000A0JV797</v>
          </cell>
        </row>
        <row r="4968">
          <cell r="B4968" t="str">
            <v>RU000A0JV771</v>
          </cell>
        </row>
        <row r="4969">
          <cell r="B4969" t="str">
            <v>XS1032750165</v>
          </cell>
        </row>
        <row r="4970">
          <cell r="B4970" t="str">
            <v>XS1319813769</v>
          </cell>
        </row>
        <row r="4971">
          <cell r="B4971" t="str">
            <v>USG33353AA46</v>
          </cell>
        </row>
        <row r="4972">
          <cell r="B4972" t="str">
            <v>XS1433454243</v>
          </cell>
        </row>
        <row r="4973">
          <cell r="B4973" t="str">
            <v>RU000A0JV219</v>
          </cell>
        </row>
        <row r="4974">
          <cell r="B4974" t="str">
            <v>RU000A0JWBH2</v>
          </cell>
        </row>
        <row r="4975">
          <cell r="B4975" t="str">
            <v>XS1449458915</v>
          </cell>
        </row>
        <row r="4976">
          <cell r="B4976" t="str">
            <v>US92204A5048</v>
          </cell>
        </row>
        <row r="4977">
          <cell r="B4977" t="str">
            <v>US912828RH57</v>
          </cell>
        </row>
        <row r="4978">
          <cell r="B4978" t="str">
            <v xml:space="preserve">XS1307381928 </v>
          </cell>
        </row>
        <row r="4979">
          <cell r="B4979" t="str">
            <v>CA02314F1036</v>
          </cell>
        </row>
        <row r="4980">
          <cell r="B4980" t="str">
            <v xml:space="preserve">USG9328DAD24 </v>
          </cell>
        </row>
        <row r="4981">
          <cell r="B4981" t="str">
            <v>XS1503160571</v>
          </cell>
        </row>
        <row r="4982">
          <cell r="B4982" t="str">
            <v>RU000A0JVFG7</v>
          </cell>
        </row>
        <row r="4983">
          <cell r="B4983" t="str">
            <v>RU000A0JWTN2</v>
          </cell>
        </row>
        <row r="4984">
          <cell r="B4984" t="str">
            <v>CH0205819441</v>
          </cell>
        </row>
        <row r="4985">
          <cell r="B4985" t="str">
            <v>XS1521039054</v>
          </cell>
        </row>
        <row r="4986">
          <cell r="B4986" t="str">
            <v>XS1449458915</v>
          </cell>
        </row>
        <row r="4987">
          <cell r="B4987" t="str">
            <v>XS1506500039</v>
          </cell>
        </row>
        <row r="4988">
          <cell r="B4988" t="str">
            <v>XS1070363343</v>
          </cell>
        </row>
        <row r="4989">
          <cell r="B4989" t="str">
            <v>XS1307381928</v>
          </cell>
        </row>
        <row r="4990">
          <cell r="B4990" t="str">
            <v>CH0317921671</v>
          </cell>
        </row>
        <row r="4991">
          <cell r="B4991" t="str">
            <v>XS1405766384</v>
          </cell>
        </row>
        <row r="4992">
          <cell r="B4992" t="str">
            <v>CH0225173316</v>
          </cell>
        </row>
        <row r="4993">
          <cell r="B4993" t="str">
            <v xml:space="preserve"> XS1324216768</v>
          </cell>
        </row>
        <row r="4994">
          <cell r="B4994" t="str">
            <v>XS1135611652</v>
          </cell>
        </row>
        <row r="4995">
          <cell r="B4995" t="str">
            <v>XS1510534677</v>
          </cell>
        </row>
        <row r="4996">
          <cell r="B4996" t="str">
            <v>RU000A0JV7A8</v>
          </cell>
        </row>
        <row r="4997">
          <cell r="B4997" t="str">
            <v>RU000A0JX132</v>
          </cell>
        </row>
        <row r="4998">
          <cell r="B4998" t="str">
            <v>RU000A0JV227</v>
          </cell>
        </row>
      </sheetData>
      <sheetData sheetId="8">
        <row r="1">
          <cell r="A1" t="str">
            <v>NILSY</v>
          </cell>
        </row>
      </sheetData>
      <sheetData sheetId="9">
        <row r="1">
          <cell r="A1" t="str">
            <v>RU000A0JNPK5</v>
          </cell>
        </row>
      </sheetData>
      <sheetData sheetId="10">
        <row r="1">
          <cell r="A1" t="str">
            <v>Client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n"/>
      <sheetName val="lookup (2)"/>
      <sheetName val="lookup"/>
      <sheetName val="Sheet1"/>
      <sheetName val="position"/>
      <sheetName val="no limits"/>
      <sheetName val="seq"/>
      <sheetName val="EquityMap"/>
      <sheetName val="lom"/>
      <sheetName val="manag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short</v>
          </cell>
        </row>
        <row r="2">
          <cell r="A2" t="str">
            <v>LSRG</v>
          </cell>
        </row>
        <row r="3">
          <cell r="A3" t="str">
            <v>GLTRLI</v>
          </cell>
        </row>
        <row r="4">
          <cell r="A4" t="str">
            <v>KMG</v>
          </cell>
        </row>
        <row r="5">
          <cell r="A5" t="str">
            <v>NKNCP</v>
          </cell>
        </row>
        <row r="6">
          <cell r="A6" t="str">
            <v>BSPB</v>
          </cell>
        </row>
        <row r="7">
          <cell r="A7" t="str">
            <v>LSRGLI</v>
          </cell>
        </row>
        <row r="8">
          <cell r="A8" t="str">
            <v>TRMK</v>
          </cell>
        </row>
        <row r="9">
          <cell r="A9" t="str">
            <v>SVAV</v>
          </cell>
        </row>
        <row r="10">
          <cell r="A10" t="str">
            <v>MRKV</v>
          </cell>
        </row>
        <row r="11">
          <cell r="A11" t="str">
            <v>NKNC</v>
          </cell>
        </row>
        <row r="12">
          <cell r="A12" t="str">
            <v>ETLNLI</v>
          </cell>
        </row>
        <row r="13">
          <cell r="A13" t="str">
            <v>MFON</v>
          </cell>
        </row>
        <row r="14">
          <cell r="A14" t="str">
            <v>RUALR</v>
          </cell>
        </row>
        <row r="15">
          <cell r="A15" t="str">
            <v>BANEP</v>
          </cell>
        </row>
        <row r="16">
          <cell r="A16" t="str">
            <v>ALOC15</v>
          </cell>
        </row>
        <row r="17">
          <cell r="A17" t="str">
            <v>MHPSA20</v>
          </cell>
        </row>
        <row r="18">
          <cell r="A18" t="str">
            <v>BORFIN18</v>
          </cell>
        </row>
        <row r="19">
          <cell r="A19" t="str">
            <v>DMEA18</v>
          </cell>
        </row>
        <row r="20">
          <cell r="A20" t="str">
            <v>METINV18</v>
          </cell>
        </row>
        <row r="21">
          <cell r="A21" t="str">
            <v>KCELLI</v>
          </cell>
        </row>
        <row r="22">
          <cell r="A22" t="str">
            <v>BKMOS17</v>
          </cell>
        </row>
        <row r="23">
          <cell r="A23" t="str">
            <v>AFLT</v>
          </cell>
        </row>
        <row r="24">
          <cell r="A24" t="str">
            <v>ALRS</v>
          </cell>
        </row>
        <row r="25">
          <cell r="A25" t="str">
            <v>BANE</v>
          </cell>
        </row>
        <row r="26">
          <cell r="A26" t="str">
            <v>EONR</v>
          </cell>
        </row>
        <row r="27">
          <cell r="A27" t="str">
            <v>HGMLN</v>
          </cell>
        </row>
        <row r="28">
          <cell r="A28" t="str">
            <v>HMSGLI</v>
          </cell>
        </row>
        <row r="29">
          <cell r="A29" t="str">
            <v>KMAZ</v>
          </cell>
        </row>
        <row r="30">
          <cell r="A30" t="str">
            <v>MVID</v>
          </cell>
        </row>
        <row r="31">
          <cell r="A31" t="str">
            <v>PHAULN</v>
          </cell>
        </row>
        <row r="32">
          <cell r="A32" t="str">
            <v>QIWIUS</v>
          </cell>
        </row>
        <row r="33">
          <cell r="A33" t="str">
            <v>SIBN</v>
          </cell>
        </row>
        <row r="34">
          <cell r="A34" t="str">
            <v>TGKA</v>
          </cell>
        </row>
        <row r="35">
          <cell r="A35" t="str">
            <v>URKA</v>
          </cell>
        </row>
        <row r="36">
          <cell r="A36" t="str">
            <v>WZGRFUS</v>
          </cell>
        </row>
        <row r="37">
          <cell r="A37" t="str">
            <v>NORDLI</v>
          </cell>
        </row>
        <row r="38">
          <cell r="A38" t="str">
            <v>AVDZ</v>
          </cell>
        </row>
        <row r="39">
          <cell r="A39" t="str">
            <v>MDMGLI</v>
          </cell>
        </row>
        <row r="40">
          <cell r="A40" t="str">
            <v>VTBR</v>
          </cell>
        </row>
        <row r="41">
          <cell r="A41" t="str">
            <v>FEES</v>
          </cell>
        </row>
        <row r="42">
          <cell r="A42" t="str">
            <v>IRAO</v>
          </cell>
        </row>
        <row r="43">
          <cell r="A43" t="str">
            <v>HOQQF</v>
          </cell>
        </row>
        <row r="44">
          <cell r="A44" t="str">
            <v>BBJJF</v>
          </cell>
        </row>
        <row r="45">
          <cell r="A45" t="str">
            <v>EPIUS</v>
          </cell>
        </row>
        <row r="46">
          <cell r="A46" t="str">
            <v>SISOAALX</v>
          </cell>
        </row>
        <row r="47">
          <cell r="A47" t="str">
            <v>RUSST22</v>
          </cell>
        </row>
        <row r="48">
          <cell r="A48" t="str">
            <v>PHAGLN</v>
          </cell>
        </row>
        <row r="49">
          <cell r="A49" t="str">
            <v>PHPDLN</v>
          </cell>
        </row>
        <row r="50">
          <cell r="A50" t="str">
            <v>RUSALBRB01</v>
          </cell>
        </row>
        <row r="51">
          <cell r="A51" t="str">
            <v>AKBARS18</v>
          </cell>
        </row>
        <row r="52">
          <cell r="A52" t="str">
            <v>CXDC19</v>
          </cell>
        </row>
        <row r="53">
          <cell r="A53" t="str">
            <v>PHOR</v>
          </cell>
        </row>
        <row r="54">
          <cell r="A54" t="str">
            <v>IKS5FINBO6</v>
          </cell>
        </row>
        <row r="55">
          <cell r="A55" t="str">
            <v>KOKS18</v>
          </cell>
        </row>
        <row r="56">
          <cell r="A56" t="str">
            <v>GTLKEU21</v>
          </cell>
        </row>
        <row r="57">
          <cell r="A57" t="str">
            <v>GLPRLI22</v>
          </cell>
        </row>
        <row r="58">
          <cell r="A58" t="str">
            <v>GBP</v>
          </cell>
        </row>
        <row r="59">
          <cell r="A59" t="str">
            <v>USD</v>
          </cell>
        </row>
        <row r="60">
          <cell r="A60" t="str">
            <v>EUR</v>
          </cell>
        </row>
        <row r="61">
          <cell r="A61" t="str">
            <v>RUR</v>
          </cell>
        </row>
        <row r="62">
          <cell r="A62" t="str">
            <v>DIXY</v>
          </cell>
        </row>
        <row r="63">
          <cell r="A63" t="str">
            <v>EVRKHIMB1R1</v>
          </cell>
        </row>
        <row r="64">
          <cell r="A64" t="str">
            <v>EVRKHOL1P1R</v>
          </cell>
        </row>
        <row r="65">
          <cell r="A65" t="str">
            <v>GAZPRNEFB2</v>
          </cell>
        </row>
        <row r="66">
          <cell r="A66" t="str">
            <v>GAZPRNEFB7</v>
          </cell>
        </row>
        <row r="67">
          <cell r="A67" t="str">
            <v>SSAREGS</v>
          </cell>
        </row>
        <row r="68">
          <cell r="A68" t="str">
            <v>AFKSRU19</v>
          </cell>
        </row>
        <row r="69">
          <cell r="A69" t="str">
            <v>TINCRE18</v>
          </cell>
        </row>
        <row r="70">
          <cell r="A70" t="str">
            <v>NOMOS19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7"/>
  <sheetViews>
    <sheetView tabSelected="1" workbookViewId="0"/>
  </sheetViews>
  <sheetFormatPr defaultRowHeight="15" x14ac:dyDescent="0.25"/>
  <cols>
    <col min="1" max="1" width="14" bestFit="1" customWidth="1"/>
  </cols>
  <sheetData>
    <row r="1" spans="1:33" x14ac:dyDescent="0.25">
      <c r="A1" s="19"/>
      <c r="H1" s="18"/>
      <c r="I1" s="17"/>
      <c r="J1" s="16"/>
      <c r="K1" s="9"/>
      <c r="M1" s="6"/>
      <c r="N1" s="6"/>
      <c r="O1" s="6"/>
      <c r="P1" s="4"/>
      <c r="Q1" s="4"/>
      <c r="R1" s="6"/>
      <c r="S1" s="4"/>
      <c r="T1" s="4"/>
      <c r="U1" s="3"/>
      <c r="V1" s="3"/>
      <c r="W1" s="4"/>
      <c r="X1" s="4"/>
      <c r="Y1" s="7"/>
      <c r="Z1" s="7"/>
      <c r="AA1" s="4"/>
      <c r="AB1" s="4"/>
      <c r="AC1" s="8"/>
      <c r="AD1" s="4"/>
      <c r="AE1" s="4"/>
      <c r="AF1" s="2"/>
      <c r="AG1" s="4"/>
    </row>
    <row r="2" spans="1:33" x14ac:dyDescent="0.25">
      <c r="A2" s="11"/>
      <c r="B2" s="9"/>
      <c r="C2" s="9"/>
      <c r="D2" s="9"/>
      <c r="E2" s="9"/>
      <c r="F2" s="9"/>
      <c r="G2" s="9"/>
      <c r="H2" s="1"/>
      <c r="I2" s="10">
        <v>95.71</v>
      </c>
      <c r="J2" s="15"/>
      <c r="K2" s="9"/>
      <c r="M2" s="6"/>
      <c r="N2" s="6"/>
      <c r="O2" s="6"/>
      <c r="P2" s="3"/>
      <c r="Q2" s="3"/>
      <c r="R2" s="6"/>
      <c r="S2" s="3"/>
      <c r="T2" s="3"/>
      <c r="U2" s="3"/>
      <c r="V2" s="3"/>
      <c r="W2" s="3"/>
      <c r="X2" s="3"/>
      <c r="Y2" s="7"/>
      <c r="Z2" s="7"/>
      <c r="AA2" s="3"/>
      <c r="AB2" s="4"/>
      <c r="AC2" s="2"/>
      <c r="AD2" s="3"/>
      <c r="AE2" s="3"/>
      <c r="AF2" s="2"/>
      <c r="AG2" s="1">
        <f t="shared" ref="AG2:AG65" ca="1" si="0">IF(B2="#N/A N/A",AG1,B2)</f>
        <v>0</v>
      </c>
    </row>
    <row r="3" spans="1:33" x14ac:dyDescent="0.25">
      <c r="A3" s="38">
        <v>40459</v>
      </c>
      <c r="B3" s="9">
        <v>2.3330000000000002</v>
      </c>
      <c r="C3" s="9">
        <v>263</v>
      </c>
      <c r="D3" s="9">
        <v>210</v>
      </c>
      <c r="E3" s="9">
        <v>263</v>
      </c>
      <c r="F3" s="9">
        <v>22253975</v>
      </c>
      <c r="G3" s="9">
        <v>257.5</v>
      </c>
      <c r="H3" s="1">
        <f t="shared" ref="H3:H66" ca="1" si="1">IF(G3="#N/A N/A",H2,G3)</f>
        <v>2547.64</v>
      </c>
      <c r="I3" s="10">
        <f t="shared" ref="I3:I66" ca="1" si="2">IF(E3="#N/A N/A",I2,E3)</f>
        <v>95.71</v>
      </c>
      <c r="J3" s="9"/>
      <c r="K3" s="9"/>
      <c r="M3" s="6"/>
      <c r="N3" s="6"/>
      <c r="O3" s="6"/>
      <c r="P3" s="3"/>
      <c r="Q3" s="3"/>
      <c r="R3" s="6"/>
      <c r="S3" s="3"/>
      <c r="T3" s="3"/>
      <c r="U3" s="3"/>
      <c r="V3" s="3"/>
      <c r="W3" s="3"/>
      <c r="X3" s="3"/>
      <c r="Y3" s="7"/>
      <c r="Z3" s="7"/>
      <c r="AA3" s="3"/>
      <c r="AB3" s="4"/>
      <c r="AC3" s="2"/>
      <c r="AD3" s="3"/>
      <c r="AE3" s="3"/>
      <c r="AF3" s="2"/>
      <c r="AG3" s="1">
        <f t="shared" ca="1" si="0"/>
        <v>3.875</v>
      </c>
    </row>
    <row r="4" spans="1:33" x14ac:dyDescent="0.25">
      <c r="A4" s="38">
        <v>40466</v>
      </c>
      <c r="B4" s="9" t="s">
        <v>0</v>
      </c>
      <c r="C4" s="9">
        <v>264</v>
      </c>
      <c r="D4" s="9">
        <v>240</v>
      </c>
      <c r="E4" s="9">
        <v>243</v>
      </c>
      <c r="F4" s="9">
        <v>2396176</v>
      </c>
      <c r="G4" s="9" t="s">
        <v>0</v>
      </c>
      <c r="H4" s="1">
        <f t="shared" ca="1" si="1"/>
        <v>2543.962</v>
      </c>
      <c r="I4" s="10">
        <f t="shared" ca="1" si="2"/>
        <v>2039.69</v>
      </c>
      <c r="J4" s="9">
        <f t="shared" ref="J4:J67" ca="1" si="3">LN(I4/I3)</f>
        <v>3.0592303282989235</v>
      </c>
      <c r="K4" s="9"/>
      <c r="M4" s="6"/>
      <c r="N4" s="6"/>
      <c r="O4" s="6"/>
      <c r="P4" s="3"/>
      <c r="Q4" s="3"/>
      <c r="R4" s="6"/>
      <c r="S4" s="3"/>
      <c r="T4" s="3"/>
      <c r="U4" s="3"/>
      <c r="V4" s="3"/>
      <c r="W4" s="3"/>
      <c r="X4" s="3"/>
      <c r="Y4" s="7"/>
      <c r="Z4" s="7"/>
      <c r="AA4" s="3"/>
      <c r="AB4" s="4"/>
      <c r="AC4" s="2"/>
      <c r="AD4" s="3"/>
      <c r="AE4" s="3"/>
      <c r="AF4" s="2"/>
      <c r="AG4" s="1">
        <f t="shared" ca="1" si="0"/>
        <v>3.875</v>
      </c>
    </row>
    <row r="5" spans="1:33" x14ac:dyDescent="0.25">
      <c r="A5" s="38">
        <v>40473</v>
      </c>
      <c r="B5" t="s">
        <v>0</v>
      </c>
      <c r="C5">
        <v>257.8</v>
      </c>
      <c r="D5">
        <v>236.5</v>
      </c>
      <c r="E5">
        <v>254</v>
      </c>
      <c r="F5">
        <v>2383048</v>
      </c>
      <c r="G5" t="s">
        <v>0</v>
      </c>
      <c r="H5" s="1">
        <f t="shared" ca="1" si="1"/>
        <v>2540.2440000000001</v>
      </c>
      <c r="I5" s="10">
        <f t="shared" ca="1" si="2"/>
        <v>1872.07</v>
      </c>
      <c r="J5" s="9">
        <f t="shared" ca="1" si="3"/>
        <v>-8.5753065005914939E-2</v>
      </c>
      <c r="K5" s="9"/>
      <c r="M5" s="6"/>
      <c r="N5" s="6"/>
      <c r="O5" s="6"/>
      <c r="P5" s="3"/>
      <c r="Q5" s="3"/>
      <c r="R5" s="6"/>
      <c r="S5" s="3"/>
      <c r="T5" s="3"/>
      <c r="U5" s="3"/>
      <c r="V5" s="3"/>
      <c r="W5" s="3"/>
      <c r="X5" s="3"/>
      <c r="Y5" s="7"/>
      <c r="Z5" s="7"/>
      <c r="AA5" s="3"/>
      <c r="AB5" s="4"/>
      <c r="AC5" s="2"/>
      <c r="AD5" s="3"/>
      <c r="AE5" s="3"/>
      <c r="AF5" s="2"/>
      <c r="AG5" s="1">
        <f t="shared" ca="1" si="0"/>
        <v>3.875</v>
      </c>
    </row>
    <row r="6" spans="1:33" x14ac:dyDescent="0.25">
      <c r="A6" s="38">
        <v>40480</v>
      </c>
      <c r="B6" t="s">
        <v>0</v>
      </c>
      <c r="C6">
        <v>262.89999999999998</v>
      </c>
      <c r="D6">
        <v>250</v>
      </c>
      <c r="E6">
        <v>260</v>
      </c>
      <c r="F6">
        <v>1498229</v>
      </c>
      <c r="G6" t="s">
        <v>0</v>
      </c>
      <c r="H6" s="1">
        <f t="shared" ca="1" si="1"/>
        <v>2489.681</v>
      </c>
      <c r="I6" s="10">
        <f t="shared" ca="1" si="2"/>
        <v>1811.29</v>
      </c>
      <c r="J6" s="9">
        <f t="shared" ca="1" si="3"/>
        <v>-3.3005471913786485E-2</v>
      </c>
      <c r="K6" s="9"/>
      <c r="M6" s="6"/>
      <c r="N6" s="6"/>
      <c r="O6" s="6"/>
      <c r="P6" s="3"/>
      <c r="Q6" s="3"/>
      <c r="R6" s="6"/>
      <c r="S6" s="3"/>
      <c r="T6" s="3"/>
      <c r="U6" s="3"/>
      <c r="V6" s="3"/>
      <c r="W6" s="3"/>
      <c r="X6" s="3"/>
      <c r="Y6" s="7"/>
      <c r="Z6" s="7"/>
      <c r="AA6" s="3"/>
      <c r="AB6" s="4"/>
      <c r="AC6" s="2"/>
      <c r="AD6" s="3"/>
      <c r="AE6" s="3"/>
      <c r="AF6" s="2"/>
      <c r="AG6" s="1">
        <f t="shared" ca="1" si="0"/>
        <v>4.5</v>
      </c>
    </row>
    <row r="7" spans="1:33" x14ac:dyDescent="0.25">
      <c r="A7" s="38">
        <v>40487</v>
      </c>
      <c r="B7">
        <v>2.3330000000000002</v>
      </c>
      <c r="C7">
        <v>270</v>
      </c>
      <c r="D7">
        <v>259.10000000000002</v>
      </c>
      <c r="E7">
        <v>264</v>
      </c>
      <c r="F7">
        <v>854662</v>
      </c>
      <c r="G7">
        <v>257.5</v>
      </c>
      <c r="H7" s="1">
        <f t="shared" ca="1" si="1"/>
        <v>2488.8359999999998</v>
      </c>
      <c r="I7" s="10">
        <f t="shared" ca="1" si="2"/>
        <v>1740.71</v>
      </c>
      <c r="J7" s="9">
        <f t="shared" ca="1" si="3"/>
        <v>-3.9746222629570734E-2</v>
      </c>
      <c r="K7" s="9"/>
      <c r="M7" s="6"/>
      <c r="N7" s="6"/>
      <c r="O7" s="6"/>
      <c r="P7" s="3"/>
      <c r="Q7" s="3"/>
      <c r="R7" s="6"/>
      <c r="S7" s="3"/>
      <c r="T7" s="3"/>
      <c r="U7" s="3"/>
      <c r="V7" s="3"/>
      <c r="W7" s="3"/>
      <c r="X7" s="3"/>
      <c r="Y7" s="7"/>
      <c r="Z7" s="7"/>
      <c r="AA7" s="3"/>
      <c r="AB7" s="4"/>
      <c r="AC7" s="2"/>
      <c r="AD7" s="3"/>
      <c r="AE7" s="3"/>
      <c r="AF7" s="2"/>
      <c r="AG7" s="1">
        <f t="shared" ca="1" si="0"/>
        <v>4.5</v>
      </c>
    </row>
    <row r="8" spans="1:33" x14ac:dyDescent="0.25">
      <c r="A8" s="38">
        <v>40494</v>
      </c>
      <c r="B8">
        <v>2.3330000000000002</v>
      </c>
      <c r="C8">
        <v>311.5</v>
      </c>
      <c r="D8">
        <v>264</v>
      </c>
      <c r="E8">
        <v>311.5</v>
      </c>
      <c r="F8">
        <v>2533625</v>
      </c>
      <c r="G8">
        <v>269.5</v>
      </c>
      <c r="H8" s="1">
        <f t="shared" ca="1" si="1"/>
        <v>2494.8409999999999</v>
      </c>
      <c r="I8" s="10">
        <f t="shared" ca="1" si="2"/>
        <v>1636.37</v>
      </c>
      <c r="J8" s="9">
        <f t="shared" ca="1" si="3"/>
        <v>-6.1812701996208114E-2</v>
      </c>
      <c r="K8" s="9"/>
      <c r="M8" s="6"/>
      <c r="N8" s="6"/>
      <c r="O8" s="6"/>
      <c r="P8" s="3"/>
      <c r="Q8" s="3"/>
      <c r="R8" s="6"/>
      <c r="S8" s="3"/>
      <c r="T8" s="3"/>
      <c r="U8" s="3"/>
      <c r="V8" s="3"/>
      <c r="W8" s="3"/>
      <c r="X8" s="3"/>
      <c r="Y8" s="7"/>
      <c r="Z8" s="7"/>
      <c r="AA8" s="3"/>
      <c r="AB8" s="4"/>
      <c r="AC8" s="2"/>
      <c r="AD8" s="3"/>
      <c r="AE8" s="3"/>
      <c r="AF8" s="2"/>
      <c r="AG8" s="1">
        <f t="shared" ca="1" si="0"/>
        <v>4.5289999999999999</v>
      </c>
    </row>
    <row r="9" spans="1:33" x14ac:dyDescent="0.25">
      <c r="A9" s="38">
        <v>40501</v>
      </c>
      <c r="B9">
        <v>4.1429999999999998</v>
      </c>
      <c r="C9">
        <v>344</v>
      </c>
      <c r="D9">
        <v>317.39999999999998</v>
      </c>
      <c r="E9">
        <v>336</v>
      </c>
      <c r="F9">
        <v>2180176</v>
      </c>
      <c r="G9">
        <v>359</v>
      </c>
      <c r="H9" s="1">
        <f t="shared" ca="1" si="1"/>
        <v>2521.0279999999998</v>
      </c>
      <c r="I9" s="10">
        <f t="shared" ca="1" si="2"/>
        <v>1756.37</v>
      </c>
      <c r="J9" s="9">
        <f t="shared" ca="1" si="3"/>
        <v>7.0768805188722056E-2</v>
      </c>
      <c r="K9" s="9"/>
      <c r="M9" s="6"/>
      <c r="N9" s="6"/>
      <c r="O9" s="6"/>
      <c r="P9" s="3"/>
      <c r="Q9" s="3"/>
      <c r="R9" s="6"/>
      <c r="S9" s="3"/>
      <c r="T9" s="3"/>
      <c r="U9" s="3"/>
      <c r="V9" s="3"/>
      <c r="W9" s="3"/>
      <c r="X9" s="3"/>
      <c r="Y9" s="7"/>
      <c r="Z9" s="7"/>
      <c r="AA9" s="3"/>
      <c r="AB9" s="4"/>
      <c r="AC9" s="2"/>
      <c r="AD9" s="3"/>
      <c r="AE9" s="3"/>
      <c r="AF9" s="2"/>
      <c r="AG9" s="1">
        <f t="shared" ca="1" si="0"/>
        <v>4.556</v>
      </c>
    </row>
    <row r="10" spans="1:33" x14ac:dyDescent="0.25">
      <c r="A10" s="38">
        <v>40508</v>
      </c>
      <c r="B10">
        <v>4.1429999999999998</v>
      </c>
      <c r="C10">
        <v>346.9</v>
      </c>
      <c r="D10">
        <v>308.89999999999998</v>
      </c>
      <c r="E10">
        <v>312.5</v>
      </c>
      <c r="F10">
        <v>1672844</v>
      </c>
      <c r="G10">
        <v>369.83300000000003</v>
      </c>
      <c r="H10" s="1">
        <f t="shared" ca="1" si="1"/>
        <v>2518.8690000000001</v>
      </c>
      <c r="I10" s="10">
        <f t="shared" ca="1" si="2"/>
        <v>1834.93</v>
      </c>
      <c r="J10" s="9">
        <f t="shared" ca="1" si="3"/>
        <v>4.3757154472104952E-2</v>
      </c>
      <c r="K10" s="9"/>
      <c r="M10" s="6"/>
      <c r="N10" s="6"/>
      <c r="O10" s="6"/>
      <c r="P10" s="3"/>
      <c r="Q10" s="3"/>
      <c r="R10" s="6"/>
      <c r="S10" s="3"/>
      <c r="T10" s="3"/>
      <c r="U10" s="3"/>
      <c r="V10" s="3"/>
      <c r="W10" s="3"/>
      <c r="X10" s="3"/>
      <c r="Y10" s="7"/>
      <c r="Z10" s="7"/>
      <c r="AA10" s="3"/>
      <c r="AB10" s="4"/>
      <c r="AC10" s="2"/>
      <c r="AD10" s="3"/>
      <c r="AE10" s="3"/>
      <c r="AF10" s="2"/>
      <c r="AG10" s="1">
        <f t="shared" ca="1" si="0"/>
        <v>4.5789999999999997</v>
      </c>
    </row>
    <row r="11" spans="1:33" x14ac:dyDescent="0.25">
      <c r="A11" s="38">
        <v>40515</v>
      </c>
      <c r="B11">
        <v>4.1429999999999998</v>
      </c>
      <c r="C11">
        <v>322.39999999999998</v>
      </c>
      <c r="D11">
        <v>298</v>
      </c>
      <c r="E11">
        <v>302</v>
      </c>
      <c r="F11">
        <v>1472993</v>
      </c>
      <c r="G11">
        <v>369.83300000000003</v>
      </c>
      <c r="H11" s="1">
        <f t="shared" ca="1" si="1"/>
        <v>2518.8690000000001</v>
      </c>
      <c r="I11" s="10">
        <f t="shared" ca="1" si="2"/>
        <v>1790.99</v>
      </c>
      <c r="J11" s="9">
        <f t="shared" ca="1" si="3"/>
        <v>-2.4237794049881536E-2</v>
      </c>
      <c r="K11" s="9"/>
      <c r="M11" s="6"/>
      <c r="N11" s="6"/>
      <c r="O11" s="6"/>
      <c r="P11" s="3"/>
      <c r="Q11" s="3"/>
      <c r="R11" s="6"/>
      <c r="S11" s="3"/>
      <c r="T11" s="3"/>
      <c r="U11" s="3"/>
      <c r="V11" s="3"/>
      <c r="W11" s="3"/>
      <c r="X11" s="3"/>
      <c r="Y11" s="7"/>
      <c r="Z11" s="7"/>
      <c r="AA11" s="3"/>
      <c r="AB11" s="4"/>
      <c r="AC11" s="2"/>
      <c r="AD11" s="3"/>
      <c r="AE11" s="3"/>
      <c r="AF11" s="2"/>
      <c r="AG11" s="1">
        <f t="shared" ca="1" si="0"/>
        <v>4.5789999999999997</v>
      </c>
    </row>
    <row r="12" spans="1:33" x14ac:dyDescent="0.25">
      <c r="A12" s="38">
        <v>40522</v>
      </c>
      <c r="B12">
        <v>4.3330000000000002</v>
      </c>
      <c r="C12">
        <v>340.1</v>
      </c>
      <c r="D12">
        <v>307.89999999999998</v>
      </c>
      <c r="E12">
        <v>334.9</v>
      </c>
      <c r="F12">
        <v>1824523</v>
      </c>
      <c r="G12">
        <v>374.14299999999997</v>
      </c>
      <c r="H12" s="1">
        <f t="shared" ca="1" si="1"/>
        <v>2502.002</v>
      </c>
      <c r="I12" s="10">
        <f t="shared" ca="1" si="2"/>
        <v>1708.58</v>
      </c>
      <c r="J12" s="9">
        <f t="shared" ca="1" si="3"/>
        <v>-4.7105923413070343E-2</v>
      </c>
      <c r="K12" s="9"/>
      <c r="M12" s="6"/>
      <c r="N12" s="6"/>
      <c r="O12" s="6"/>
      <c r="P12" s="3"/>
      <c r="Q12" s="3"/>
      <c r="R12" s="6"/>
      <c r="S12" s="3"/>
      <c r="T12" s="3"/>
      <c r="U12" s="3"/>
      <c r="V12" s="3"/>
      <c r="W12" s="3"/>
      <c r="X12" s="3"/>
      <c r="Y12" s="7"/>
      <c r="Z12" s="7"/>
      <c r="AA12" s="3"/>
      <c r="AB12" s="4"/>
      <c r="AC12" s="2"/>
      <c r="AD12" s="3"/>
      <c r="AE12" s="3"/>
      <c r="AF12" s="2"/>
      <c r="AG12" s="1">
        <f t="shared" ca="1" si="0"/>
        <v>4.5789999999999997</v>
      </c>
    </row>
    <row r="13" spans="1:33" x14ac:dyDescent="0.25">
      <c r="A13" s="38">
        <v>40529</v>
      </c>
      <c r="B13" t="s">
        <v>0</v>
      </c>
      <c r="C13">
        <v>349.9</v>
      </c>
      <c r="D13">
        <v>328</v>
      </c>
      <c r="E13">
        <v>328</v>
      </c>
      <c r="F13">
        <v>1247821</v>
      </c>
      <c r="G13" t="s">
        <v>0</v>
      </c>
      <c r="H13" s="1">
        <f t="shared" ca="1" si="1"/>
        <v>2421.3240000000001</v>
      </c>
      <c r="I13" s="10">
        <f t="shared" ca="1" si="2"/>
        <v>1821.9</v>
      </c>
      <c r="J13" s="9">
        <f t="shared" ca="1" si="3"/>
        <v>6.42172964125058E-2</v>
      </c>
      <c r="K13" s="9"/>
      <c r="M13" s="6"/>
      <c r="N13" s="6"/>
      <c r="O13" s="6"/>
      <c r="P13" s="3"/>
      <c r="Q13" s="3"/>
      <c r="R13" s="6"/>
      <c r="S13" s="3"/>
      <c r="T13" s="3"/>
      <c r="U13" s="3"/>
      <c r="V13" s="3"/>
      <c r="W13" s="3"/>
      <c r="X13" s="3"/>
      <c r="Y13" s="7"/>
      <c r="Z13" s="7"/>
      <c r="AA13" s="3"/>
      <c r="AB13" s="4"/>
      <c r="AC13" s="2"/>
      <c r="AD13" s="3"/>
      <c r="AE13" s="3"/>
      <c r="AF13" s="2"/>
      <c r="AG13" s="1">
        <f t="shared" ca="1" si="0"/>
        <v>4.5789999999999997</v>
      </c>
    </row>
    <row r="14" spans="1:33" x14ac:dyDescent="0.25">
      <c r="A14" s="38">
        <v>40536</v>
      </c>
      <c r="B14">
        <v>4.3330000000000002</v>
      </c>
      <c r="C14">
        <v>332.8</v>
      </c>
      <c r="D14">
        <v>318</v>
      </c>
      <c r="E14">
        <v>321</v>
      </c>
      <c r="F14">
        <v>873585</v>
      </c>
      <c r="G14">
        <v>374.14299999999997</v>
      </c>
      <c r="H14" s="1">
        <f t="shared" ca="1" si="1"/>
        <v>2422.8850000000002</v>
      </c>
      <c r="I14" s="10">
        <f t="shared" ca="1" si="2"/>
        <v>1758.16</v>
      </c>
      <c r="J14" s="9">
        <f t="shared" ca="1" si="3"/>
        <v>-3.561210495368388E-2</v>
      </c>
      <c r="K14" s="9"/>
      <c r="M14" s="6"/>
      <c r="N14" s="6"/>
      <c r="O14" s="6"/>
      <c r="P14" s="3"/>
      <c r="Q14" s="3"/>
      <c r="R14" s="6"/>
      <c r="S14" s="3"/>
      <c r="T14" s="3"/>
      <c r="U14" s="3"/>
      <c r="V14" s="3"/>
      <c r="W14" s="3"/>
      <c r="X14" s="3"/>
      <c r="Y14" s="7"/>
      <c r="Z14" s="7"/>
      <c r="AA14" s="3"/>
      <c r="AB14" s="4"/>
      <c r="AC14" s="2"/>
      <c r="AD14" s="3"/>
      <c r="AE14" s="3"/>
      <c r="AF14" s="2"/>
      <c r="AG14" s="1">
        <f t="shared" ca="1" si="0"/>
        <v>4.5</v>
      </c>
    </row>
    <row r="15" spans="1:33" x14ac:dyDescent="0.25">
      <c r="A15" s="38">
        <v>40543</v>
      </c>
      <c r="B15" t="s">
        <v>0</v>
      </c>
      <c r="C15">
        <v>339.7</v>
      </c>
      <c r="D15">
        <v>319</v>
      </c>
      <c r="E15">
        <v>336</v>
      </c>
      <c r="F15">
        <v>369349</v>
      </c>
      <c r="G15" t="s">
        <v>0</v>
      </c>
      <c r="H15" s="1">
        <f t="shared" ca="1" si="1"/>
        <v>2485.761</v>
      </c>
      <c r="I15" s="10">
        <f t="shared" ca="1" si="2"/>
        <v>1976.16</v>
      </c>
      <c r="J15" s="9">
        <f t="shared" ca="1" si="3"/>
        <v>0.11688776007174892</v>
      </c>
      <c r="K15" s="9"/>
      <c r="M15" s="6"/>
      <c r="N15" s="6"/>
      <c r="O15" s="6"/>
      <c r="P15" s="3"/>
      <c r="Q15" s="3"/>
      <c r="R15" s="6"/>
      <c r="S15" s="3"/>
      <c r="T15" s="3"/>
      <c r="U15" s="3"/>
      <c r="V15" s="3"/>
      <c r="W15" s="3"/>
      <c r="X15" s="3"/>
      <c r="Y15" s="7"/>
      <c r="Z15" s="7"/>
      <c r="AA15" s="3"/>
      <c r="AB15" s="4"/>
      <c r="AC15" s="2"/>
      <c r="AD15" s="3"/>
      <c r="AE15" s="3"/>
      <c r="AF15" s="2"/>
      <c r="AG15" s="1">
        <f t="shared" ca="1" si="0"/>
        <v>4.5999999999999996</v>
      </c>
    </row>
    <row r="16" spans="1:33" x14ac:dyDescent="0.25">
      <c r="A16" s="38">
        <v>40550</v>
      </c>
      <c r="B16">
        <v>4.3330000000000002</v>
      </c>
      <c r="C16">
        <v>370.4</v>
      </c>
      <c r="D16">
        <v>335.4</v>
      </c>
      <c r="E16">
        <v>355.6</v>
      </c>
      <c r="F16">
        <v>1389894</v>
      </c>
      <c r="G16">
        <v>374.14299999999997</v>
      </c>
      <c r="H16" s="1">
        <f t="shared" ca="1" si="1"/>
        <v>2576.6999999999998</v>
      </c>
      <c r="I16" s="10">
        <f t="shared" ca="1" si="2"/>
        <v>1963.43</v>
      </c>
      <c r="J16" s="9">
        <f t="shared" ca="1" si="3"/>
        <v>-6.4626239310245142E-3</v>
      </c>
      <c r="K16" s="9"/>
      <c r="M16" s="6"/>
      <c r="N16" s="6"/>
      <c r="O16" s="6"/>
      <c r="P16" s="3"/>
      <c r="Q16" s="3"/>
      <c r="R16" s="6"/>
      <c r="S16" s="3"/>
      <c r="T16" s="3"/>
      <c r="U16" s="3"/>
      <c r="V16" s="3"/>
      <c r="W16" s="3"/>
      <c r="X16" s="3"/>
      <c r="Y16" s="7"/>
      <c r="Z16" s="7"/>
      <c r="AA16" s="3"/>
      <c r="AB16" s="4"/>
      <c r="AC16" s="2"/>
      <c r="AD16" s="3"/>
      <c r="AE16" s="3"/>
      <c r="AF16" s="2"/>
      <c r="AG16" s="1">
        <f t="shared" ca="1" si="0"/>
        <v>4.5</v>
      </c>
    </row>
    <row r="17" spans="1:33" x14ac:dyDescent="0.25">
      <c r="A17" s="38">
        <v>40557</v>
      </c>
      <c r="B17">
        <v>4.4000000000000004</v>
      </c>
      <c r="C17">
        <v>367.9</v>
      </c>
      <c r="D17">
        <v>351.5</v>
      </c>
      <c r="E17">
        <v>363.8</v>
      </c>
      <c r="F17">
        <v>1306021</v>
      </c>
      <c r="G17">
        <v>383.625</v>
      </c>
      <c r="H17" s="1">
        <f t="shared" ca="1" si="1"/>
        <v>2618.5140000000001</v>
      </c>
      <c r="I17" s="10">
        <f t="shared" ca="1" si="2"/>
        <v>2031.13</v>
      </c>
      <c r="J17" s="9">
        <f t="shared" ca="1" si="3"/>
        <v>3.3899344651180822E-2</v>
      </c>
      <c r="K17" s="9"/>
      <c r="M17" s="6"/>
      <c r="N17" s="6"/>
      <c r="O17" s="6"/>
      <c r="P17" s="3"/>
      <c r="Q17" s="3"/>
      <c r="R17" s="6"/>
      <c r="S17" s="3"/>
      <c r="T17" s="3"/>
      <c r="U17" s="3"/>
      <c r="V17" s="3"/>
      <c r="W17" s="3"/>
      <c r="X17" s="3"/>
      <c r="Y17" s="7"/>
      <c r="Z17" s="7"/>
      <c r="AA17" s="3"/>
      <c r="AB17" s="4"/>
      <c r="AC17" s="2"/>
      <c r="AD17" s="3"/>
      <c r="AE17" s="3"/>
      <c r="AF17" s="2"/>
      <c r="AG17" s="1">
        <f t="shared" ca="1" si="0"/>
        <v>4.524</v>
      </c>
    </row>
    <row r="18" spans="1:33" x14ac:dyDescent="0.25">
      <c r="A18" s="38">
        <v>40564</v>
      </c>
      <c r="B18" t="s">
        <v>0</v>
      </c>
      <c r="C18">
        <v>371.9</v>
      </c>
      <c r="D18">
        <v>330</v>
      </c>
      <c r="E18">
        <v>333</v>
      </c>
      <c r="F18">
        <v>2114015</v>
      </c>
      <c r="G18" t="s">
        <v>0</v>
      </c>
      <c r="H18" s="1">
        <f t="shared" ca="1" si="1"/>
        <v>2628.6480000000001</v>
      </c>
      <c r="I18" s="10">
        <f t="shared" ca="1" si="2"/>
        <v>2155.88</v>
      </c>
      <c r="J18" s="9">
        <f t="shared" ca="1" si="3"/>
        <v>5.9606704442941173E-2</v>
      </c>
      <c r="K18" s="9"/>
      <c r="M18" s="6"/>
      <c r="N18" s="6"/>
      <c r="O18" s="6"/>
      <c r="P18" s="3"/>
      <c r="Q18" s="3"/>
      <c r="R18" s="6"/>
      <c r="S18" s="3"/>
      <c r="T18" s="3"/>
      <c r="U18" s="3"/>
      <c r="V18" s="3"/>
      <c r="W18" s="3"/>
      <c r="X18" s="3"/>
      <c r="Y18" s="7"/>
      <c r="Z18" s="7"/>
      <c r="AA18" s="3"/>
      <c r="AB18" s="4"/>
      <c r="AC18" s="2"/>
      <c r="AD18" s="3"/>
      <c r="AE18" s="3"/>
      <c r="AF18" s="2"/>
      <c r="AG18" s="1">
        <f t="shared" ca="1" si="0"/>
        <v>4.5449999999999999</v>
      </c>
    </row>
    <row r="19" spans="1:33" x14ac:dyDescent="0.25">
      <c r="A19" s="38">
        <v>40571</v>
      </c>
      <c r="B19">
        <v>4.4000000000000004</v>
      </c>
      <c r="C19">
        <v>362.9</v>
      </c>
      <c r="D19">
        <v>325.3</v>
      </c>
      <c r="E19">
        <v>353</v>
      </c>
      <c r="F19">
        <v>1547648</v>
      </c>
      <c r="G19">
        <v>387.375</v>
      </c>
      <c r="H19" s="1">
        <f t="shared" ca="1" si="1"/>
        <v>2637.4</v>
      </c>
      <c r="I19" s="10">
        <f t="shared" ca="1" si="2"/>
        <v>2123.16</v>
      </c>
      <c r="J19" s="9">
        <f t="shared" ca="1" si="3"/>
        <v>-1.5293447939890084E-2</v>
      </c>
      <c r="K19" s="9"/>
      <c r="M19" s="6"/>
      <c r="N19" s="6"/>
      <c r="O19" s="6"/>
      <c r="P19" s="3"/>
      <c r="Q19" s="3"/>
      <c r="R19" s="6"/>
      <c r="S19" s="3"/>
      <c r="T19" s="3"/>
      <c r="U19" s="3"/>
      <c r="V19" s="3"/>
      <c r="W19" s="3"/>
      <c r="X19" s="3"/>
      <c r="Y19" s="7"/>
      <c r="Z19" s="7"/>
      <c r="AA19" s="3"/>
      <c r="AB19" s="4"/>
      <c r="AC19" s="2"/>
      <c r="AD19" s="3"/>
      <c r="AE19" s="3"/>
      <c r="AF19" s="2"/>
      <c r="AG19" s="1">
        <f t="shared" ca="1" si="0"/>
        <v>4.5449999999999999</v>
      </c>
    </row>
    <row r="20" spans="1:33" x14ac:dyDescent="0.25">
      <c r="A20" s="38">
        <v>40578</v>
      </c>
      <c r="B20">
        <v>4.4000000000000004</v>
      </c>
      <c r="C20">
        <v>357.4</v>
      </c>
      <c r="D20">
        <v>339.1</v>
      </c>
      <c r="E20">
        <v>339.4</v>
      </c>
      <c r="F20">
        <v>1435653</v>
      </c>
      <c r="G20">
        <v>387.375</v>
      </c>
      <c r="H20" s="1">
        <f t="shared" ca="1" si="1"/>
        <v>2637.6590000000001</v>
      </c>
      <c r="I20" s="10">
        <f t="shared" ca="1" si="2"/>
        <v>2155.3200000000002</v>
      </c>
      <c r="J20" s="9">
        <f t="shared" ca="1" si="3"/>
        <v>1.5033659480459047E-2</v>
      </c>
      <c r="K20" s="9"/>
      <c r="M20" s="6"/>
      <c r="N20" s="6"/>
      <c r="O20" s="6"/>
      <c r="P20" s="3"/>
      <c r="Q20" s="3"/>
      <c r="R20" s="6"/>
      <c r="S20" s="3"/>
      <c r="T20" s="3"/>
      <c r="U20" s="3"/>
      <c r="V20" s="3"/>
      <c r="W20" s="3"/>
      <c r="X20" s="3"/>
      <c r="Y20" s="7"/>
      <c r="Z20" s="7"/>
      <c r="AA20" s="3"/>
      <c r="AB20" s="4"/>
      <c r="AC20" s="2"/>
      <c r="AD20" s="3"/>
      <c r="AE20" s="3"/>
      <c r="AF20" s="2"/>
      <c r="AG20" s="1">
        <f t="shared" ca="1" si="0"/>
        <v>4.5449999999999999</v>
      </c>
    </row>
    <row r="21" spans="1:33" x14ac:dyDescent="0.25">
      <c r="A21" s="38">
        <v>40585</v>
      </c>
      <c r="B21">
        <v>4.0910000000000002</v>
      </c>
      <c r="C21">
        <v>358</v>
      </c>
      <c r="D21">
        <v>330.4</v>
      </c>
      <c r="E21">
        <v>352</v>
      </c>
      <c r="F21">
        <v>2237282</v>
      </c>
      <c r="G21">
        <v>376.33300000000003</v>
      </c>
      <c r="H21" s="1">
        <f t="shared" ca="1" si="1"/>
        <v>2693.0239999999999</v>
      </c>
      <c r="I21" s="10">
        <f t="shared" ca="1" si="2"/>
        <v>2382.35</v>
      </c>
      <c r="J21" s="9">
        <f t="shared" ca="1" si="3"/>
        <v>0.1001481910763803</v>
      </c>
      <c r="K21" s="9"/>
      <c r="M21" s="6"/>
      <c r="N21" s="6"/>
      <c r="O21" s="6"/>
      <c r="P21" s="14"/>
      <c r="Q21" s="14"/>
      <c r="R21" s="6"/>
      <c r="S21" s="3"/>
      <c r="T21" s="3"/>
      <c r="U21" s="3"/>
      <c r="V21" s="3"/>
      <c r="W21" s="3"/>
      <c r="X21" s="3"/>
      <c r="Y21" s="7"/>
      <c r="Z21" s="7"/>
      <c r="AA21" s="3"/>
      <c r="AB21" s="4"/>
      <c r="AC21" s="2"/>
      <c r="AD21" s="3"/>
      <c r="AE21" s="3"/>
      <c r="AF21" s="2"/>
      <c r="AG21" s="1">
        <f t="shared" ca="1" si="0"/>
        <v>4.6189999999999998</v>
      </c>
    </row>
    <row r="22" spans="1:33" x14ac:dyDescent="0.25">
      <c r="A22" s="38">
        <v>40592</v>
      </c>
      <c r="B22">
        <v>4</v>
      </c>
      <c r="C22">
        <v>357</v>
      </c>
      <c r="D22">
        <v>344.9</v>
      </c>
      <c r="E22">
        <v>354</v>
      </c>
      <c r="F22">
        <v>1589869</v>
      </c>
      <c r="G22">
        <v>365.286</v>
      </c>
      <c r="H22" s="1">
        <f t="shared" ca="1" si="1"/>
        <v>2716.2179999999998</v>
      </c>
      <c r="I22" s="10">
        <f t="shared" ca="1" si="2"/>
        <v>2682.25</v>
      </c>
      <c r="J22" s="9">
        <f t="shared" ca="1" si="3"/>
        <v>0.11856859904710458</v>
      </c>
      <c r="K22" s="9"/>
      <c r="L22" s="3"/>
      <c r="M22" s="6"/>
      <c r="N22" s="6"/>
      <c r="O22" s="6"/>
      <c r="P22" s="3"/>
      <c r="Q22" s="3"/>
      <c r="R22" s="6"/>
      <c r="S22" s="3"/>
      <c r="T22" s="3"/>
      <c r="U22" s="3"/>
      <c r="V22" s="3"/>
      <c r="W22" s="3"/>
      <c r="X22" s="3"/>
      <c r="Y22" s="7"/>
      <c r="Z22" s="7"/>
      <c r="AA22" s="3"/>
      <c r="AB22" s="4"/>
      <c r="AC22" s="2"/>
      <c r="AD22" s="3"/>
      <c r="AE22" s="3"/>
      <c r="AF22" s="2"/>
      <c r="AG22" s="1">
        <f t="shared" ca="1" si="0"/>
        <v>4.6189999999999998</v>
      </c>
    </row>
    <row r="23" spans="1:33" x14ac:dyDescent="0.25">
      <c r="A23" s="38">
        <v>40599</v>
      </c>
      <c r="B23">
        <v>4</v>
      </c>
      <c r="C23">
        <v>355</v>
      </c>
      <c r="D23">
        <v>324</v>
      </c>
      <c r="E23">
        <v>327</v>
      </c>
      <c r="F23">
        <v>2709776</v>
      </c>
      <c r="G23">
        <v>365.286</v>
      </c>
      <c r="H23" s="1">
        <f t="shared" ca="1" si="1"/>
        <v>2742.7260000000001</v>
      </c>
      <c r="I23" s="10">
        <f t="shared" ca="1" si="2"/>
        <v>2546.17</v>
      </c>
      <c r="J23" s="9">
        <f t="shared" ca="1" si="3"/>
        <v>-5.2065725222487612E-2</v>
      </c>
      <c r="K23" s="9"/>
      <c r="L23" s="3"/>
      <c r="M23" s="6"/>
      <c r="N23" s="6"/>
      <c r="O23" s="6"/>
      <c r="P23" s="3"/>
      <c r="Q23" s="3"/>
      <c r="R23" s="6"/>
      <c r="S23" s="3"/>
      <c r="T23" s="3"/>
      <c r="U23" s="3"/>
      <c r="V23" s="3"/>
      <c r="W23" s="3"/>
      <c r="X23" s="3"/>
      <c r="Y23" s="7"/>
      <c r="Z23" s="7"/>
      <c r="AA23" s="3"/>
      <c r="AB23" s="4"/>
      <c r="AC23" s="2"/>
      <c r="AD23" s="3"/>
      <c r="AE23" s="3"/>
      <c r="AF23" s="2"/>
      <c r="AG23" s="1">
        <f t="shared" ca="1" si="0"/>
        <v>4.6189999999999998</v>
      </c>
    </row>
    <row r="24" spans="1:33" x14ac:dyDescent="0.25">
      <c r="A24" s="38">
        <v>40606</v>
      </c>
      <c r="B24">
        <v>3.8180000000000001</v>
      </c>
      <c r="C24">
        <v>331.9</v>
      </c>
      <c r="D24">
        <v>295.89999999999998</v>
      </c>
      <c r="E24">
        <v>314</v>
      </c>
      <c r="F24">
        <v>9193416</v>
      </c>
      <c r="G24">
        <v>368.55599999999998</v>
      </c>
      <c r="H24" s="1">
        <f t="shared" ca="1" si="1"/>
        <v>2931.0349999999999</v>
      </c>
      <c r="I24" s="10">
        <f t="shared" ca="1" si="2"/>
        <v>2651.59</v>
      </c>
      <c r="J24" s="9">
        <f t="shared" ca="1" si="3"/>
        <v>4.0569190757867482E-2</v>
      </c>
      <c r="K24" s="9"/>
      <c r="L24" s="3"/>
      <c r="M24" s="6"/>
      <c r="N24" s="6"/>
      <c r="O24" s="6"/>
      <c r="P24" s="3"/>
      <c r="Q24" s="3"/>
      <c r="R24" s="6"/>
      <c r="S24" s="3"/>
      <c r="T24" s="3"/>
      <c r="U24" s="3"/>
      <c r="V24" s="3"/>
      <c r="W24" s="3"/>
      <c r="X24" s="3"/>
      <c r="Y24" s="7"/>
      <c r="Z24" s="7"/>
      <c r="AA24" s="3"/>
      <c r="AB24" s="4"/>
      <c r="AC24" s="2"/>
      <c r="AD24" s="3"/>
      <c r="AE24" s="3"/>
      <c r="AF24" s="2"/>
      <c r="AG24" s="1">
        <f t="shared" ca="1" si="0"/>
        <v>4.6360000000000001</v>
      </c>
    </row>
    <row r="25" spans="1:33" x14ac:dyDescent="0.25">
      <c r="A25" s="38">
        <v>40613</v>
      </c>
      <c r="B25">
        <v>3.8180000000000001</v>
      </c>
      <c r="C25">
        <v>322</v>
      </c>
      <c r="D25">
        <v>305.39999999999998</v>
      </c>
      <c r="E25">
        <v>309</v>
      </c>
      <c r="F25">
        <v>2337124</v>
      </c>
      <c r="G25">
        <v>371.77800000000002</v>
      </c>
      <c r="H25" s="1">
        <f t="shared" ca="1" si="1"/>
        <v>2971.5120000000002</v>
      </c>
      <c r="I25" s="10">
        <f t="shared" ca="1" si="2"/>
        <v>2422.96</v>
      </c>
      <c r="J25" s="9">
        <f t="shared" ca="1" si="3"/>
        <v>-9.0169526832561964E-2</v>
      </c>
      <c r="K25" s="9"/>
      <c r="L25" s="3"/>
      <c r="M25" s="6"/>
      <c r="N25" s="6"/>
      <c r="O25" s="6"/>
      <c r="P25" s="3"/>
      <c r="Q25" s="3"/>
      <c r="R25" s="6"/>
      <c r="S25" s="3"/>
      <c r="T25" s="3"/>
      <c r="U25" s="3"/>
      <c r="V25" s="3"/>
      <c r="W25" s="3"/>
      <c r="X25" s="3"/>
      <c r="Y25" s="7"/>
      <c r="Z25" s="7"/>
      <c r="AA25" s="3"/>
      <c r="AB25" s="4"/>
      <c r="AC25" s="2"/>
      <c r="AD25" s="3"/>
      <c r="AE25" s="3"/>
      <c r="AF25" s="2"/>
      <c r="AG25" s="1">
        <f t="shared" ca="1" si="0"/>
        <v>4.5649999999999995</v>
      </c>
    </row>
    <row r="26" spans="1:33" x14ac:dyDescent="0.25">
      <c r="A26" s="38">
        <v>40620</v>
      </c>
      <c r="B26">
        <v>4.1820000000000004</v>
      </c>
      <c r="C26">
        <v>312.5</v>
      </c>
      <c r="D26">
        <v>235.1</v>
      </c>
      <c r="E26">
        <v>268</v>
      </c>
      <c r="F26">
        <v>8988905</v>
      </c>
      <c r="G26">
        <v>360.33300000000003</v>
      </c>
      <c r="H26" s="1">
        <f t="shared" ca="1" si="1"/>
        <v>3114.86</v>
      </c>
      <c r="I26" s="10">
        <f t="shared" ca="1" si="2"/>
        <v>2496.48</v>
      </c>
      <c r="J26" s="9">
        <f t="shared" ca="1" si="3"/>
        <v>2.9891806473198397E-2</v>
      </c>
      <c r="K26" s="9"/>
      <c r="L26" s="3"/>
      <c r="M26" s="6"/>
      <c r="N26" s="6"/>
      <c r="O26" s="6"/>
      <c r="P26" s="3"/>
      <c r="Q26" s="3"/>
      <c r="R26" s="6"/>
      <c r="S26" s="3"/>
      <c r="T26" s="3"/>
      <c r="U26" s="3"/>
      <c r="V26" s="3"/>
      <c r="W26" s="3"/>
      <c r="X26" s="3"/>
      <c r="Y26" s="7"/>
      <c r="Z26" s="7"/>
      <c r="AA26" s="3"/>
      <c r="AB26" s="4"/>
      <c r="AC26" s="2"/>
      <c r="AD26" s="3"/>
      <c r="AE26" s="3"/>
      <c r="AF26" s="2"/>
      <c r="AG26" s="1">
        <f t="shared" ca="1" si="0"/>
        <v>4.5649999999999995</v>
      </c>
    </row>
    <row r="27" spans="1:33" x14ac:dyDescent="0.25">
      <c r="A27" s="38">
        <v>40627</v>
      </c>
      <c r="B27">
        <v>4.1820000000000004</v>
      </c>
      <c r="C27">
        <v>273</v>
      </c>
      <c r="D27">
        <v>237.5</v>
      </c>
      <c r="E27">
        <v>259</v>
      </c>
      <c r="F27">
        <v>3187864</v>
      </c>
      <c r="G27">
        <v>355.88900000000001</v>
      </c>
      <c r="H27" s="1">
        <f t="shared" ca="1" si="1"/>
        <v>3217.62</v>
      </c>
      <c r="I27" s="10">
        <f t="shared" ca="1" si="2"/>
        <v>2421.46</v>
      </c>
      <c r="J27" s="9">
        <f t="shared" ca="1" si="3"/>
        <v>-3.0511075672787602E-2</v>
      </c>
      <c r="K27" s="9"/>
      <c r="L27" s="3"/>
      <c r="M27" s="6"/>
      <c r="N27" s="6"/>
      <c r="O27" s="6"/>
      <c r="P27" s="3"/>
      <c r="Q27" s="3"/>
      <c r="R27" s="6"/>
      <c r="S27" s="3"/>
      <c r="T27" s="3"/>
      <c r="U27" s="3"/>
      <c r="V27" s="3"/>
      <c r="W27" s="3"/>
      <c r="X27" s="3"/>
      <c r="Y27" s="7"/>
      <c r="Z27" s="7"/>
      <c r="AA27" s="3"/>
      <c r="AB27" s="4"/>
      <c r="AC27" s="2"/>
      <c r="AD27" s="3"/>
      <c r="AE27" s="3"/>
      <c r="AF27" s="2"/>
      <c r="AG27" s="1">
        <f t="shared" ca="1" si="0"/>
        <v>4.5649999999999995</v>
      </c>
    </row>
    <row r="28" spans="1:33" x14ac:dyDescent="0.25">
      <c r="A28" s="38">
        <v>40634</v>
      </c>
      <c r="B28">
        <v>4.1820000000000004</v>
      </c>
      <c r="C28">
        <v>269.89999999999998</v>
      </c>
      <c r="D28">
        <v>259</v>
      </c>
      <c r="E28">
        <v>264</v>
      </c>
      <c r="F28">
        <v>1515578</v>
      </c>
      <c r="G28">
        <v>359.77800000000002</v>
      </c>
      <c r="H28" s="1">
        <f t="shared" ca="1" si="1"/>
        <v>3231.8850000000002</v>
      </c>
      <c r="I28" s="10">
        <f t="shared" ca="1" si="2"/>
        <v>2309.09</v>
      </c>
      <c r="J28" s="9">
        <f t="shared" ca="1" si="3"/>
        <v>-4.7517156512691845E-2</v>
      </c>
      <c r="K28" s="9"/>
      <c r="L28" s="3"/>
      <c r="M28" s="6"/>
      <c r="N28" s="6"/>
      <c r="O28" s="6"/>
      <c r="P28" s="3"/>
      <c r="Q28" s="3"/>
      <c r="R28" s="6"/>
      <c r="S28" s="3"/>
      <c r="T28" s="3"/>
      <c r="U28" s="3"/>
      <c r="V28" s="3"/>
      <c r="W28" s="3"/>
      <c r="X28" s="3"/>
      <c r="Y28" s="7"/>
      <c r="Z28" s="7"/>
      <c r="AA28" s="3"/>
      <c r="AB28" s="4"/>
      <c r="AC28" s="2"/>
      <c r="AD28" s="3"/>
      <c r="AE28" s="3"/>
      <c r="AF28" s="2"/>
      <c r="AG28" s="1">
        <f t="shared" ca="1" si="0"/>
        <v>4.5649999999999995</v>
      </c>
    </row>
    <row r="29" spans="1:33" x14ac:dyDescent="0.25">
      <c r="A29" s="38">
        <v>40641</v>
      </c>
      <c r="B29">
        <v>4.1820000000000004</v>
      </c>
      <c r="C29">
        <v>268.7</v>
      </c>
      <c r="D29">
        <v>243</v>
      </c>
      <c r="E29">
        <v>245</v>
      </c>
      <c r="F29">
        <v>1835042</v>
      </c>
      <c r="G29">
        <v>359.77800000000002</v>
      </c>
      <c r="H29" s="1">
        <f t="shared" ca="1" si="1"/>
        <v>3239.2640000000001</v>
      </c>
      <c r="I29" s="10">
        <f t="shared" ca="1" si="2"/>
        <v>2225.09</v>
      </c>
      <c r="J29" s="9">
        <f t="shared" ca="1" si="3"/>
        <v>-3.7056143286906172E-2</v>
      </c>
      <c r="K29" s="9"/>
      <c r="L29" s="3"/>
      <c r="M29" s="6"/>
      <c r="N29" s="6"/>
      <c r="O29" s="6"/>
      <c r="P29" s="3"/>
      <c r="Q29" s="3"/>
      <c r="R29" s="6"/>
      <c r="S29" s="3"/>
      <c r="T29" s="3"/>
      <c r="U29" s="3"/>
      <c r="V29" s="3"/>
      <c r="W29" s="3"/>
      <c r="X29" s="3"/>
      <c r="Y29" s="7"/>
      <c r="Z29" s="7"/>
      <c r="AA29" s="3"/>
      <c r="AB29" s="4"/>
      <c r="AC29" s="2"/>
      <c r="AD29" s="3"/>
      <c r="AE29" s="3"/>
      <c r="AF29" s="2"/>
      <c r="AG29" s="1">
        <f t="shared" ca="1" si="0"/>
        <v>4.5649999999999995</v>
      </c>
    </row>
    <row r="30" spans="1:33" x14ac:dyDescent="0.25">
      <c r="A30" s="38">
        <v>40648</v>
      </c>
      <c r="B30">
        <v>4.0910000000000002</v>
      </c>
      <c r="C30">
        <v>243</v>
      </c>
      <c r="D30">
        <v>205.7</v>
      </c>
      <c r="E30">
        <v>207.5</v>
      </c>
      <c r="F30">
        <v>3512151</v>
      </c>
      <c r="G30">
        <v>354.77800000000002</v>
      </c>
      <c r="H30" s="1">
        <f t="shared" ca="1" si="1"/>
        <v>3250.7649999999999</v>
      </c>
      <c r="I30" s="10">
        <f t="shared" ca="1" si="2"/>
        <v>2166.13</v>
      </c>
      <c r="J30" s="9">
        <f t="shared" ca="1" si="3"/>
        <v>-2.6855198993365911E-2</v>
      </c>
      <c r="K30" s="9"/>
      <c r="L30" s="3"/>
      <c r="M30" s="6"/>
      <c r="N30" s="6"/>
      <c r="O30" s="6"/>
      <c r="P30" s="3"/>
      <c r="Q30" s="3"/>
      <c r="R30" s="6"/>
      <c r="S30" s="3"/>
      <c r="T30" s="3"/>
      <c r="U30" s="3"/>
      <c r="V30" s="3"/>
      <c r="W30" s="3"/>
      <c r="X30" s="3"/>
      <c r="Y30" s="7"/>
      <c r="Z30" s="7"/>
      <c r="AA30" s="3"/>
      <c r="AB30" s="4"/>
      <c r="AC30" s="2"/>
      <c r="AD30" s="3"/>
      <c r="AE30" s="3"/>
      <c r="AF30" s="2"/>
      <c r="AG30" s="1">
        <f t="shared" ca="1" si="0"/>
        <v>4.5830000000000002</v>
      </c>
    </row>
    <row r="31" spans="1:33" x14ac:dyDescent="0.25">
      <c r="A31" s="38">
        <v>40655</v>
      </c>
      <c r="B31">
        <v>4.2729999999999997</v>
      </c>
      <c r="C31">
        <v>240</v>
      </c>
      <c r="D31">
        <v>207</v>
      </c>
      <c r="E31">
        <v>224.5</v>
      </c>
      <c r="F31">
        <v>6838603</v>
      </c>
      <c r="G31">
        <v>353.11099999999999</v>
      </c>
      <c r="H31" s="1">
        <f t="shared" ca="1" si="1"/>
        <v>3250.7649999999999</v>
      </c>
      <c r="I31" s="10">
        <f t="shared" ca="1" si="2"/>
        <v>2174.85</v>
      </c>
      <c r="J31" s="9">
        <f t="shared" ca="1" si="3"/>
        <v>4.0175314001919572E-3</v>
      </c>
      <c r="K31" s="9"/>
      <c r="L31" s="3"/>
      <c r="M31" s="6"/>
      <c r="N31" s="6"/>
      <c r="O31" s="6"/>
      <c r="P31" s="3"/>
      <c r="Q31" s="3"/>
      <c r="R31" s="6"/>
      <c r="S31" s="3"/>
      <c r="T31" s="3"/>
      <c r="U31" s="3"/>
      <c r="V31" s="3"/>
      <c r="W31" s="3"/>
      <c r="X31" s="3"/>
      <c r="Y31" s="7"/>
      <c r="Z31" s="7"/>
      <c r="AA31" s="3"/>
      <c r="AB31" s="4"/>
      <c r="AC31" s="2"/>
      <c r="AD31" s="3"/>
      <c r="AE31" s="3"/>
      <c r="AF31" s="2"/>
      <c r="AG31" s="1">
        <f t="shared" ca="1" si="0"/>
        <v>4.5830000000000002</v>
      </c>
    </row>
    <row r="32" spans="1:33" x14ac:dyDescent="0.25">
      <c r="A32" s="38">
        <v>40662</v>
      </c>
      <c r="B32">
        <v>4.3330000000000002</v>
      </c>
      <c r="C32">
        <v>231.2</v>
      </c>
      <c r="D32">
        <v>222</v>
      </c>
      <c r="E32">
        <v>226.8</v>
      </c>
      <c r="F32">
        <v>1875535</v>
      </c>
      <c r="G32">
        <v>344.8</v>
      </c>
      <c r="H32" s="1">
        <f t="shared" ca="1" si="1"/>
        <v>3299.9070000000002</v>
      </c>
      <c r="I32" s="10">
        <f t="shared" ca="1" si="2"/>
        <v>1951.19</v>
      </c>
      <c r="J32" s="9">
        <f t="shared" ca="1" si="3"/>
        <v>-0.10852025378998544</v>
      </c>
      <c r="K32" s="9"/>
      <c r="L32" s="3"/>
      <c r="M32" s="6"/>
      <c r="N32" s="6"/>
      <c r="O32" s="6"/>
      <c r="P32" s="3"/>
      <c r="Q32" s="3"/>
      <c r="R32" s="6"/>
      <c r="S32" s="3"/>
      <c r="T32" s="3"/>
      <c r="U32" s="3"/>
      <c r="V32" s="3"/>
      <c r="W32" s="3"/>
      <c r="X32" s="3"/>
      <c r="Y32" s="7"/>
      <c r="Z32" s="7"/>
      <c r="AA32" s="3"/>
      <c r="AB32" s="4"/>
      <c r="AC32" s="2"/>
      <c r="AD32" s="3"/>
      <c r="AE32" s="3"/>
      <c r="AF32" s="2"/>
      <c r="AG32" s="1">
        <f t="shared" ca="1" si="0"/>
        <v>4.5830000000000002</v>
      </c>
    </row>
    <row r="33" spans="1:33" x14ac:dyDescent="0.25">
      <c r="A33" s="38">
        <v>40669</v>
      </c>
      <c r="B33">
        <v>4.3849999999999998</v>
      </c>
      <c r="C33">
        <v>258.2</v>
      </c>
      <c r="D33">
        <v>226.2</v>
      </c>
      <c r="E33">
        <v>256</v>
      </c>
      <c r="F33">
        <v>3393601</v>
      </c>
      <c r="G33">
        <v>345.27300000000002</v>
      </c>
      <c r="H33" s="1">
        <f t="shared" ca="1" si="1"/>
        <v>3297.6010000000001</v>
      </c>
      <c r="I33" s="10">
        <f t="shared" ca="1" si="2"/>
        <v>1948.55</v>
      </c>
      <c r="J33" s="9">
        <f t="shared" ca="1" si="3"/>
        <v>-1.3539366231039812E-3</v>
      </c>
      <c r="K33" s="9"/>
      <c r="L33" s="3"/>
      <c r="M33" s="6"/>
      <c r="N33" s="6"/>
      <c r="O33" s="6"/>
      <c r="P33" s="3"/>
      <c r="Q33" s="3"/>
      <c r="R33" s="6"/>
      <c r="S33" s="3"/>
      <c r="T33" s="3"/>
      <c r="U33" s="3"/>
      <c r="V33" s="3"/>
      <c r="W33" s="3"/>
      <c r="X33" s="3"/>
      <c r="Y33" s="7"/>
      <c r="Z33" s="7"/>
      <c r="AA33" s="3"/>
      <c r="AB33" s="4"/>
      <c r="AC33" s="2"/>
      <c r="AD33" s="3"/>
      <c r="AE33" s="3"/>
      <c r="AF33" s="2"/>
      <c r="AG33" s="1">
        <f t="shared" ca="1" si="0"/>
        <v>4.5830000000000002</v>
      </c>
    </row>
    <row r="34" spans="1:33" x14ac:dyDescent="0.25">
      <c r="A34" s="38">
        <v>40676</v>
      </c>
      <c r="B34">
        <v>4.5380000000000003</v>
      </c>
      <c r="C34">
        <v>260.8</v>
      </c>
      <c r="D34">
        <v>249</v>
      </c>
      <c r="E34">
        <v>258.60000000000002</v>
      </c>
      <c r="F34">
        <v>2192559</v>
      </c>
      <c r="G34">
        <v>341.90899999999999</v>
      </c>
      <c r="H34" s="1">
        <f t="shared" ca="1" si="1"/>
        <v>3252.2</v>
      </c>
      <c r="I34" s="10">
        <f t="shared" ca="1" si="2"/>
        <v>1839.35</v>
      </c>
      <c r="J34" s="9">
        <f t="shared" ca="1" si="3"/>
        <v>-5.7673257892076633E-2</v>
      </c>
      <c r="K34" s="9"/>
      <c r="L34" s="3"/>
      <c r="M34" s="6"/>
      <c r="N34" s="6"/>
      <c r="O34" s="6"/>
      <c r="P34" s="3"/>
      <c r="Q34" s="3"/>
      <c r="R34" s="6"/>
      <c r="S34" s="3"/>
      <c r="T34" s="3"/>
      <c r="U34" s="3"/>
      <c r="V34" s="3"/>
      <c r="W34" s="3"/>
      <c r="X34" s="3"/>
      <c r="Y34" s="7"/>
      <c r="Z34" s="7"/>
      <c r="AA34" s="3"/>
      <c r="AB34" s="4"/>
      <c r="AC34" s="2"/>
      <c r="AD34" s="3"/>
      <c r="AE34" s="3"/>
      <c r="AF34" s="2"/>
      <c r="AG34" s="1">
        <f t="shared" ca="1" si="0"/>
        <v>4.6669999999999998</v>
      </c>
    </row>
    <row r="35" spans="1:33" x14ac:dyDescent="0.25">
      <c r="A35" s="38">
        <v>40683</v>
      </c>
      <c r="B35">
        <v>4.3849999999999998</v>
      </c>
      <c r="C35">
        <v>261</v>
      </c>
      <c r="D35">
        <v>196.5</v>
      </c>
      <c r="E35">
        <v>199</v>
      </c>
      <c r="F35">
        <v>10584128</v>
      </c>
      <c r="G35">
        <v>308.27300000000002</v>
      </c>
      <c r="H35" s="1">
        <f t="shared" ca="1" si="1"/>
        <v>3252.2</v>
      </c>
      <c r="I35" s="10">
        <f t="shared" ca="1" si="2"/>
        <v>1905.34</v>
      </c>
      <c r="J35" s="9">
        <f t="shared" ca="1" si="3"/>
        <v>3.5248222003695685E-2</v>
      </c>
      <c r="K35" s="9"/>
      <c r="L35" s="3"/>
      <c r="M35" s="6"/>
      <c r="N35" s="6"/>
      <c r="O35" s="6"/>
      <c r="P35" s="3"/>
      <c r="Q35" s="3"/>
      <c r="R35" s="6"/>
      <c r="S35" s="3"/>
      <c r="T35" s="3"/>
      <c r="U35" s="3"/>
      <c r="V35" s="3"/>
      <c r="W35" s="3"/>
      <c r="X35" s="3"/>
      <c r="Y35" s="7"/>
      <c r="Z35" s="7"/>
      <c r="AA35" s="3"/>
      <c r="AB35" s="4"/>
      <c r="AC35" s="2"/>
      <c r="AD35" s="3"/>
      <c r="AE35" s="3"/>
      <c r="AF35" s="2"/>
      <c r="AG35" s="1">
        <f t="shared" ca="1" si="0"/>
        <v>4.6669999999999998</v>
      </c>
    </row>
    <row r="36" spans="1:33" x14ac:dyDescent="0.25">
      <c r="A36" s="38">
        <v>40690</v>
      </c>
      <c r="B36">
        <v>4.3849999999999998</v>
      </c>
      <c r="C36">
        <v>198.8</v>
      </c>
      <c r="D36">
        <v>166.4</v>
      </c>
      <c r="E36">
        <v>171</v>
      </c>
      <c r="F36">
        <v>14015475</v>
      </c>
      <c r="G36">
        <v>299.18200000000002</v>
      </c>
      <c r="H36" s="1">
        <f t="shared" ca="1" si="1"/>
        <v>3242.6550000000002</v>
      </c>
      <c r="I36" s="10">
        <f t="shared" ca="1" si="2"/>
        <v>1802.51</v>
      </c>
      <c r="J36" s="9">
        <f t="shared" ca="1" si="3"/>
        <v>-5.5480332331918909E-2</v>
      </c>
      <c r="K36" s="9"/>
      <c r="L36" s="3"/>
      <c r="M36" s="6"/>
      <c r="N36" s="6"/>
      <c r="O36" s="6"/>
      <c r="P36" s="3"/>
      <c r="Q36" s="3"/>
      <c r="R36" s="6"/>
      <c r="S36" s="3"/>
      <c r="T36" s="3"/>
      <c r="U36" s="3"/>
      <c r="V36" s="3"/>
      <c r="W36" s="3"/>
      <c r="X36" s="3"/>
      <c r="Y36" s="7"/>
      <c r="Z36" s="7"/>
      <c r="AA36" s="3"/>
      <c r="AB36" s="4"/>
      <c r="AC36" s="2"/>
      <c r="AD36" s="3"/>
      <c r="AE36" s="3"/>
      <c r="AF36" s="2"/>
      <c r="AG36" s="1">
        <f t="shared" ca="1" si="0"/>
        <v>4.6669999999999998</v>
      </c>
    </row>
    <row r="37" spans="1:33" x14ac:dyDescent="0.25">
      <c r="A37" s="38">
        <v>40697</v>
      </c>
      <c r="B37" t="s">
        <v>0</v>
      </c>
      <c r="C37">
        <v>185</v>
      </c>
      <c r="D37">
        <v>166</v>
      </c>
      <c r="E37">
        <v>170.7</v>
      </c>
      <c r="F37">
        <v>3365257</v>
      </c>
      <c r="G37" t="s">
        <v>0</v>
      </c>
      <c r="H37" s="1">
        <f t="shared" ca="1" si="1"/>
        <v>3212.058</v>
      </c>
      <c r="I37" s="10">
        <f t="shared" ca="1" si="2"/>
        <v>1829.81</v>
      </c>
      <c r="J37" s="9">
        <f t="shared" ca="1" si="3"/>
        <v>1.5031998314729088E-2</v>
      </c>
      <c r="K37" s="9"/>
      <c r="L37" s="3"/>
      <c r="M37" s="6"/>
      <c r="N37" s="6"/>
      <c r="O37" s="6"/>
      <c r="P37" s="3"/>
      <c r="Q37" s="3"/>
      <c r="R37" s="6"/>
      <c r="S37" s="3"/>
      <c r="T37" s="3"/>
      <c r="U37" s="3"/>
      <c r="V37" s="3"/>
      <c r="W37" s="3"/>
      <c r="X37" s="3"/>
      <c r="Y37" s="7"/>
      <c r="Z37" s="7"/>
      <c r="AA37" s="3"/>
      <c r="AB37" s="4"/>
      <c r="AC37" s="2"/>
      <c r="AD37" s="3"/>
      <c r="AE37" s="3"/>
      <c r="AF37" s="2"/>
      <c r="AG37" s="1">
        <f t="shared" ca="1" si="0"/>
        <v>4.6669999999999998</v>
      </c>
    </row>
    <row r="38" spans="1:33" x14ac:dyDescent="0.25">
      <c r="A38" s="38">
        <v>40704</v>
      </c>
      <c r="B38">
        <v>4.3849999999999998</v>
      </c>
      <c r="C38">
        <v>175.7</v>
      </c>
      <c r="D38">
        <v>158.6</v>
      </c>
      <c r="E38">
        <v>161.19999999999999</v>
      </c>
      <c r="F38">
        <v>6755506</v>
      </c>
      <c r="G38">
        <v>299.18200000000002</v>
      </c>
      <c r="H38" s="1">
        <f t="shared" ca="1" si="1"/>
        <v>3115.4160000000002</v>
      </c>
      <c r="I38" s="10">
        <f t="shared" ca="1" si="2"/>
        <v>1698.94</v>
      </c>
      <c r="J38" s="9">
        <f t="shared" ca="1" si="3"/>
        <v>-7.4207609151417844E-2</v>
      </c>
      <c r="K38" s="9"/>
      <c r="L38" s="3"/>
      <c r="M38" s="6"/>
      <c r="N38" s="6"/>
      <c r="O38" s="6"/>
      <c r="P38" s="3"/>
      <c r="Q38" s="3"/>
      <c r="R38" s="6"/>
      <c r="S38" s="3"/>
      <c r="T38" s="3"/>
      <c r="U38" s="3"/>
      <c r="V38" s="3"/>
      <c r="W38" s="3"/>
      <c r="X38" s="3"/>
      <c r="Y38" s="7"/>
      <c r="Z38" s="7"/>
      <c r="AA38" s="3"/>
      <c r="AB38" s="4"/>
      <c r="AC38" s="2"/>
      <c r="AD38" s="3"/>
      <c r="AE38" s="3"/>
      <c r="AF38" s="2"/>
      <c r="AG38" s="1">
        <f t="shared" ca="1" si="0"/>
        <v>4.6669999999999998</v>
      </c>
    </row>
    <row r="39" spans="1:33" x14ac:dyDescent="0.25">
      <c r="A39" s="38">
        <v>40711</v>
      </c>
      <c r="B39">
        <v>4.3849999999999998</v>
      </c>
      <c r="C39">
        <v>164.3</v>
      </c>
      <c r="D39">
        <v>137.5</v>
      </c>
      <c r="E39">
        <v>155.5</v>
      </c>
      <c r="F39">
        <v>6609556</v>
      </c>
      <c r="G39">
        <v>280.58199999999999</v>
      </c>
      <c r="H39" s="1">
        <f t="shared" ca="1" si="1"/>
        <v>2984.261</v>
      </c>
      <c r="I39" s="10">
        <f t="shared" ca="1" si="2"/>
        <v>1671.68</v>
      </c>
      <c r="J39" s="9">
        <f t="shared" ca="1" si="3"/>
        <v>-1.6175418389331987E-2</v>
      </c>
      <c r="K39" s="9"/>
      <c r="L39" s="3"/>
      <c r="M39" s="6"/>
      <c r="N39" s="6"/>
      <c r="O39" s="6"/>
      <c r="P39" s="3"/>
      <c r="Q39" s="3"/>
      <c r="R39" s="6"/>
      <c r="S39" s="3"/>
      <c r="T39" s="3"/>
      <c r="U39" s="3"/>
      <c r="V39" s="3"/>
      <c r="W39" s="3"/>
      <c r="X39" s="3"/>
      <c r="Y39" s="7"/>
      <c r="Z39" s="7"/>
      <c r="AA39" s="3"/>
      <c r="AB39" s="4"/>
      <c r="AC39" s="2"/>
      <c r="AD39" s="3"/>
      <c r="AE39" s="3"/>
      <c r="AF39" s="2"/>
      <c r="AG39" s="1">
        <f t="shared" ca="1" si="0"/>
        <v>4.6669999999999998</v>
      </c>
    </row>
    <row r="40" spans="1:33" x14ac:dyDescent="0.25">
      <c r="A40" s="38">
        <v>40718</v>
      </c>
      <c r="B40">
        <v>4.4290000000000003</v>
      </c>
      <c r="C40">
        <v>163.9</v>
      </c>
      <c r="D40">
        <v>148.19999999999999</v>
      </c>
      <c r="E40">
        <v>152.19999999999999</v>
      </c>
      <c r="F40">
        <v>4167731</v>
      </c>
      <c r="G40">
        <v>277.2</v>
      </c>
      <c r="H40" s="1">
        <f t="shared" ca="1" si="1"/>
        <v>2994.5349999999999</v>
      </c>
      <c r="I40" s="10">
        <f t="shared" ca="1" si="2"/>
        <v>1783.94</v>
      </c>
      <c r="J40" s="9">
        <f t="shared" ca="1" si="3"/>
        <v>6.4995292519478942E-2</v>
      </c>
      <c r="K40" s="9"/>
      <c r="L40" s="3"/>
      <c r="M40" s="6"/>
      <c r="N40" s="6"/>
      <c r="O40" s="6"/>
      <c r="P40" s="3"/>
      <c r="Q40" s="3"/>
      <c r="R40" s="6"/>
      <c r="S40" s="3"/>
      <c r="T40" s="3"/>
      <c r="U40" s="3"/>
      <c r="V40" s="3"/>
      <c r="W40" s="3"/>
      <c r="X40" s="3"/>
      <c r="Y40" s="7"/>
      <c r="Z40" s="7"/>
      <c r="AA40" s="3"/>
      <c r="AB40" s="4"/>
      <c r="AC40" s="2"/>
      <c r="AD40" s="3"/>
      <c r="AE40" s="3"/>
      <c r="AF40" s="2"/>
      <c r="AG40" s="1">
        <f t="shared" ca="1" si="0"/>
        <v>4.68</v>
      </c>
    </row>
    <row r="41" spans="1:33" x14ac:dyDescent="0.25">
      <c r="A41" s="38">
        <v>40725</v>
      </c>
      <c r="B41">
        <v>4.5380000000000003</v>
      </c>
      <c r="C41">
        <v>164.5</v>
      </c>
      <c r="D41">
        <v>150.80000000000001</v>
      </c>
      <c r="E41">
        <v>160.6</v>
      </c>
      <c r="F41">
        <v>2921396</v>
      </c>
      <c r="G41">
        <v>281.49099999999999</v>
      </c>
      <c r="H41" s="1">
        <f t="shared" ca="1" si="1"/>
        <v>2994.5349999999999</v>
      </c>
      <c r="I41" s="10">
        <f t="shared" ca="1" si="2"/>
        <v>1562.81</v>
      </c>
      <c r="J41" s="9">
        <f t="shared" ca="1" si="3"/>
        <v>-0.13233891835550182</v>
      </c>
      <c r="K41" s="9"/>
      <c r="L41" s="3"/>
      <c r="M41" s="6"/>
      <c r="N41" s="6"/>
      <c r="O41" s="6"/>
      <c r="P41" s="3"/>
      <c r="Q41" s="3"/>
      <c r="R41" s="6"/>
      <c r="S41" s="3"/>
      <c r="T41" s="3"/>
      <c r="U41" s="3"/>
      <c r="V41" s="3"/>
      <c r="W41" s="3"/>
      <c r="X41" s="3"/>
      <c r="Y41" s="7"/>
      <c r="Z41" s="7"/>
      <c r="AA41" s="3"/>
      <c r="AB41" s="4"/>
      <c r="AC41" s="2"/>
      <c r="AD41" s="3"/>
      <c r="AE41" s="3"/>
      <c r="AF41" s="2"/>
      <c r="AG41" s="1">
        <f t="shared" ca="1" si="0"/>
        <v>4.6520000000000001</v>
      </c>
    </row>
    <row r="42" spans="1:33" x14ac:dyDescent="0.25">
      <c r="A42" s="38">
        <v>40732</v>
      </c>
      <c r="B42">
        <v>4.5380000000000003</v>
      </c>
      <c r="C42">
        <v>161.9</v>
      </c>
      <c r="D42">
        <v>143</v>
      </c>
      <c r="E42">
        <v>144.69999999999999</v>
      </c>
      <c r="F42">
        <v>2718881</v>
      </c>
      <c r="G42">
        <v>281.49099999999999</v>
      </c>
      <c r="H42" s="1">
        <f t="shared" ca="1" si="1"/>
        <v>2858.8530000000001</v>
      </c>
      <c r="I42" s="10">
        <f t="shared" ca="1" si="2"/>
        <v>1392.08</v>
      </c>
      <c r="J42" s="9">
        <f t="shared" ca="1" si="3"/>
        <v>-0.1156864514245565</v>
      </c>
      <c r="K42" s="9"/>
      <c r="L42" s="3"/>
      <c r="M42" s="6"/>
      <c r="N42" s="6"/>
      <c r="O42" s="6"/>
      <c r="P42" s="3"/>
      <c r="Q42" s="3"/>
      <c r="R42" s="6"/>
      <c r="S42" s="3"/>
      <c r="T42" s="3"/>
      <c r="U42" s="3"/>
      <c r="V42" s="3"/>
      <c r="W42" s="3"/>
      <c r="X42" s="3"/>
      <c r="Y42" s="7"/>
      <c r="Z42" s="7"/>
      <c r="AA42" s="3"/>
      <c r="AB42" s="4"/>
      <c r="AC42" s="2"/>
      <c r="AD42" s="3"/>
      <c r="AE42" s="3"/>
      <c r="AF42" s="2"/>
      <c r="AG42" s="1">
        <f t="shared" ca="1" si="0"/>
        <v>4.6360000000000001</v>
      </c>
    </row>
    <row r="43" spans="1:33" x14ac:dyDescent="0.25">
      <c r="A43" s="38">
        <v>40739</v>
      </c>
      <c r="B43">
        <v>4.6920000000000002</v>
      </c>
      <c r="C43">
        <v>167</v>
      </c>
      <c r="D43">
        <v>139.1</v>
      </c>
      <c r="E43">
        <v>167</v>
      </c>
      <c r="F43">
        <v>3287446</v>
      </c>
      <c r="G43">
        <v>281.49099999999999</v>
      </c>
      <c r="H43" s="1">
        <f t="shared" ca="1" si="1"/>
        <v>2785.8580000000002</v>
      </c>
      <c r="I43" s="10">
        <f t="shared" ca="1" si="2"/>
        <v>1152.4100000000001</v>
      </c>
      <c r="J43" s="9">
        <f t="shared" ca="1" si="3"/>
        <v>-0.18894362979207907</v>
      </c>
      <c r="K43" s="9"/>
      <c r="L43" s="3"/>
      <c r="M43" s="6"/>
      <c r="N43" s="6"/>
      <c r="O43" s="6"/>
      <c r="P43" s="3"/>
      <c r="Q43" s="3"/>
      <c r="R43" s="6"/>
      <c r="S43" s="3"/>
      <c r="T43" s="3"/>
      <c r="U43" s="3"/>
      <c r="V43" s="3"/>
      <c r="W43" s="3"/>
      <c r="X43" s="3"/>
      <c r="Y43" s="7"/>
      <c r="Z43" s="7"/>
      <c r="AA43" s="3"/>
      <c r="AB43" s="4"/>
      <c r="AC43" s="2"/>
      <c r="AD43" s="3"/>
      <c r="AE43" s="3"/>
      <c r="AF43" s="2"/>
      <c r="AG43" s="1">
        <f t="shared" ca="1" si="0"/>
        <v>4.5449999999999999</v>
      </c>
    </row>
    <row r="44" spans="1:33" x14ac:dyDescent="0.25">
      <c r="A44" s="38">
        <v>40746</v>
      </c>
      <c r="B44" t="s">
        <v>0</v>
      </c>
      <c r="C44">
        <v>167.7</v>
      </c>
      <c r="D44">
        <v>155</v>
      </c>
      <c r="E44">
        <v>166.3</v>
      </c>
      <c r="F44">
        <v>2478200</v>
      </c>
      <c r="G44" t="s">
        <v>0</v>
      </c>
      <c r="H44" s="1">
        <f t="shared" ca="1" si="1"/>
        <v>2682.1320000000001</v>
      </c>
      <c r="I44" s="10">
        <f t="shared" ca="1" si="2"/>
        <v>827.81</v>
      </c>
      <c r="J44" s="9">
        <f t="shared" ca="1" si="3"/>
        <v>-0.3308270212609653</v>
      </c>
      <c r="K44" s="9"/>
      <c r="L44" s="3"/>
      <c r="M44" s="6"/>
      <c r="N44" s="6"/>
      <c r="O44" s="6"/>
      <c r="P44" s="3"/>
      <c r="Q44" s="3"/>
      <c r="R44" s="6"/>
      <c r="S44" s="3"/>
      <c r="T44" s="3"/>
      <c r="U44" s="3"/>
      <c r="V44" s="3"/>
      <c r="W44" s="3"/>
      <c r="X44" s="3"/>
      <c r="Y44" s="7"/>
      <c r="Z44" s="7"/>
      <c r="AA44" s="3"/>
      <c r="AB44" s="4"/>
      <c r="AC44" s="2"/>
      <c r="AD44" s="3"/>
      <c r="AE44" s="3"/>
      <c r="AF44" s="2"/>
      <c r="AG44" s="1">
        <f t="shared" ca="1" si="0"/>
        <v>4.6189999999999998</v>
      </c>
    </row>
    <row r="45" spans="1:33" x14ac:dyDescent="0.25">
      <c r="A45" s="38">
        <v>40753</v>
      </c>
      <c r="B45" t="s">
        <v>0</v>
      </c>
      <c r="C45">
        <v>166.5</v>
      </c>
      <c r="D45">
        <v>146</v>
      </c>
      <c r="E45">
        <v>148.6</v>
      </c>
      <c r="F45">
        <v>1633352</v>
      </c>
      <c r="G45" t="s">
        <v>0</v>
      </c>
      <c r="H45" s="1">
        <f t="shared" ca="1" si="1"/>
        <v>2475.12</v>
      </c>
      <c r="I45" s="10">
        <f t="shared" ca="1" si="2"/>
        <v>755.21</v>
      </c>
      <c r="J45" s="9">
        <f t="shared" ca="1" si="3"/>
        <v>-9.1787803185232095E-2</v>
      </c>
      <c r="K45" s="9"/>
      <c r="L45" s="3"/>
      <c r="M45" s="6"/>
      <c r="N45" s="6"/>
      <c r="O45" s="6"/>
      <c r="P45" s="3"/>
      <c r="Q45" s="3"/>
      <c r="R45" s="6"/>
      <c r="S45" s="3"/>
      <c r="T45" s="3"/>
      <c r="U45" s="3"/>
      <c r="V45" s="3"/>
      <c r="W45" s="3"/>
      <c r="X45" s="3"/>
      <c r="Y45" s="7"/>
      <c r="Z45" s="7"/>
      <c r="AA45" s="3"/>
      <c r="AB45" s="4"/>
      <c r="AC45" s="2"/>
      <c r="AD45" s="3"/>
      <c r="AE45" s="3"/>
      <c r="AF45" s="2"/>
      <c r="AG45" s="1">
        <f t="shared" ca="1" si="0"/>
        <v>4.5</v>
      </c>
    </row>
    <row r="46" spans="1:33" x14ac:dyDescent="0.25">
      <c r="A46" s="38">
        <v>40760</v>
      </c>
      <c r="B46">
        <v>3.6920000000000002</v>
      </c>
      <c r="C46">
        <v>154.9</v>
      </c>
      <c r="D46">
        <v>39.299999999999997</v>
      </c>
      <c r="E46">
        <v>48.88</v>
      </c>
      <c r="F46">
        <v>39312189</v>
      </c>
      <c r="G46">
        <v>68.444000000000003</v>
      </c>
      <c r="H46" s="1">
        <f t="shared" ca="1" si="1"/>
        <v>2175.6880000000001</v>
      </c>
      <c r="I46" s="10">
        <f t="shared" ca="1" si="2"/>
        <v>1097.3800000000001</v>
      </c>
      <c r="J46" s="9">
        <f t="shared" ca="1" si="3"/>
        <v>0.37368494329454643</v>
      </c>
      <c r="K46" s="9"/>
      <c r="L46" s="3"/>
      <c r="M46" s="6"/>
      <c r="N46" s="6"/>
      <c r="O46" s="6"/>
      <c r="P46" s="3"/>
      <c r="Q46" s="3"/>
      <c r="R46" s="6"/>
      <c r="S46" s="3"/>
      <c r="T46" s="3"/>
      <c r="U46" s="3"/>
      <c r="V46" s="3"/>
      <c r="W46" s="3"/>
      <c r="X46" s="3"/>
      <c r="Y46" s="7"/>
      <c r="Z46" s="7"/>
      <c r="AA46" s="3"/>
      <c r="AB46" s="4"/>
      <c r="AC46" s="2"/>
      <c r="AD46" s="3"/>
      <c r="AE46" s="3"/>
      <c r="AF46" s="2"/>
      <c r="AG46" s="1">
        <f t="shared" ca="1" si="0"/>
        <v>4.5999999999999996</v>
      </c>
    </row>
    <row r="47" spans="1:33" x14ac:dyDescent="0.25">
      <c r="A47" s="38">
        <v>40767</v>
      </c>
      <c r="B47" t="s">
        <v>0</v>
      </c>
      <c r="C47">
        <v>52</v>
      </c>
      <c r="D47">
        <v>45</v>
      </c>
      <c r="E47">
        <v>46.51</v>
      </c>
      <c r="F47">
        <v>7685827</v>
      </c>
      <c r="G47" t="s">
        <v>0</v>
      </c>
      <c r="H47" s="1">
        <f t="shared" ca="1" si="1"/>
        <v>2262.9380000000001</v>
      </c>
      <c r="I47" s="10">
        <f t="shared" ca="1" si="2"/>
        <v>1060.99</v>
      </c>
      <c r="J47" s="9">
        <f t="shared" ca="1" si="3"/>
        <v>-3.3723086064714011E-2</v>
      </c>
      <c r="K47" s="9"/>
      <c r="L47" s="3"/>
      <c r="M47" s="6"/>
      <c r="N47" s="6"/>
      <c r="O47" s="6"/>
      <c r="P47" s="3"/>
      <c r="Q47" s="3"/>
      <c r="R47" s="6"/>
      <c r="S47" s="3"/>
      <c r="T47" s="3"/>
      <c r="U47" s="3"/>
      <c r="V47" s="3"/>
      <c r="W47" s="3"/>
      <c r="X47" s="3"/>
      <c r="Y47" s="7"/>
      <c r="Z47" s="7"/>
      <c r="AA47" s="3"/>
      <c r="AB47" s="4"/>
      <c r="AC47" s="2"/>
      <c r="AD47" s="3"/>
      <c r="AE47" s="3"/>
      <c r="AF47" s="2"/>
      <c r="AG47" s="1">
        <f t="shared" ca="1" si="0"/>
        <v>4.5999999999999996</v>
      </c>
    </row>
    <row r="48" spans="1:33" x14ac:dyDescent="0.25">
      <c r="A48" s="38">
        <v>40774</v>
      </c>
      <c r="B48" t="s">
        <v>0</v>
      </c>
      <c r="C48">
        <v>47.2</v>
      </c>
      <c r="D48">
        <v>39.01</v>
      </c>
      <c r="E48">
        <v>41.44</v>
      </c>
      <c r="F48">
        <v>5318134</v>
      </c>
      <c r="G48" t="s">
        <v>0</v>
      </c>
      <c r="H48" s="1">
        <f t="shared" ca="1" si="1"/>
        <v>2220.5729999999999</v>
      </c>
      <c r="I48" s="10">
        <f t="shared" ca="1" si="2"/>
        <v>851.23</v>
      </c>
      <c r="J48" s="9">
        <f t="shared" ca="1" si="3"/>
        <v>-0.22027535117166452</v>
      </c>
      <c r="K48" s="9"/>
      <c r="L48" s="3"/>
      <c r="M48" s="6"/>
      <c r="N48" s="6"/>
      <c r="O48" s="6"/>
      <c r="P48" s="3"/>
      <c r="Q48" s="3"/>
      <c r="R48" s="6"/>
      <c r="S48" s="3"/>
      <c r="T48" s="3"/>
      <c r="U48" s="3"/>
      <c r="V48" s="3"/>
      <c r="W48" s="3"/>
      <c r="X48" s="3"/>
      <c r="Y48" s="7"/>
      <c r="Z48" s="7"/>
      <c r="AA48" s="3"/>
      <c r="AB48" s="4"/>
      <c r="AC48" s="2"/>
      <c r="AD48" s="3"/>
      <c r="AE48" s="3"/>
      <c r="AF48" s="2"/>
      <c r="AG48" s="1">
        <f t="shared" ca="1" si="0"/>
        <v>4.5999999999999996</v>
      </c>
    </row>
    <row r="49" spans="1:33" x14ac:dyDescent="0.25">
      <c r="A49" s="38">
        <v>40781</v>
      </c>
      <c r="B49">
        <v>3.75</v>
      </c>
      <c r="C49">
        <v>44.66</v>
      </c>
      <c r="D49">
        <v>40.54</v>
      </c>
      <c r="E49">
        <v>44.66</v>
      </c>
      <c r="F49">
        <v>5079999</v>
      </c>
      <c r="G49">
        <v>70.125</v>
      </c>
      <c r="H49" s="1">
        <f t="shared" ca="1" si="1"/>
        <v>2088.8679999999999</v>
      </c>
      <c r="I49" s="10">
        <f t="shared" ca="1" si="2"/>
        <v>778.74</v>
      </c>
      <c r="J49" s="9">
        <f t="shared" ca="1" si="3"/>
        <v>-8.9005133399491662E-2</v>
      </c>
      <c r="K49" s="9"/>
      <c r="L49" s="3"/>
      <c r="M49" s="6"/>
      <c r="N49" s="6"/>
      <c r="O49" s="6"/>
      <c r="P49" s="3"/>
      <c r="Q49" s="3"/>
      <c r="R49" s="6"/>
      <c r="S49" s="3"/>
      <c r="T49" s="3"/>
      <c r="U49" s="3"/>
      <c r="V49" s="3"/>
      <c r="W49" s="3"/>
      <c r="X49" s="3"/>
      <c r="Y49" s="7"/>
      <c r="Z49" s="7"/>
      <c r="AA49" s="3"/>
      <c r="AB49" s="4"/>
      <c r="AC49" s="2"/>
      <c r="AD49" s="3"/>
      <c r="AE49" s="3"/>
      <c r="AF49" s="2"/>
      <c r="AG49" s="1">
        <f t="shared" ca="1" si="0"/>
        <v>4.5</v>
      </c>
    </row>
    <row r="50" spans="1:33" x14ac:dyDescent="0.25">
      <c r="A50" s="38">
        <v>40788</v>
      </c>
      <c r="B50" t="s">
        <v>0</v>
      </c>
      <c r="C50">
        <v>47.5</v>
      </c>
      <c r="D50">
        <v>44.68</v>
      </c>
      <c r="E50">
        <v>45</v>
      </c>
      <c r="F50">
        <v>2969016</v>
      </c>
      <c r="G50" t="s">
        <v>0</v>
      </c>
      <c r="H50" s="1">
        <f t="shared" ca="1" si="1"/>
        <v>1965.8219999999999</v>
      </c>
      <c r="I50" s="10">
        <f t="shared" ca="1" si="2"/>
        <v>879.65</v>
      </c>
      <c r="J50" s="9">
        <f t="shared" ca="1" si="3"/>
        <v>0.12184687215733246</v>
      </c>
      <c r="K50" s="9"/>
      <c r="L50" s="3"/>
      <c r="M50" s="6"/>
      <c r="N50" s="6"/>
      <c r="O50" s="6"/>
      <c r="P50" s="3"/>
      <c r="Q50" s="3"/>
      <c r="R50" s="6"/>
      <c r="S50" s="3"/>
      <c r="T50" s="3"/>
      <c r="U50" s="3"/>
      <c r="V50" s="3"/>
      <c r="W50" s="3"/>
      <c r="X50" s="3"/>
      <c r="Y50" s="7"/>
      <c r="Z50" s="7"/>
      <c r="AA50" s="3"/>
      <c r="AB50" s="4"/>
      <c r="AC50" s="2"/>
      <c r="AD50" s="3"/>
      <c r="AE50" s="3"/>
      <c r="AF50" s="2"/>
      <c r="AG50" s="1">
        <f t="shared" ca="1" si="0"/>
        <v>4.5</v>
      </c>
    </row>
    <row r="51" spans="1:33" x14ac:dyDescent="0.25">
      <c r="A51" s="38">
        <v>40795</v>
      </c>
      <c r="B51" t="s">
        <v>0</v>
      </c>
      <c r="C51">
        <v>44.66</v>
      </c>
      <c r="D51">
        <v>40.11</v>
      </c>
      <c r="E51">
        <v>40.33</v>
      </c>
      <c r="F51">
        <v>3764959</v>
      </c>
      <c r="G51" t="s">
        <v>0</v>
      </c>
      <c r="H51" s="1">
        <f t="shared" ca="1" si="1"/>
        <v>1965.1659999999999</v>
      </c>
      <c r="I51" s="10">
        <f t="shared" ca="1" si="2"/>
        <v>816.67</v>
      </c>
      <c r="J51" s="9">
        <f t="shared" ca="1" si="3"/>
        <v>-7.428900459006893E-2</v>
      </c>
      <c r="K51" s="9"/>
      <c r="L51" s="3"/>
      <c r="M51" s="6"/>
      <c r="N51" s="6"/>
      <c r="O51" s="6"/>
      <c r="P51" s="3"/>
      <c r="Q51" s="3"/>
      <c r="R51" s="6"/>
      <c r="S51" s="3"/>
      <c r="T51" s="3"/>
      <c r="U51" s="3"/>
      <c r="V51" s="3"/>
      <c r="W51" s="3"/>
      <c r="X51" s="3"/>
      <c r="Y51" s="7"/>
      <c r="Z51" s="7"/>
      <c r="AA51" s="3"/>
      <c r="AB51" s="4"/>
      <c r="AC51" s="2"/>
      <c r="AD51" s="3"/>
      <c r="AE51" s="3"/>
      <c r="AF51" s="2"/>
      <c r="AG51" s="1">
        <f t="shared" ca="1" si="0"/>
        <v>4.6669999999999998</v>
      </c>
    </row>
    <row r="52" spans="1:33" x14ac:dyDescent="0.25">
      <c r="A52" s="38">
        <v>40802</v>
      </c>
      <c r="B52">
        <v>3.75</v>
      </c>
      <c r="C52">
        <v>39.9</v>
      </c>
      <c r="D52">
        <v>36.6</v>
      </c>
      <c r="E52">
        <v>39.9</v>
      </c>
      <c r="F52">
        <v>4090718</v>
      </c>
      <c r="G52">
        <v>70.125</v>
      </c>
      <c r="H52" s="1">
        <f t="shared" ca="1" si="1"/>
        <v>1768.0060000000001</v>
      </c>
      <c r="I52" s="10">
        <f t="shared" ca="1" si="2"/>
        <v>988.07</v>
      </c>
      <c r="J52" s="9">
        <f t="shared" ca="1" si="3"/>
        <v>0.19051844894555386</v>
      </c>
      <c r="K52" s="9"/>
      <c r="L52" s="3"/>
      <c r="M52" s="6"/>
      <c r="N52" s="6"/>
      <c r="O52" s="6"/>
      <c r="P52" s="3"/>
      <c r="Q52" s="3"/>
      <c r="R52" s="6"/>
      <c r="S52" s="3"/>
      <c r="T52" s="3"/>
      <c r="U52" s="3"/>
      <c r="V52" s="3"/>
      <c r="W52" s="3"/>
      <c r="X52" s="3"/>
      <c r="Y52" s="7"/>
      <c r="Z52" s="7"/>
      <c r="AA52" s="3"/>
      <c r="AB52" s="4"/>
      <c r="AC52" s="2"/>
      <c r="AD52" s="3"/>
      <c r="AE52" s="3"/>
      <c r="AF52" s="2"/>
      <c r="AG52" s="1">
        <f t="shared" ca="1" si="0"/>
        <v>4.8</v>
      </c>
    </row>
    <row r="53" spans="1:33" x14ac:dyDescent="0.25">
      <c r="A53" s="38">
        <v>40809</v>
      </c>
      <c r="B53" t="s">
        <v>0</v>
      </c>
      <c r="C53">
        <v>39.200000000000003</v>
      </c>
      <c r="D53">
        <v>35.22</v>
      </c>
      <c r="E53">
        <v>36.86</v>
      </c>
      <c r="F53">
        <v>1983339</v>
      </c>
      <c r="G53" t="s">
        <v>0</v>
      </c>
      <c r="H53" s="1">
        <f t="shared" ca="1" si="1"/>
        <v>1815.183</v>
      </c>
      <c r="I53" s="10">
        <f t="shared" ca="1" si="2"/>
        <v>954.46</v>
      </c>
      <c r="J53" s="9">
        <f t="shared" ca="1" si="3"/>
        <v>-3.4607809910314973E-2</v>
      </c>
      <c r="K53" s="9"/>
      <c r="L53" s="3"/>
      <c r="M53" s="6"/>
      <c r="N53" s="6"/>
      <c r="O53" s="6"/>
      <c r="P53" s="3"/>
      <c r="Q53" s="3"/>
      <c r="R53" s="6"/>
      <c r="S53" s="3"/>
      <c r="T53" s="3"/>
      <c r="U53" s="3"/>
      <c r="V53" s="3"/>
      <c r="W53" s="3"/>
      <c r="X53" s="3"/>
      <c r="Y53" s="7"/>
      <c r="Z53" s="7"/>
      <c r="AA53" s="3"/>
      <c r="AB53" s="4"/>
      <c r="AC53" s="2"/>
      <c r="AD53" s="3"/>
      <c r="AE53" s="3"/>
      <c r="AF53" s="2"/>
      <c r="AG53" s="1">
        <f t="shared" ca="1" si="0"/>
        <v>4.7889999999999997</v>
      </c>
    </row>
    <row r="54" spans="1:33" x14ac:dyDescent="0.25">
      <c r="A54" s="38">
        <v>40816</v>
      </c>
      <c r="B54">
        <v>3.75</v>
      </c>
      <c r="C54">
        <v>40.04</v>
      </c>
      <c r="D54">
        <v>36</v>
      </c>
      <c r="E54">
        <v>37.299999999999997</v>
      </c>
      <c r="F54">
        <v>3052750</v>
      </c>
      <c r="G54">
        <v>70.125</v>
      </c>
      <c r="H54" s="1">
        <f t="shared" ca="1" si="1"/>
        <v>1858.0930000000001</v>
      </c>
      <c r="I54" s="10">
        <f t="shared" ca="1" si="2"/>
        <v>951.91</v>
      </c>
      <c r="J54" s="9">
        <f t="shared" ca="1" si="3"/>
        <v>-2.6752430229667274E-3</v>
      </c>
      <c r="K54" s="9">
        <f t="shared" ref="K54:K117" ca="1" si="4">STDEV(J3:J54)*SQRT(52)</f>
        <v>3.1949696444849285</v>
      </c>
      <c r="L54" s="3">
        <f t="shared" ref="L54:L117" ca="1" si="5">H54/I54-1</f>
        <v>0.95196289565189995</v>
      </c>
      <c r="M54" s="6">
        <f t="shared" ref="M54:M117" ca="1" si="6">L54/K54</f>
        <v>0.29795678882118737</v>
      </c>
      <c r="N54" s="6"/>
      <c r="O54" s="6"/>
      <c r="P54" s="3"/>
      <c r="Q54" s="3"/>
      <c r="R54" s="6"/>
      <c r="S54" s="3"/>
      <c r="T54" s="3"/>
      <c r="U54" s="3"/>
      <c r="V54" s="3"/>
      <c r="W54" s="3"/>
      <c r="X54" s="3"/>
      <c r="Y54" s="7"/>
      <c r="Z54" s="7"/>
      <c r="AA54" s="3"/>
      <c r="AB54" s="4"/>
      <c r="AC54" s="2"/>
      <c r="AD54" s="3"/>
      <c r="AE54" s="3"/>
      <c r="AF54" s="2"/>
      <c r="AG54" s="1">
        <f t="shared" ca="1" si="0"/>
        <v>4.8</v>
      </c>
    </row>
    <row r="55" spans="1:33" x14ac:dyDescent="0.25">
      <c r="A55" s="38">
        <v>40823</v>
      </c>
      <c r="B55">
        <v>3.75</v>
      </c>
      <c r="C55">
        <v>40.33</v>
      </c>
      <c r="D55">
        <v>34.299999999999997</v>
      </c>
      <c r="E55">
        <v>39.85</v>
      </c>
      <c r="F55">
        <v>2213521</v>
      </c>
      <c r="G55">
        <v>70.125</v>
      </c>
      <c r="H55" s="1">
        <f t="shared" ca="1" si="1"/>
        <v>1858.0930000000001</v>
      </c>
      <c r="I55" s="10">
        <f t="shared" ca="1" si="2"/>
        <v>961.6</v>
      </c>
      <c r="J55" s="9">
        <f t="shared" ca="1" si="3"/>
        <v>1.0128071273684744E-2</v>
      </c>
      <c r="K55" s="9">
        <f t="shared" ca="1" si="4"/>
        <v>3.1636840028391608</v>
      </c>
      <c r="L55" s="3">
        <f t="shared" ca="1" si="5"/>
        <v>0.93229305324459233</v>
      </c>
      <c r="M55" s="6">
        <f t="shared" ca="1" si="6"/>
        <v>0.29468589543327706</v>
      </c>
      <c r="N55" s="6"/>
      <c r="O55" s="6"/>
      <c r="P55" s="3"/>
      <c r="Q55" s="3"/>
      <c r="R55" s="6"/>
      <c r="S55" s="3"/>
      <c r="T55" s="3"/>
      <c r="U55" s="3"/>
      <c r="V55" s="3"/>
      <c r="W55" s="3"/>
      <c r="X55" s="3"/>
      <c r="Y55" s="7"/>
      <c r="Z55" s="7"/>
      <c r="AA55" s="3"/>
      <c r="AB55" s="4"/>
      <c r="AC55" s="2"/>
      <c r="AD55" s="3"/>
      <c r="AE55" s="3"/>
      <c r="AF55" s="2"/>
      <c r="AG55" s="1">
        <f t="shared" ca="1" si="0"/>
        <v>4.7780000000000005</v>
      </c>
    </row>
    <row r="56" spans="1:33" x14ac:dyDescent="0.25">
      <c r="A56" s="38">
        <v>40830</v>
      </c>
      <c r="B56" t="s">
        <v>0</v>
      </c>
      <c r="C56">
        <v>42.4</v>
      </c>
      <c r="D56">
        <v>39.67</v>
      </c>
      <c r="E56">
        <v>41.76</v>
      </c>
      <c r="F56">
        <v>2016265</v>
      </c>
      <c r="G56" t="s">
        <v>0</v>
      </c>
      <c r="H56" s="1">
        <f t="shared" ca="1" si="1"/>
        <v>1858.0930000000001</v>
      </c>
      <c r="I56" s="10">
        <f t="shared" ca="1" si="2"/>
        <v>1016.65</v>
      </c>
      <c r="J56" s="9">
        <f t="shared" ca="1" si="3"/>
        <v>5.5669623575407459E-2</v>
      </c>
      <c r="K56" s="9">
        <f t="shared" ca="1" si="4"/>
        <v>0.75135553130957833</v>
      </c>
      <c r="L56" s="3">
        <f t="shared" ca="1" si="5"/>
        <v>0.82766242069542129</v>
      </c>
      <c r="M56" s="6">
        <f t="shared" ca="1" si="6"/>
        <v>1.1015589640404237</v>
      </c>
      <c r="N56" s="6"/>
      <c r="O56" s="6"/>
      <c r="P56" s="3"/>
      <c r="Q56" s="3"/>
      <c r="R56" s="6"/>
      <c r="S56" s="3"/>
      <c r="T56" s="3"/>
      <c r="U56" s="3"/>
      <c r="V56" s="3"/>
      <c r="W56" s="3"/>
      <c r="X56" s="3"/>
      <c r="Y56" s="7"/>
      <c r="Z56" s="7"/>
      <c r="AA56" s="3"/>
      <c r="AB56" s="4"/>
      <c r="AC56" s="2"/>
      <c r="AD56" s="3"/>
      <c r="AE56" s="3"/>
      <c r="AF56" s="2"/>
      <c r="AG56" s="1">
        <f t="shared" ca="1" si="0"/>
        <v>4.7780000000000005</v>
      </c>
    </row>
    <row r="57" spans="1:33" x14ac:dyDescent="0.25">
      <c r="A57" s="38">
        <v>40837</v>
      </c>
      <c r="B57">
        <v>3.75</v>
      </c>
      <c r="C57">
        <v>42.88</v>
      </c>
      <c r="D57">
        <v>39.520000000000003</v>
      </c>
      <c r="E57">
        <v>41.28</v>
      </c>
      <c r="F57">
        <v>1566879</v>
      </c>
      <c r="G57">
        <v>70.125</v>
      </c>
      <c r="H57" s="1">
        <f t="shared" ca="1" si="1"/>
        <v>1891.9069999999999</v>
      </c>
      <c r="I57" s="10">
        <f t="shared" ca="1" si="2"/>
        <v>1027.46</v>
      </c>
      <c r="J57" s="9">
        <f t="shared" ca="1" si="3"/>
        <v>1.0576828815879293E-2</v>
      </c>
      <c r="K57" s="9">
        <f t="shared" ca="1" si="4"/>
        <v>0.74806402595671895</v>
      </c>
      <c r="L57" s="3">
        <f t="shared" ca="1" si="5"/>
        <v>0.84134370194460106</v>
      </c>
      <c r="M57" s="6">
        <f t="shared" ca="1" si="6"/>
        <v>1.1246947757828405</v>
      </c>
      <c r="N57" s="6"/>
      <c r="O57" s="6"/>
      <c r="P57" s="3"/>
      <c r="Q57" s="3"/>
      <c r="R57" s="6"/>
      <c r="S57" s="3"/>
      <c r="T57" s="3"/>
      <c r="U57" s="3"/>
      <c r="V57" s="3"/>
      <c r="W57" s="3"/>
      <c r="X57" s="3"/>
      <c r="Y57" s="7"/>
      <c r="Z57" s="7"/>
      <c r="AA57" s="3"/>
      <c r="AB57" s="4"/>
      <c r="AC57" s="2"/>
      <c r="AD57" s="3"/>
      <c r="AE57" s="3"/>
      <c r="AF57" s="2"/>
      <c r="AG57" s="1">
        <f t="shared" ca="1" si="0"/>
        <v>4.7780000000000005</v>
      </c>
    </row>
    <row r="58" spans="1:33" x14ac:dyDescent="0.25">
      <c r="A58" s="38">
        <v>40844</v>
      </c>
      <c r="B58">
        <v>3.75</v>
      </c>
      <c r="C58">
        <v>57.8</v>
      </c>
      <c r="D58">
        <v>41.3</v>
      </c>
      <c r="E58">
        <v>55.1</v>
      </c>
      <c r="F58">
        <v>7169027</v>
      </c>
      <c r="G58" t="s">
        <v>0</v>
      </c>
      <c r="H58" s="1">
        <f t="shared" ca="1" si="1"/>
        <v>1877.3330000000001</v>
      </c>
      <c r="I58" s="10">
        <f t="shared" ca="1" si="2"/>
        <v>993.16</v>
      </c>
      <c r="J58" s="9">
        <f t="shared" ca="1" si="3"/>
        <v>-3.3953237211495776E-2</v>
      </c>
      <c r="K58" s="9">
        <f t="shared" ca="1" si="4"/>
        <v>0.74809235800533236</v>
      </c>
      <c r="L58" s="3">
        <f t="shared" ca="1" si="5"/>
        <v>0.89026239478029745</v>
      </c>
      <c r="M58" s="6">
        <f t="shared" ca="1" si="6"/>
        <v>1.1900434288007413</v>
      </c>
      <c r="N58" s="6"/>
      <c r="O58" s="6"/>
      <c r="P58" s="3"/>
      <c r="Q58" s="3"/>
      <c r="R58" s="6"/>
      <c r="S58" s="3"/>
      <c r="T58" s="3"/>
      <c r="U58" s="3"/>
      <c r="V58" s="3"/>
      <c r="W58" s="3"/>
      <c r="X58" s="3"/>
      <c r="Y58" s="7"/>
      <c r="Z58" s="7"/>
      <c r="AA58" s="3"/>
      <c r="AB58" s="4"/>
      <c r="AC58" s="2"/>
      <c r="AD58" s="3"/>
      <c r="AE58" s="3"/>
      <c r="AF58" s="2"/>
      <c r="AG58" s="1">
        <f t="shared" ca="1" si="0"/>
        <v>4.6669999999999998</v>
      </c>
    </row>
    <row r="59" spans="1:33" ht="15.75" thickBot="1" x14ac:dyDescent="0.3">
      <c r="A59" s="38">
        <v>40851</v>
      </c>
      <c r="B59" t="s">
        <v>0</v>
      </c>
      <c r="C59">
        <v>57</v>
      </c>
      <c r="D59">
        <v>46.07</v>
      </c>
      <c r="E59">
        <v>50.4</v>
      </c>
      <c r="F59">
        <v>4557277</v>
      </c>
      <c r="G59">
        <v>74.8</v>
      </c>
      <c r="H59" s="1">
        <f t="shared" ca="1" si="1"/>
        <v>1900.0940000000001</v>
      </c>
      <c r="I59" s="10">
        <f t="shared" ca="1" si="2"/>
        <v>1180.9100000000001</v>
      </c>
      <c r="J59" s="9">
        <f t="shared" ca="1" si="3"/>
        <v>0.1731488277281848</v>
      </c>
      <c r="K59" s="9">
        <f t="shared" ca="1" si="4"/>
        <v>0.76988825732689881</v>
      </c>
      <c r="L59" s="3">
        <f t="shared" ca="1" si="5"/>
        <v>0.60900830715295817</v>
      </c>
      <c r="M59" s="6">
        <f t="shared" ca="1" si="6"/>
        <v>0.79103467465197341</v>
      </c>
      <c r="N59" s="3">
        <f ca="1">(2/($M$14+1))*K59+(1-(2/(1+$M$14)))*N58</f>
        <v>1.5397765146537976</v>
      </c>
      <c r="O59" s="6"/>
      <c r="P59" s="3"/>
      <c r="Q59" s="3"/>
      <c r="R59" s="22"/>
      <c r="S59" s="22"/>
      <c r="T59" s="22"/>
      <c r="U59" s="22"/>
      <c r="V59" s="22"/>
      <c r="W59" s="3"/>
      <c r="X59" s="3"/>
      <c r="Y59" s="7"/>
      <c r="Z59" s="7"/>
      <c r="AA59" s="3"/>
      <c r="AB59" s="4"/>
      <c r="AC59" s="2"/>
      <c r="AD59" s="3"/>
      <c r="AE59" s="3"/>
      <c r="AF59" s="2"/>
      <c r="AG59" s="1">
        <f t="shared" ca="1" si="0"/>
        <v>4.6669999999999998</v>
      </c>
    </row>
    <row r="60" spans="1:33" x14ac:dyDescent="0.25">
      <c r="A60" s="38">
        <v>40858</v>
      </c>
      <c r="B60">
        <v>3.75</v>
      </c>
      <c r="C60">
        <v>53.9</v>
      </c>
      <c r="D60">
        <v>49</v>
      </c>
      <c r="E60">
        <v>49.8</v>
      </c>
      <c r="F60">
        <v>3237983</v>
      </c>
      <c r="G60">
        <v>68.75</v>
      </c>
      <c r="H60" s="1">
        <f t="shared" ca="1" si="1"/>
        <v>1965.1010000000001</v>
      </c>
      <c r="I60" s="10">
        <f t="shared" ca="1" si="2"/>
        <v>1150.27</v>
      </c>
      <c r="J60" s="9">
        <f t="shared" ca="1" si="3"/>
        <v>-2.6288630280051233E-2</v>
      </c>
      <c r="K60" s="9">
        <f t="shared" ca="1" si="4"/>
        <v>0.76814883539619616</v>
      </c>
      <c r="L60" s="3">
        <f t="shared" ca="1" si="5"/>
        <v>0.70838237978909313</v>
      </c>
      <c r="M60" s="6">
        <f t="shared" ca="1" si="6"/>
        <v>0.92219417272659576</v>
      </c>
      <c r="N60" s="6"/>
      <c r="O60" s="6"/>
      <c r="P60" s="3"/>
      <c r="Q60" s="20"/>
      <c r="R60" s="25"/>
      <c r="S60" s="26"/>
      <c r="T60" s="29" t="s">
        <v>3</v>
      </c>
      <c r="U60" s="29" t="s">
        <v>2</v>
      </c>
      <c r="V60" s="30" t="s">
        <v>1</v>
      </c>
      <c r="W60" s="21"/>
      <c r="Y60" s="7"/>
      <c r="Z60" s="7"/>
      <c r="AA60" s="3"/>
      <c r="AB60" s="4"/>
      <c r="AC60" s="2"/>
      <c r="AD60" s="3"/>
      <c r="AE60" s="3"/>
      <c r="AF60" s="2"/>
      <c r="AG60" s="1">
        <f t="shared" ca="1" si="0"/>
        <v>4.5789999999999997</v>
      </c>
    </row>
    <row r="61" spans="1:33" x14ac:dyDescent="0.25">
      <c r="A61" s="38">
        <v>40865</v>
      </c>
      <c r="B61">
        <v>3.8460000000000001</v>
      </c>
      <c r="C61">
        <v>51.4</v>
      </c>
      <c r="D61">
        <v>47.63</v>
      </c>
      <c r="E61">
        <v>49.44</v>
      </c>
      <c r="F61">
        <v>2892090</v>
      </c>
      <c r="G61">
        <v>67</v>
      </c>
      <c r="H61" s="1">
        <f t="shared" ca="1" si="1"/>
        <v>1988.2860000000001</v>
      </c>
      <c r="I61" s="10">
        <f t="shared" ca="1" si="2"/>
        <v>1267.44</v>
      </c>
      <c r="J61" s="9">
        <f t="shared" ca="1" si="3"/>
        <v>9.7002420657919475E-2</v>
      </c>
      <c r="K61" s="9">
        <f t="shared" ca="1" si="4"/>
        <v>0.77129067690310837</v>
      </c>
      <c r="L61" s="3">
        <f t="shared" ca="1" si="5"/>
        <v>0.56874171558416964</v>
      </c>
      <c r="M61" s="6">
        <f t="shared" ca="1" si="6"/>
        <v>0.73738958944478017</v>
      </c>
      <c r="N61" s="6"/>
      <c r="O61" s="13"/>
      <c r="P61" s="3"/>
      <c r="R61" s="27" t="s">
        <v>5</v>
      </c>
      <c r="S61" s="35">
        <v>2</v>
      </c>
      <c r="T61" s="31">
        <v>1</v>
      </c>
      <c r="U61" s="31">
        <v>3</v>
      </c>
      <c r="V61" s="32">
        <v>0.2</v>
      </c>
      <c r="W61" s="21"/>
      <c r="X61" s="3"/>
      <c r="Y61" s="7"/>
      <c r="Z61" s="7"/>
      <c r="AA61" s="3"/>
      <c r="AB61" s="4"/>
      <c r="AC61" s="2"/>
      <c r="AD61" s="3"/>
      <c r="AE61" s="3"/>
      <c r="AF61" s="2"/>
      <c r="AG61" s="1">
        <f t="shared" ca="1" si="0"/>
        <v>4.5789999999999997</v>
      </c>
    </row>
    <row r="62" spans="1:33" x14ac:dyDescent="0.25">
      <c r="A62" s="38">
        <v>40872</v>
      </c>
      <c r="B62">
        <v>4</v>
      </c>
      <c r="C62">
        <v>60.85</v>
      </c>
      <c r="D62">
        <v>49.44</v>
      </c>
      <c r="E62">
        <v>52.95</v>
      </c>
      <c r="F62">
        <v>9095845</v>
      </c>
      <c r="G62">
        <v>71.180000000000007</v>
      </c>
      <c r="H62" s="1">
        <f t="shared" ca="1" si="1"/>
        <v>2021.479</v>
      </c>
      <c r="I62" s="10">
        <f t="shared" ca="1" si="2"/>
        <v>1084.8900000000001</v>
      </c>
      <c r="J62" s="9">
        <f t="shared" ca="1" si="3"/>
        <v>-0.15552051872025863</v>
      </c>
      <c r="K62" s="9">
        <f t="shared" ca="1" si="4"/>
        <v>0.78375360611675093</v>
      </c>
      <c r="L62" s="3">
        <f t="shared" ca="1" si="5"/>
        <v>0.86330319202868488</v>
      </c>
      <c r="M62" s="6">
        <f t="shared" ca="1" si="6"/>
        <v>1.1014982072058039</v>
      </c>
      <c r="N62" s="6"/>
      <c r="O62" s="12">
        <f ca="1">SUMIFS(M66:M377,R66:R377,"&gt;0")/COUNTIFS(R66:R377,"&gt;0")</f>
        <v>1.005235381711157</v>
      </c>
      <c r="P62" s="3"/>
      <c r="Q62" s="20">
        <f ca="1">O62/2</f>
        <v>0.5026176908555785</v>
      </c>
      <c r="R62" s="27" t="s">
        <v>6</v>
      </c>
      <c r="S62" s="35">
        <v>3.5</v>
      </c>
      <c r="T62" s="31">
        <v>3.5</v>
      </c>
      <c r="U62" s="31">
        <v>5</v>
      </c>
      <c r="V62" s="32">
        <v>0.25</v>
      </c>
      <c r="W62" s="21"/>
      <c r="X62" s="3"/>
      <c r="Y62" s="7"/>
      <c r="Z62" s="7"/>
      <c r="AA62" s="3"/>
      <c r="AB62" s="4"/>
      <c r="AC62" s="2"/>
      <c r="AD62" s="3"/>
      <c r="AE62" s="3"/>
      <c r="AF62" s="2"/>
      <c r="AG62" s="1">
        <f t="shared" ca="1" si="0"/>
        <v>4.6189999999999998</v>
      </c>
    </row>
    <row r="63" spans="1:33" x14ac:dyDescent="0.25">
      <c r="A63" s="38">
        <v>40879</v>
      </c>
      <c r="B63" t="s">
        <v>0</v>
      </c>
      <c r="C63">
        <v>57.4</v>
      </c>
      <c r="D63">
        <v>52.05</v>
      </c>
      <c r="E63">
        <v>56.45</v>
      </c>
      <c r="F63">
        <v>8708011</v>
      </c>
      <c r="G63">
        <v>70.224999999999994</v>
      </c>
      <c r="H63" s="1">
        <f t="shared" ca="1" si="1"/>
        <v>2022.7909999999999</v>
      </c>
      <c r="I63" s="10">
        <f t="shared" ca="1" si="2"/>
        <v>1151.31</v>
      </c>
      <c r="J63" s="9">
        <f t="shared" ca="1" si="3"/>
        <v>5.9421825128773975E-2</v>
      </c>
      <c r="K63" s="9">
        <f t="shared" ca="1" si="4"/>
        <v>0.78667516449193486</v>
      </c>
      <c r="L63" s="3">
        <f t="shared" ca="1" si="5"/>
        <v>0.75694730350644046</v>
      </c>
      <c r="M63" s="6">
        <f t="shared" ca="1" si="6"/>
        <v>0.96221075441641302</v>
      </c>
      <c r="N63" s="6"/>
      <c r="O63" s="6"/>
      <c r="P63" s="3"/>
      <c r="Q63" s="20"/>
      <c r="R63" s="27" t="s">
        <v>7</v>
      </c>
      <c r="S63" s="35">
        <v>0.2</v>
      </c>
      <c r="T63" s="31">
        <v>0.1</v>
      </c>
      <c r="U63" s="31">
        <f ca="1">ROUND(O62/1.5,0)</f>
        <v>1</v>
      </c>
      <c r="V63" s="32">
        <v>0.05</v>
      </c>
      <c r="W63" s="21"/>
      <c r="X63" s="3"/>
      <c r="Y63" s="7"/>
      <c r="Z63" s="7"/>
      <c r="AA63" s="3"/>
      <c r="AB63" s="4"/>
      <c r="AC63" s="2"/>
      <c r="AD63" s="3"/>
      <c r="AE63" s="3"/>
      <c r="AF63" s="2"/>
      <c r="AG63" s="1">
        <f t="shared" ca="1" si="0"/>
        <v>4.6189999999999998</v>
      </c>
    </row>
    <row r="64" spans="1:33" x14ac:dyDescent="0.25">
      <c r="A64" s="38">
        <v>40886</v>
      </c>
      <c r="B64" t="s">
        <v>0</v>
      </c>
      <c r="C64">
        <v>57.4</v>
      </c>
      <c r="D64">
        <v>50.9</v>
      </c>
      <c r="E64">
        <v>51.95</v>
      </c>
      <c r="F64">
        <v>3895614</v>
      </c>
      <c r="G64" t="s">
        <v>0</v>
      </c>
      <c r="H64" s="1">
        <f t="shared" ca="1" si="1"/>
        <v>2059.0160000000001</v>
      </c>
      <c r="I64" s="10">
        <f t="shared" ca="1" si="2"/>
        <v>1195.33</v>
      </c>
      <c r="J64" s="9">
        <f t="shared" ca="1" si="3"/>
        <v>3.752187339535696E-2</v>
      </c>
      <c r="K64" s="9">
        <f t="shared" ca="1" si="4"/>
        <v>0.78699228035214641</v>
      </c>
      <c r="L64" s="3">
        <f t="shared" ca="1" si="5"/>
        <v>0.72255025808772499</v>
      </c>
      <c r="M64" s="6">
        <f t="shared" ca="1" si="6"/>
        <v>0.9181160681327315</v>
      </c>
      <c r="N64" s="6"/>
      <c r="O64" s="6"/>
      <c r="P64" s="3">
        <v>2</v>
      </c>
      <c r="Q64" s="20">
        <v>5</v>
      </c>
      <c r="R64" s="27" t="s">
        <v>8</v>
      </c>
      <c r="S64" s="35">
        <v>3</v>
      </c>
      <c r="T64" s="31">
        <v>1</v>
      </c>
      <c r="U64" s="31">
        <v>6</v>
      </c>
      <c r="V64" s="32">
        <v>1</v>
      </c>
      <c r="X64" s="3"/>
      <c r="Y64" s="3">
        <f ca="1">AVERAGEIF(AE71:AE377,"&lt;&gt;0")</f>
        <v>1869.3907987910084</v>
      </c>
      <c r="Z64" s="3">
        <f ca="1">AVERAGEIF(AF71:AF502,"&lt;&gt;0")</f>
        <v>0.52816403659192723</v>
      </c>
      <c r="AA64" s="3"/>
      <c r="AB64" s="4"/>
      <c r="AC64" s="2"/>
      <c r="AD64" s="3"/>
      <c r="AE64" s="3"/>
      <c r="AF64" s="2"/>
      <c r="AG64" s="1">
        <f t="shared" ca="1" si="0"/>
        <v>4.6189999999999998</v>
      </c>
    </row>
    <row r="65" spans="1:35" ht="15.75" thickBot="1" x14ac:dyDescent="0.3">
      <c r="A65" s="38">
        <v>40893</v>
      </c>
      <c r="B65" t="s">
        <v>0</v>
      </c>
      <c r="C65">
        <v>52.45</v>
      </c>
      <c r="D65">
        <v>48.38</v>
      </c>
      <c r="E65">
        <v>50</v>
      </c>
      <c r="F65">
        <v>3011529</v>
      </c>
      <c r="G65" t="s">
        <v>0</v>
      </c>
      <c r="H65" s="1">
        <f t="shared" ca="1" si="1"/>
        <v>2082.9459999999999</v>
      </c>
      <c r="I65" s="10">
        <f t="shared" ca="1" si="2"/>
        <v>1337.85</v>
      </c>
      <c r="J65" s="9">
        <f t="shared" ca="1" si="3"/>
        <v>0.11264154990966632</v>
      </c>
      <c r="K65" s="9">
        <f t="shared" ca="1" si="4"/>
        <v>0.7929195740285212</v>
      </c>
      <c r="L65" s="3">
        <f t="shared" ca="1" si="5"/>
        <v>0.55693538139552268</v>
      </c>
      <c r="M65" s="6">
        <f t="shared" ca="1" si="6"/>
        <v>0.70238571431141106</v>
      </c>
      <c r="N65" s="6"/>
      <c r="P65" s="35">
        <v>-2</v>
      </c>
      <c r="R65" s="28" t="s">
        <v>9</v>
      </c>
      <c r="S65" s="36">
        <v>1</v>
      </c>
      <c r="T65" s="33">
        <v>0.1</v>
      </c>
      <c r="U65" s="33">
        <v>4</v>
      </c>
      <c r="V65" s="34">
        <v>0.2</v>
      </c>
      <c r="W65" s="21"/>
      <c r="X65" s="3"/>
      <c r="Y65" s="7"/>
      <c r="Z65" s="7"/>
      <c r="AA65" s="3"/>
      <c r="AB65" s="4"/>
      <c r="AC65" s="2"/>
      <c r="AE65" s="3"/>
      <c r="AF65" s="2"/>
      <c r="AG65" s="1">
        <f t="shared" ca="1" si="0"/>
        <v>4.4290000000000003</v>
      </c>
    </row>
    <row r="66" spans="1:35" x14ac:dyDescent="0.25">
      <c r="A66" s="38">
        <v>40900</v>
      </c>
      <c r="B66">
        <v>4</v>
      </c>
      <c r="C66">
        <v>52.65</v>
      </c>
      <c r="D66">
        <v>49</v>
      </c>
      <c r="E66">
        <v>52.2</v>
      </c>
      <c r="F66">
        <v>2673511</v>
      </c>
      <c r="G66">
        <v>70.224999999999994</v>
      </c>
      <c r="H66" s="1">
        <f t="shared" ca="1" si="1"/>
        <v>2036.5060000000001</v>
      </c>
      <c r="I66" s="10">
        <f t="shared" ca="1" si="2"/>
        <v>1291.28</v>
      </c>
      <c r="J66" s="9">
        <f t="shared" ca="1" si="3"/>
        <v>-3.5429873315301799E-2</v>
      </c>
      <c r="K66" s="9">
        <f t="shared" ca="1" si="4"/>
        <v>0.79291264158766273</v>
      </c>
      <c r="L66" s="3">
        <f t="shared" ca="1" si="5"/>
        <v>0.57712192553125585</v>
      </c>
      <c r="M66" s="6">
        <f t="shared" ca="1" si="6"/>
        <v>0.7278505793219221</v>
      </c>
      <c r="N66" s="6">
        <f t="shared" ref="N66:N129" ca="1" si="7">AVERAGE(M54:M66)</f>
        <v>0.83627843177616157</v>
      </c>
      <c r="O66" s="6">
        <f t="shared" ref="O66:O129" ca="1" si="8">STDEV(M54:M66)</f>
        <v>0.28919562874329396</v>
      </c>
      <c r="P66" s="3">
        <f t="shared" ref="P66:P129" ca="1" si="9">N66+$S$61*O66</f>
        <v>1.4146696892627495</v>
      </c>
      <c r="Q66" s="3">
        <f t="shared" ref="Q66:Q129" ca="1" si="10">N66+O66*$P$65</f>
        <v>0.25788717428957364</v>
      </c>
      <c r="R66" s="23"/>
      <c r="S66" s="24"/>
      <c r="W66" s="3"/>
      <c r="X66" s="3"/>
      <c r="Y66" s="7"/>
      <c r="Z66" s="7"/>
      <c r="AA66" s="3"/>
      <c r="AB66" s="4"/>
      <c r="AC66" s="2"/>
      <c r="AD66" s="3"/>
      <c r="AE66" s="3"/>
      <c r="AF66" s="2"/>
      <c r="AG66" s="1">
        <f t="shared" ref="AG66:AG129" ca="1" si="11">IF(B66="#N/A N/A",AG65,B66)</f>
        <v>4.5999999999999996</v>
      </c>
    </row>
    <row r="67" spans="1:35" x14ac:dyDescent="0.25">
      <c r="A67" s="38">
        <v>40907</v>
      </c>
      <c r="B67" t="s">
        <v>0</v>
      </c>
      <c r="C67">
        <v>54.25</v>
      </c>
      <c r="D67">
        <v>50.8</v>
      </c>
      <c r="E67">
        <v>54</v>
      </c>
      <c r="F67">
        <v>1115664</v>
      </c>
      <c r="G67" t="s">
        <v>0</v>
      </c>
      <c r="H67" s="1">
        <f t="shared" ref="H67:H130" ca="1" si="12">IF(G67="#N/A N/A",H66,G67)</f>
        <v>1922.3889999999999</v>
      </c>
      <c r="I67" s="10">
        <f t="shared" ref="I67:I130" ca="1" si="13">IF(E67="#N/A N/A",I66,E67)</f>
        <v>1407.56</v>
      </c>
      <c r="J67" s="9">
        <f t="shared" ca="1" si="3"/>
        <v>8.622373441466348E-2</v>
      </c>
      <c r="K67" s="9">
        <f t="shared" ca="1" si="4"/>
        <v>0.78865109319366888</v>
      </c>
      <c r="L67" s="3">
        <f t="shared" ca="1" si="5"/>
        <v>0.36575989655858354</v>
      </c>
      <c r="M67" s="6">
        <f t="shared" ca="1" si="6"/>
        <v>0.46377910297115882</v>
      </c>
      <c r="N67" s="6">
        <f t="shared" ca="1" si="7"/>
        <v>0.84903399440308247</v>
      </c>
      <c r="O67" s="6">
        <f t="shared" ca="1" si="8"/>
        <v>0.26621728938095246</v>
      </c>
      <c r="P67" s="3">
        <f t="shared" ca="1" si="9"/>
        <v>1.3814685731649874</v>
      </c>
      <c r="Q67" s="3">
        <f t="shared" ca="1" si="10"/>
        <v>0.31659941564117755</v>
      </c>
      <c r="R67" s="6"/>
      <c r="S67" s="3"/>
      <c r="T67" s="3"/>
      <c r="U67" s="3"/>
      <c r="V67" s="3"/>
      <c r="W67" s="3"/>
      <c r="X67" s="3"/>
      <c r="Y67" s="7"/>
      <c r="Z67" s="7"/>
      <c r="AA67" s="3"/>
      <c r="AB67" s="4"/>
      <c r="AC67" s="2"/>
      <c r="AD67" s="3"/>
      <c r="AE67" s="3"/>
      <c r="AF67" s="2"/>
      <c r="AG67" s="1">
        <f t="shared" ca="1" si="11"/>
        <v>4.6840000000000002</v>
      </c>
    </row>
    <row r="68" spans="1:35" x14ac:dyDescent="0.25">
      <c r="A68" s="38">
        <v>40914</v>
      </c>
      <c r="B68">
        <v>3.9169999999999998</v>
      </c>
      <c r="C68">
        <v>73.8</v>
      </c>
      <c r="D68">
        <v>54.2</v>
      </c>
      <c r="E68">
        <v>70.25</v>
      </c>
      <c r="F68">
        <v>6336621</v>
      </c>
      <c r="G68" t="s">
        <v>0</v>
      </c>
      <c r="H68" s="1">
        <f t="shared" ca="1" si="12"/>
        <v>2037.941</v>
      </c>
      <c r="I68" s="10">
        <f t="shared" ca="1" si="13"/>
        <v>1367.43</v>
      </c>
      <c r="J68" s="9">
        <f t="shared" ref="J68:J131" ca="1" si="14">LN(I68/I67)</f>
        <v>-2.8924643193534379E-2</v>
      </c>
      <c r="K68" s="9">
        <f t="shared" ca="1" si="4"/>
        <v>0.78896909563130957</v>
      </c>
      <c r="L68" s="3">
        <f t="shared" ca="1" si="5"/>
        <v>0.49034392985381325</v>
      </c>
      <c r="M68" s="6">
        <f t="shared" ca="1" si="6"/>
        <v>0.62149953980320949</v>
      </c>
      <c r="N68" s="6">
        <f t="shared" ca="1" si="7"/>
        <v>0.87417350550846196</v>
      </c>
      <c r="O68" s="6">
        <f t="shared" ca="1" si="8"/>
        <v>0.22111722380159532</v>
      </c>
      <c r="P68" s="3">
        <f t="shared" ca="1" si="9"/>
        <v>1.3164079531116526</v>
      </c>
      <c r="Q68" s="3">
        <f t="shared" ca="1" si="10"/>
        <v>0.43193905790527132</v>
      </c>
      <c r="R68" s="6">
        <f t="shared" ref="R68:R131" ca="1" si="15">IF(S68+R67&gt;$S$64,IF(M68&lt;$S$63,-S67-R67-Z67,0),IF(M68&lt;$S$63,IF(S67=0,0,-S67-R67-Z67),IF(AG68&gt;$S$62,IF(M68&gt;P68,1,0),0)))</f>
        <v>0</v>
      </c>
      <c r="S68" s="5">
        <f ca="1">SUM($R$66:R67)+AA68</f>
        <v>0</v>
      </c>
      <c r="T68" s="3"/>
      <c r="U68" s="3"/>
      <c r="V68" s="37" t="s">
        <v>4</v>
      </c>
      <c r="W68" s="3"/>
      <c r="X68" s="3"/>
      <c r="Y68" s="7"/>
      <c r="Z68" s="7"/>
      <c r="AA68" s="3"/>
      <c r="AB68" s="4"/>
      <c r="AC68" s="2"/>
      <c r="AD68" s="3"/>
      <c r="AE68" s="3"/>
      <c r="AF68" s="2"/>
      <c r="AG68" s="1">
        <f t="shared" ca="1" si="11"/>
        <v>4.6840000000000002</v>
      </c>
    </row>
    <row r="69" spans="1:35" x14ac:dyDescent="0.25">
      <c r="A69" s="38">
        <v>40921</v>
      </c>
      <c r="B69">
        <v>4.0830000000000002</v>
      </c>
      <c r="C69">
        <v>92</v>
      </c>
      <c r="D69">
        <v>67</v>
      </c>
      <c r="E69">
        <v>86.45</v>
      </c>
      <c r="F69">
        <v>7768781</v>
      </c>
      <c r="G69">
        <v>85.78</v>
      </c>
      <c r="H69" s="1">
        <f t="shared" ca="1" si="12"/>
        <v>2064.8330000000001</v>
      </c>
      <c r="I69" s="10">
        <f t="shared" ca="1" si="13"/>
        <v>1669.37</v>
      </c>
      <c r="J69" s="9">
        <f t="shared" ca="1" si="14"/>
        <v>0.19951324404067741</v>
      </c>
      <c r="K69" s="9">
        <f t="shared" ca="1" si="4"/>
        <v>0.81467679238164592</v>
      </c>
      <c r="L69" s="3">
        <f t="shared" ca="1" si="5"/>
        <v>0.23689355864787331</v>
      </c>
      <c r="M69" s="6">
        <f t="shared" ca="1" si="6"/>
        <v>0.29078225974172278</v>
      </c>
      <c r="N69" s="6">
        <f t="shared" ca="1" si="7"/>
        <v>0.81180606671625433</v>
      </c>
      <c r="O69" s="6">
        <f t="shared" ca="1" si="8"/>
        <v>0.2621686881168111</v>
      </c>
      <c r="P69" s="3">
        <f t="shared" ca="1" si="9"/>
        <v>1.3361434429498766</v>
      </c>
      <c r="Q69" s="3">
        <f t="shared" ca="1" si="10"/>
        <v>0.28746869048263213</v>
      </c>
      <c r="R69" s="6">
        <f t="shared" ca="1" si="15"/>
        <v>0</v>
      </c>
      <c r="S69" s="5">
        <f ca="1">SUM($R$66:R68)+AA69</f>
        <v>0</v>
      </c>
      <c r="T69" s="3"/>
      <c r="U69" s="3"/>
      <c r="V69" s="3"/>
      <c r="W69" s="3"/>
      <c r="X69" s="3"/>
      <c r="Y69" s="7"/>
      <c r="Z69" s="7"/>
      <c r="AA69" s="3"/>
      <c r="AB69" s="4"/>
      <c r="AC69" s="2"/>
      <c r="AD69" s="3"/>
      <c r="AE69" s="3"/>
      <c r="AF69" s="2"/>
      <c r="AG69" s="1">
        <f t="shared" ca="1" si="11"/>
        <v>4.6840000000000002</v>
      </c>
    </row>
    <row r="70" spans="1:35" x14ac:dyDescent="0.25">
      <c r="A70" s="38">
        <v>40928</v>
      </c>
      <c r="B70">
        <v>4.25</v>
      </c>
      <c r="C70">
        <v>104.5</v>
      </c>
      <c r="D70">
        <v>85.05</v>
      </c>
      <c r="E70">
        <v>99.75</v>
      </c>
      <c r="F70">
        <v>6060144</v>
      </c>
      <c r="G70">
        <v>97</v>
      </c>
      <c r="H70" s="1">
        <f t="shared" ca="1" si="12"/>
        <v>2024.731</v>
      </c>
      <c r="I70" s="10">
        <f t="shared" ca="1" si="13"/>
        <v>1524.78</v>
      </c>
      <c r="J70" s="9">
        <f t="shared" ca="1" si="14"/>
        <v>-9.0596172387206561E-2</v>
      </c>
      <c r="K70" s="9">
        <f t="shared" ca="1" si="4"/>
        <v>0.81660671132283624</v>
      </c>
      <c r="L70" s="3">
        <f t="shared" ca="1" si="5"/>
        <v>0.32788402261309835</v>
      </c>
      <c r="M70" s="6">
        <f t="shared" ca="1" si="6"/>
        <v>0.40152011741607291</v>
      </c>
      <c r="N70" s="6">
        <f t="shared" ca="1" si="7"/>
        <v>0.75617724684188758</v>
      </c>
      <c r="O70" s="6">
        <f t="shared" ca="1" si="8"/>
        <v>0.26692616261656849</v>
      </c>
      <c r="P70" s="3">
        <f t="shared" ca="1" si="9"/>
        <v>1.2900295720750246</v>
      </c>
      <c r="Q70" s="3">
        <f t="shared" ca="1" si="10"/>
        <v>0.22232492160875061</v>
      </c>
      <c r="R70" s="6">
        <f t="shared" ca="1" si="15"/>
        <v>0</v>
      </c>
      <c r="S70" s="5">
        <f ca="1">SUM($R$66:R69)+AA70</f>
        <v>0</v>
      </c>
      <c r="T70" s="5"/>
      <c r="U70" s="3">
        <f t="shared" ref="U70:U133" ca="1" si="16">S70*(I70-I69)</f>
        <v>0</v>
      </c>
      <c r="V70" s="37">
        <f ca="1">U70</f>
        <v>0</v>
      </c>
      <c r="W70" s="8">
        <f t="shared" ref="W70:W133" ca="1" si="17">V70/$Y$64</f>
        <v>0</v>
      </c>
      <c r="X70" s="3"/>
      <c r="Y70" s="7"/>
      <c r="Z70" s="7"/>
      <c r="AA70" s="3"/>
      <c r="AB70" s="4"/>
      <c r="AC70" s="2"/>
      <c r="AD70" s="3"/>
      <c r="AE70" s="3"/>
      <c r="AF70" s="2"/>
      <c r="AG70" s="1">
        <f t="shared" ca="1" si="11"/>
        <v>4.4740000000000002</v>
      </c>
      <c r="AI70">
        <v>0</v>
      </c>
    </row>
    <row r="71" spans="1:35" x14ac:dyDescent="0.25">
      <c r="A71" s="38">
        <v>40935</v>
      </c>
      <c r="B71">
        <v>3.9169999999999998</v>
      </c>
      <c r="C71">
        <v>102</v>
      </c>
      <c r="D71">
        <v>78.650000000000006</v>
      </c>
      <c r="E71">
        <v>80</v>
      </c>
      <c r="F71">
        <v>6222571</v>
      </c>
      <c r="G71">
        <v>105</v>
      </c>
      <c r="H71" s="1">
        <f t="shared" ca="1" si="12"/>
        <v>2029.883</v>
      </c>
      <c r="I71" s="10">
        <f t="shared" ca="1" si="13"/>
        <v>1498.99</v>
      </c>
      <c r="J71" s="9">
        <f t="shared" ca="1" si="14"/>
        <v>-1.7058589373354544E-2</v>
      </c>
      <c r="K71" s="9">
        <f t="shared" ca="1" si="4"/>
        <v>0.81662764515758179</v>
      </c>
      <c r="L71" s="3">
        <f t="shared" ca="1" si="5"/>
        <v>0.35416713920706622</v>
      </c>
      <c r="M71" s="6">
        <f t="shared" ca="1" si="6"/>
        <v>0.43369477056917882</v>
      </c>
      <c r="N71" s="6">
        <f t="shared" ca="1" si="7"/>
        <v>0.6979965808240749</v>
      </c>
      <c r="O71" s="6">
        <f t="shared" ca="1" si="8"/>
        <v>0.24609366957324691</v>
      </c>
      <c r="P71" s="3">
        <f t="shared" ca="1" si="9"/>
        <v>1.1901839199705688</v>
      </c>
      <c r="Q71" s="3">
        <f t="shared" ca="1" si="10"/>
        <v>0.20580924167758108</v>
      </c>
      <c r="R71" s="6">
        <f t="shared" ca="1" si="15"/>
        <v>0</v>
      </c>
      <c r="S71" s="5">
        <f ca="1">SUM($R$66:R70)+AA71</f>
        <v>0</v>
      </c>
      <c r="T71" s="5">
        <f t="shared" ref="T71:T134" ca="1" si="18">ABS(R71)*0.2%*I71</f>
        <v>0</v>
      </c>
      <c r="U71" s="3">
        <f t="shared" ca="1" si="16"/>
        <v>0</v>
      </c>
      <c r="V71" s="37">
        <f ca="1">SUM($U69:U$72)-SUM($T$70:T71)</f>
        <v>0</v>
      </c>
      <c r="W71" s="8">
        <f t="shared" ca="1" si="17"/>
        <v>0</v>
      </c>
      <c r="X71" s="7">
        <f ca="1">W71-MAX($W$69:W70)</f>
        <v>0</v>
      </c>
      <c r="Y71" s="7">
        <f t="shared" ref="Y71:Y134" ca="1" si="19">-L71/$S$65</f>
        <v>-0.35416713920706622</v>
      </c>
      <c r="Z71" s="6">
        <v>0</v>
      </c>
      <c r="AA71" s="7"/>
      <c r="AB71" s="4">
        <f t="shared" ref="AB71:AB107" ca="1" si="20">(I71-AE71)*S71</f>
        <v>0</v>
      </c>
      <c r="AC71" s="2">
        <f t="shared" ref="AC71:AC134" ca="1" si="21">AB71/I71</f>
        <v>0</v>
      </c>
      <c r="AD71" s="3">
        <f t="shared" ref="AD71:AD134" ca="1" si="22">IF(R71&gt;0,I71,AD70)</f>
        <v>0</v>
      </c>
      <c r="AE71" s="3">
        <f t="shared" ref="AE71:AE102" ca="1" si="23">IF(S71=0,IF(R71=1,I71,0),IF(AND(AD71-AD70&lt;&gt;0,S71&gt;0),IF(S71+R71=1,AD71,IF(S71+R71&gt;1,(AD71+AE70)/MIN((S71+R71),2),IF(R71+S71&gt;2,(AD71+AE70*S71)/(R71+S71),0))),AE70))</f>
        <v>0</v>
      </c>
      <c r="AF71" s="2">
        <f t="shared" ref="AF71:AF134" ca="1" si="24">IFERROR(AB71/AE71,0)</f>
        <v>0</v>
      </c>
      <c r="AG71" s="1">
        <f t="shared" ca="1" si="11"/>
        <v>4.5</v>
      </c>
      <c r="AI71">
        <v>0</v>
      </c>
    </row>
    <row r="72" spans="1:35" x14ac:dyDescent="0.25">
      <c r="A72" s="38">
        <v>40942</v>
      </c>
      <c r="B72" t="s">
        <v>0</v>
      </c>
      <c r="C72">
        <v>83.5</v>
      </c>
      <c r="D72">
        <v>67.650000000000006</v>
      </c>
      <c r="E72">
        <v>79.849999999999994</v>
      </c>
      <c r="F72">
        <v>6103294</v>
      </c>
      <c r="G72" t="s">
        <v>0</v>
      </c>
      <c r="H72" s="1">
        <f t="shared" ca="1" si="12"/>
        <v>1954.9839999999999</v>
      </c>
      <c r="I72" s="10">
        <f t="shared" ca="1" si="13"/>
        <v>1479.3</v>
      </c>
      <c r="J72" s="9">
        <f t="shared" ca="1" si="14"/>
        <v>-1.322254506807961E-2</v>
      </c>
      <c r="K72" s="9">
        <f t="shared" ca="1" si="4"/>
        <v>0.81634988615044024</v>
      </c>
      <c r="L72" s="3">
        <f t="shared" ca="1" si="5"/>
        <v>0.32156019739065766</v>
      </c>
      <c r="M72" s="6">
        <f t="shared" ca="1" si="6"/>
        <v>0.39389997211489691</v>
      </c>
      <c r="N72" s="6">
        <f t="shared" ca="1" si="7"/>
        <v>0.66744775755199204</v>
      </c>
      <c r="O72" s="6">
        <f t="shared" ca="1" si="8"/>
        <v>0.257945697310273</v>
      </c>
      <c r="P72" s="3">
        <f t="shared" ca="1" si="9"/>
        <v>1.183339152172538</v>
      </c>
      <c r="Q72" s="3">
        <f t="shared" ca="1" si="10"/>
        <v>0.15155636293144603</v>
      </c>
      <c r="R72" s="6">
        <f t="shared" ca="1" si="15"/>
        <v>0</v>
      </c>
      <c r="S72" s="5">
        <f ca="1">SUM($R$66:R71)+AA72</f>
        <v>0</v>
      </c>
      <c r="T72" s="5">
        <f t="shared" ca="1" si="18"/>
        <v>0</v>
      </c>
      <c r="U72" s="3">
        <f t="shared" ca="1" si="16"/>
        <v>0</v>
      </c>
      <c r="V72" s="37">
        <f ca="1">SUM($U$70:U72)-SUM($T$70:T72)</f>
        <v>0</v>
      </c>
      <c r="W72" s="8">
        <f t="shared" ca="1" si="17"/>
        <v>0</v>
      </c>
      <c r="X72" s="7">
        <f ca="1">W72-MAX($W$69:W71)</f>
        <v>0</v>
      </c>
      <c r="Y72" s="7">
        <f t="shared" ca="1" si="19"/>
        <v>-0.32156019739065766</v>
      </c>
      <c r="Z72" s="6">
        <f t="shared" ref="Z72:Z135" ca="1" si="25">IF(R72+R71&lt;&gt;0,0,IF(V71-V70-V69&lt;&gt;0,IF(Z71&lt;&gt;0,0,IF(AF72&lt;Y72,-S71,0)),0))</f>
        <v>0</v>
      </c>
      <c r="AA72" s="5">
        <f ca="1">SUM($Z$70:Z71)</f>
        <v>0</v>
      </c>
      <c r="AB72" s="4">
        <f t="shared" ca="1" si="20"/>
        <v>0</v>
      </c>
      <c r="AC72" s="2">
        <f t="shared" ca="1" si="21"/>
        <v>0</v>
      </c>
      <c r="AD72" s="3">
        <f t="shared" ca="1" si="22"/>
        <v>0</v>
      </c>
      <c r="AE72" s="3">
        <f t="shared" ca="1" si="23"/>
        <v>0</v>
      </c>
      <c r="AF72" s="2">
        <f t="shared" ca="1" si="24"/>
        <v>0</v>
      </c>
      <c r="AG72" s="1">
        <f t="shared" ca="1" si="11"/>
        <v>4.4000000000000004</v>
      </c>
      <c r="AI72">
        <v>0</v>
      </c>
    </row>
    <row r="73" spans="1:35" x14ac:dyDescent="0.25">
      <c r="A73" s="38">
        <v>40949</v>
      </c>
      <c r="B73" t="s">
        <v>0</v>
      </c>
      <c r="C73">
        <v>84.25</v>
      </c>
      <c r="D73">
        <v>75</v>
      </c>
      <c r="E73">
        <v>80.45</v>
      </c>
      <c r="F73">
        <v>2333501</v>
      </c>
      <c r="G73" t="s">
        <v>0</v>
      </c>
      <c r="H73" s="1">
        <f t="shared" ca="1" si="12"/>
        <v>1902.268</v>
      </c>
      <c r="I73" s="10">
        <f t="shared" ca="1" si="13"/>
        <v>1629.63</v>
      </c>
      <c r="J73" s="9">
        <f t="shared" ca="1" si="14"/>
        <v>9.6783992270580654E-2</v>
      </c>
      <c r="K73" s="9">
        <f t="shared" ca="1" si="4"/>
        <v>0.81590547910458744</v>
      </c>
      <c r="L73" s="3">
        <f t="shared" ca="1" si="5"/>
        <v>0.16730055288623791</v>
      </c>
      <c r="M73" s="6">
        <f t="shared" ca="1" si="6"/>
        <v>0.20504893908770083</v>
      </c>
      <c r="N73" s="6">
        <f t="shared" ca="1" si="7"/>
        <v>0.61228273957976931</v>
      </c>
      <c r="O73" s="6">
        <f t="shared" ca="1" si="8"/>
        <v>0.27504354120470248</v>
      </c>
      <c r="P73" s="3">
        <f t="shared" ca="1" si="9"/>
        <v>1.1623698219891743</v>
      </c>
      <c r="Q73" s="3">
        <f t="shared" ca="1" si="10"/>
        <v>6.2195657170364349E-2</v>
      </c>
      <c r="R73" s="6">
        <f t="shared" ca="1" si="15"/>
        <v>0</v>
      </c>
      <c r="S73" s="5">
        <f ca="1">SUM($R$66:R72)+AA73</f>
        <v>0</v>
      </c>
      <c r="T73" s="5">
        <f t="shared" ca="1" si="18"/>
        <v>0</v>
      </c>
      <c r="U73" s="3">
        <f t="shared" ca="1" si="16"/>
        <v>0</v>
      </c>
      <c r="V73" s="37">
        <f ca="1">SUM($U$70:U73)-SUM($T$70:T73)</f>
        <v>0</v>
      </c>
      <c r="W73" s="8">
        <f t="shared" ca="1" si="17"/>
        <v>0</v>
      </c>
      <c r="X73" s="7">
        <f ca="1">W73-MAX($W$69:W72)</f>
        <v>0</v>
      </c>
      <c r="Y73" s="7">
        <f t="shared" ca="1" si="19"/>
        <v>-0.16730055288623791</v>
      </c>
      <c r="Z73" s="6">
        <f t="shared" ca="1" si="25"/>
        <v>0</v>
      </c>
      <c r="AA73" s="5">
        <f ca="1">SUM($Z$70:Z72)</f>
        <v>0</v>
      </c>
      <c r="AB73" s="4">
        <f t="shared" ca="1" si="20"/>
        <v>0</v>
      </c>
      <c r="AC73" s="2">
        <f t="shared" ca="1" si="21"/>
        <v>0</v>
      </c>
      <c r="AD73" s="3">
        <f t="shared" ca="1" si="22"/>
        <v>0</v>
      </c>
      <c r="AE73" s="3">
        <f t="shared" ca="1" si="23"/>
        <v>0</v>
      </c>
      <c r="AF73" s="2">
        <f t="shared" ca="1" si="24"/>
        <v>0</v>
      </c>
      <c r="AG73" s="1">
        <f t="shared" ca="1" si="11"/>
        <v>4.3</v>
      </c>
      <c r="AI73">
        <v>0</v>
      </c>
    </row>
    <row r="74" spans="1:35" x14ac:dyDescent="0.25">
      <c r="A74" s="38">
        <v>40956</v>
      </c>
      <c r="B74">
        <v>3.9169999999999998</v>
      </c>
      <c r="C74">
        <v>85.5</v>
      </c>
      <c r="D74">
        <v>78</v>
      </c>
      <c r="E74">
        <v>82.15</v>
      </c>
      <c r="F74">
        <v>2979441</v>
      </c>
      <c r="G74">
        <v>109.167</v>
      </c>
      <c r="H74" s="1">
        <f t="shared" ca="1" si="12"/>
        <v>1930.19</v>
      </c>
      <c r="I74" s="10">
        <f t="shared" ca="1" si="13"/>
        <v>1514.44</v>
      </c>
      <c r="J74" s="9">
        <f t="shared" ca="1" si="14"/>
        <v>-7.330726152157932E-2</v>
      </c>
      <c r="K74" s="9">
        <f t="shared" ca="1" si="4"/>
        <v>0.80824976964063699</v>
      </c>
      <c r="L74" s="3">
        <f t="shared" ca="1" si="5"/>
        <v>0.27452391643115615</v>
      </c>
      <c r="M74" s="6">
        <f t="shared" ca="1" si="6"/>
        <v>0.33965232870182521</v>
      </c>
      <c r="N74" s="6">
        <f t="shared" ca="1" si="7"/>
        <v>0.58168756567646507</v>
      </c>
      <c r="O74" s="6">
        <f t="shared" ca="1" si="8"/>
        <v>0.28200091180306941</v>
      </c>
      <c r="P74" s="3">
        <f t="shared" ca="1" si="9"/>
        <v>1.1456893892826039</v>
      </c>
      <c r="Q74" s="3">
        <f t="shared" ca="1" si="10"/>
        <v>1.7685742070326249E-2</v>
      </c>
      <c r="R74" s="6">
        <f t="shared" ca="1" si="15"/>
        <v>0</v>
      </c>
      <c r="S74" s="5">
        <f ca="1">SUM($R$66:R73)+AA74</f>
        <v>0</v>
      </c>
      <c r="T74" s="5">
        <f t="shared" ca="1" si="18"/>
        <v>0</v>
      </c>
      <c r="U74" s="3">
        <f t="shared" ca="1" si="16"/>
        <v>0</v>
      </c>
      <c r="V74" s="37">
        <f ca="1">SUM($U$70:U74)-SUM($T$70:T74)</f>
        <v>0</v>
      </c>
      <c r="W74" s="8">
        <f t="shared" ca="1" si="17"/>
        <v>0</v>
      </c>
      <c r="X74" s="7">
        <f ca="1">W74-MAX($W$69:W73)</f>
        <v>0</v>
      </c>
      <c r="Y74" s="7">
        <f t="shared" ca="1" si="19"/>
        <v>-0.27452391643115615</v>
      </c>
      <c r="Z74" s="6">
        <f t="shared" ca="1" si="25"/>
        <v>0</v>
      </c>
      <c r="AA74" s="5">
        <f ca="1">SUM($Z$70:Z73)</f>
        <v>0</v>
      </c>
      <c r="AB74" s="4">
        <f t="shared" ca="1" si="20"/>
        <v>0</v>
      </c>
      <c r="AC74" s="2">
        <f t="shared" ca="1" si="21"/>
        <v>0</v>
      </c>
      <c r="AD74" s="3">
        <f t="shared" ca="1" si="22"/>
        <v>0</v>
      </c>
      <c r="AE74" s="3">
        <f t="shared" ca="1" si="23"/>
        <v>0</v>
      </c>
      <c r="AF74" s="2">
        <f t="shared" ca="1" si="24"/>
        <v>0</v>
      </c>
      <c r="AG74" s="1">
        <f t="shared" ca="1" si="11"/>
        <v>4</v>
      </c>
      <c r="AI74">
        <v>0</v>
      </c>
    </row>
    <row r="75" spans="1:35" x14ac:dyDescent="0.25">
      <c r="A75" s="38">
        <v>40963</v>
      </c>
      <c r="B75">
        <v>4</v>
      </c>
      <c r="C75">
        <v>86.75</v>
      </c>
      <c r="D75">
        <v>74.5</v>
      </c>
      <c r="E75">
        <v>75.650000000000006</v>
      </c>
      <c r="F75">
        <v>6042280</v>
      </c>
      <c r="G75">
        <v>103.333</v>
      </c>
      <c r="H75" s="1">
        <f t="shared" ca="1" si="12"/>
        <v>1903.606</v>
      </c>
      <c r="I75" s="10">
        <f t="shared" ca="1" si="13"/>
        <v>1550.62</v>
      </c>
      <c r="J75" s="9">
        <f t="shared" ca="1" si="14"/>
        <v>2.3609117287427758E-2</v>
      </c>
      <c r="K75" s="9">
        <f t="shared" ca="1" si="4"/>
        <v>0.80787131549813196</v>
      </c>
      <c r="L75" s="3">
        <f t="shared" ca="1" si="5"/>
        <v>0.22764184648721164</v>
      </c>
      <c r="M75" s="6">
        <f t="shared" ca="1" si="6"/>
        <v>0.28177983562499442</v>
      </c>
      <c r="N75" s="6">
        <f t="shared" ca="1" si="7"/>
        <v>0.51863230632409518</v>
      </c>
      <c r="O75" s="6">
        <f t="shared" ca="1" si="8"/>
        <v>0.24534807927967403</v>
      </c>
      <c r="P75" s="3">
        <f t="shared" ca="1" si="9"/>
        <v>1.0093284648834433</v>
      </c>
      <c r="Q75" s="3">
        <f t="shared" ca="1" si="10"/>
        <v>2.7936147764747121E-2</v>
      </c>
      <c r="R75" s="6">
        <f t="shared" ca="1" si="15"/>
        <v>0</v>
      </c>
      <c r="S75" s="5">
        <f ca="1">SUM($R$66:R74)+AA75</f>
        <v>0</v>
      </c>
      <c r="T75" s="5">
        <f t="shared" ca="1" si="18"/>
        <v>0</v>
      </c>
      <c r="U75" s="3">
        <f t="shared" ca="1" si="16"/>
        <v>0</v>
      </c>
      <c r="V75" s="37">
        <f ca="1">SUM($U$70:U75)-SUM($T$70:T75)</f>
        <v>0</v>
      </c>
      <c r="W75" s="8">
        <f t="shared" ca="1" si="17"/>
        <v>0</v>
      </c>
      <c r="X75" s="7">
        <f ca="1">W75-MAX($W$69:W74)</f>
        <v>0</v>
      </c>
      <c r="Y75" s="7">
        <f t="shared" ca="1" si="19"/>
        <v>-0.22764184648721164</v>
      </c>
      <c r="Z75" s="6">
        <f t="shared" ca="1" si="25"/>
        <v>0</v>
      </c>
      <c r="AA75" s="5">
        <f ca="1">SUM($Z$70:Z74)</f>
        <v>0</v>
      </c>
      <c r="AB75" s="4">
        <f t="shared" ca="1" si="20"/>
        <v>0</v>
      </c>
      <c r="AC75" s="2">
        <f t="shared" ca="1" si="21"/>
        <v>0</v>
      </c>
      <c r="AD75" s="3">
        <f t="shared" ca="1" si="22"/>
        <v>0</v>
      </c>
      <c r="AE75" s="3">
        <f t="shared" ca="1" si="23"/>
        <v>0</v>
      </c>
      <c r="AF75" s="2">
        <f t="shared" ca="1" si="24"/>
        <v>0</v>
      </c>
      <c r="AG75" s="1">
        <f t="shared" ca="1" si="11"/>
        <v>4</v>
      </c>
      <c r="AI75">
        <v>0</v>
      </c>
    </row>
    <row r="76" spans="1:35" x14ac:dyDescent="0.25">
      <c r="A76" s="38">
        <v>40970</v>
      </c>
      <c r="B76">
        <v>4</v>
      </c>
      <c r="C76">
        <v>75.900000000000006</v>
      </c>
      <c r="D76">
        <v>70.05</v>
      </c>
      <c r="E76">
        <v>74.349999999999994</v>
      </c>
      <c r="F76">
        <v>3771016</v>
      </c>
      <c r="G76">
        <v>97.1</v>
      </c>
      <c r="H76" s="1">
        <f t="shared" ca="1" si="12"/>
        <v>1903.606</v>
      </c>
      <c r="I76" s="10">
        <f t="shared" ca="1" si="13"/>
        <v>1641.09</v>
      </c>
      <c r="J76" s="9">
        <f t="shared" ca="1" si="14"/>
        <v>5.6705804258508193E-2</v>
      </c>
      <c r="K76" s="9">
        <f t="shared" ca="1" si="4"/>
        <v>0.80905207249664257</v>
      </c>
      <c r="L76" s="3">
        <f t="shared" ca="1" si="5"/>
        <v>0.15996441389564264</v>
      </c>
      <c r="M76" s="6">
        <f t="shared" ca="1" si="6"/>
        <v>0.19771831669871467</v>
      </c>
      <c r="N76" s="6">
        <f t="shared" ca="1" si="7"/>
        <v>0.45982519573042607</v>
      </c>
      <c r="O76" s="6">
        <f t="shared" ca="1" si="8"/>
        <v>0.22053240840201238</v>
      </c>
      <c r="P76" s="3">
        <f t="shared" ca="1" si="9"/>
        <v>0.90089001253445078</v>
      </c>
      <c r="Q76" s="3">
        <f t="shared" ca="1" si="10"/>
        <v>1.8760378926401311E-2</v>
      </c>
      <c r="R76" s="6">
        <f t="shared" ca="1" si="15"/>
        <v>0</v>
      </c>
      <c r="S76" s="5">
        <f ca="1">SUM($R$66:R75)+AA76</f>
        <v>0</v>
      </c>
      <c r="T76" s="5">
        <f t="shared" ca="1" si="18"/>
        <v>0</v>
      </c>
      <c r="U76" s="3">
        <f t="shared" ca="1" si="16"/>
        <v>0</v>
      </c>
      <c r="V76" s="37">
        <f ca="1">SUM($U$70:U76)-SUM($T$70:T76)</f>
        <v>0</v>
      </c>
      <c r="W76" s="8">
        <f t="shared" ca="1" si="17"/>
        <v>0</v>
      </c>
      <c r="X76" s="7">
        <f ca="1">W76-MAX($W$69:W75)</f>
        <v>0</v>
      </c>
      <c r="Y76" s="7">
        <f t="shared" ca="1" si="19"/>
        <v>-0.15996441389564264</v>
      </c>
      <c r="Z76" s="6">
        <f t="shared" ca="1" si="25"/>
        <v>0</v>
      </c>
      <c r="AA76" s="5">
        <f ca="1">SUM($Z$70:Z75)</f>
        <v>0</v>
      </c>
      <c r="AB76" s="4">
        <f t="shared" ca="1" si="20"/>
        <v>0</v>
      </c>
      <c r="AC76" s="2">
        <f t="shared" ca="1" si="21"/>
        <v>0</v>
      </c>
      <c r="AD76" s="3">
        <f t="shared" ca="1" si="22"/>
        <v>0</v>
      </c>
      <c r="AE76" s="3">
        <f t="shared" ca="1" si="23"/>
        <v>0</v>
      </c>
      <c r="AF76" s="2">
        <f t="shared" ca="1" si="24"/>
        <v>0</v>
      </c>
      <c r="AG76" s="1">
        <f t="shared" ca="1" si="11"/>
        <v>4</v>
      </c>
      <c r="AI76">
        <v>0</v>
      </c>
    </row>
    <row r="77" spans="1:35" x14ac:dyDescent="0.25">
      <c r="A77" s="38">
        <v>40977</v>
      </c>
      <c r="B77">
        <v>4</v>
      </c>
      <c r="C77">
        <v>78.150000000000006</v>
      </c>
      <c r="D77">
        <v>73.3</v>
      </c>
      <c r="E77">
        <v>77.8</v>
      </c>
      <c r="F77">
        <v>3149508</v>
      </c>
      <c r="G77" t="s">
        <v>0</v>
      </c>
      <c r="H77" s="1">
        <f t="shared" ca="1" si="12"/>
        <v>1984.489</v>
      </c>
      <c r="I77" s="10">
        <f t="shared" ca="1" si="13"/>
        <v>1695.26</v>
      </c>
      <c r="J77" s="9">
        <f t="shared" ca="1" si="14"/>
        <v>3.2475466188406202E-2</v>
      </c>
      <c r="K77" s="9">
        <f t="shared" ca="1" si="4"/>
        <v>0.80583083353203511</v>
      </c>
      <c r="L77" s="3">
        <f t="shared" ca="1" si="5"/>
        <v>0.17061040784304482</v>
      </c>
      <c r="M77" s="6">
        <f t="shared" ca="1" si="6"/>
        <v>0.21171988057995098</v>
      </c>
      <c r="N77" s="6">
        <f t="shared" ca="1" si="7"/>
        <v>0.40548702745713522</v>
      </c>
      <c r="O77" s="6">
        <f t="shared" ca="1" si="8"/>
        <v>0.18183233271315744</v>
      </c>
      <c r="P77" s="3">
        <f t="shared" ca="1" si="9"/>
        <v>0.76915169288345009</v>
      </c>
      <c r="Q77" s="3">
        <f t="shared" ca="1" si="10"/>
        <v>4.1822362030820348E-2</v>
      </c>
      <c r="R77" s="6">
        <f t="shared" ca="1" si="15"/>
        <v>0</v>
      </c>
      <c r="S77" s="5">
        <f ca="1">SUM($R$66:R76)+AA77</f>
        <v>0</v>
      </c>
      <c r="T77" s="5">
        <f t="shared" ca="1" si="18"/>
        <v>0</v>
      </c>
      <c r="U77" s="3">
        <f t="shared" ca="1" si="16"/>
        <v>0</v>
      </c>
      <c r="V77" s="37">
        <f ca="1">SUM($U$70:U77)-SUM($T$70:T77)</f>
        <v>0</v>
      </c>
      <c r="W77" s="8">
        <f t="shared" ca="1" si="17"/>
        <v>0</v>
      </c>
      <c r="X77" s="7">
        <f ca="1">W77-MAX($W$69:W76)</f>
        <v>0</v>
      </c>
      <c r="Y77" s="7">
        <f t="shared" ca="1" si="19"/>
        <v>-0.17061040784304482</v>
      </c>
      <c r="Z77" s="6">
        <f t="shared" ca="1" si="25"/>
        <v>0</v>
      </c>
      <c r="AA77" s="5">
        <f ca="1">SUM($Z$70:Z76)</f>
        <v>0</v>
      </c>
      <c r="AB77" s="4">
        <f t="shared" ca="1" si="20"/>
        <v>0</v>
      </c>
      <c r="AC77" s="2">
        <f t="shared" ca="1" si="21"/>
        <v>0</v>
      </c>
      <c r="AD77" s="3">
        <f t="shared" ca="1" si="22"/>
        <v>0</v>
      </c>
      <c r="AE77" s="3">
        <f t="shared" ca="1" si="23"/>
        <v>0</v>
      </c>
      <c r="AF77" s="2">
        <f t="shared" ca="1" si="24"/>
        <v>0</v>
      </c>
      <c r="AG77" s="1">
        <f t="shared" ca="1" si="11"/>
        <v>3.9470000000000001</v>
      </c>
      <c r="AI77">
        <v>0</v>
      </c>
    </row>
    <row r="78" spans="1:35" x14ac:dyDescent="0.25">
      <c r="A78" s="38">
        <v>40984</v>
      </c>
      <c r="B78" t="s">
        <v>0</v>
      </c>
      <c r="C78">
        <v>78.25</v>
      </c>
      <c r="D78">
        <v>75.05</v>
      </c>
      <c r="E78">
        <v>76.099999999999994</v>
      </c>
      <c r="F78">
        <v>1582796</v>
      </c>
      <c r="G78" t="s">
        <v>0</v>
      </c>
      <c r="H78" s="1">
        <f t="shared" ca="1" si="12"/>
        <v>2007.5530000000001</v>
      </c>
      <c r="I78" s="10">
        <f t="shared" ca="1" si="13"/>
        <v>1658.7</v>
      </c>
      <c r="J78" s="9">
        <f t="shared" ca="1" si="14"/>
        <v>-2.1801958369536512E-2</v>
      </c>
      <c r="K78" s="9">
        <f t="shared" ca="1" si="4"/>
        <v>0.8050841671440222</v>
      </c>
      <c r="L78" s="3">
        <f t="shared" ca="1" si="5"/>
        <v>0.21031711581358903</v>
      </c>
      <c r="M78" s="6">
        <f t="shared" ca="1" si="6"/>
        <v>0.26123618423608275</v>
      </c>
      <c r="N78" s="6">
        <f t="shared" ca="1" si="7"/>
        <v>0.37155244822057154</v>
      </c>
      <c r="O78" s="6">
        <f t="shared" ca="1" si="8"/>
        <v>0.16187578017046936</v>
      </c>
      <c r="P78" s="3">
        <f t="shared" ca="1" si="9"/>
        <v>0.69530400856151031</v>
      </c>
      <c r="Q78" s="3">
        <f t="shared" ca="1" si="10"/>
        <v>4.7800887879632825E-2</v>
      </c>
      <c r="R78" s="6">
        <f t="shared" ca="1" si="15"/>
        <v>0</v>
      </c>
      <c r="S78" s="5">
        <f ca="1">SUM($R$66:R77)+AA78</f>
        <v>0</v>
      </c>
      <c r="T78" s="5">
        <f t="shared" ca="1" si="18"/>
        <v>0</v>
      </c>
      <c r="U78" s="3">
        <f t="shared" ca="1" si="16"/>
        <v>0</v>
      </c>
      <c r="V78" s="37">
        <f ca="1">SUM($U$70:U78)-SUM($T$70:T78)</f>
        <v>0</v>
      </c>
      <c r="W78" s="8">
        <f t="shared" ca="1" si="17"/>
        <v>0</v>
      </c>
      <c r="X78" s="7">
        <f ca="1">W78-MAX($W$69:W77)</f>
        <v>0</v>
      </c>
      <c r="Y78" s="7">
        <f t="shared" ca="1" si="19"/>
        <v>-0.21031711581358903</v>
      </c>
      <c r="Z78" s="6">
        <f t="shared" ca="1" si="25"/>
        <v>0</v>
      </c>
      <c r="AA78" s="5">
        <f ca="1">SUM($Z$70:Z77)</f>
        <v>0</v>
      </c>
      <c r="AB78" s="4">
        <f t="shared" ca="1" si="20"/>
        <v>0</v>
      </c>
      <c r="AC78" s="2">
        <f t="shared" ca="1" si="21"/>
        <v>0</v>
      </c>
      <c r="AD78" s="3">
        <f t="shared" ca="1" si="22"/>
        <v>0</v>
      </c>
      <c r="AE78" s="3">
        <f t="shared" ca="1" si="23"/>
        <v>0</v>
      </c>
      <c r="AF78" s="2">
        <f t="shared" ca="1" si="24"/>
        <v>0</v>
      </c>
      <c r="AG78" s="1">
        <f t="shared" ca="1" si="11"/>
        <v>4</v>
      </c>
      <c r="AI78">
        <v>0</v>
      </c>
    </row>
    <row r="79" spans="1:35" x14ac:dyDescent="0.25">
      <c r="A79" s="38">
        <v>40991</v>
      </c>
      <c r="B79">
        <v>4</v>
      </c>
      <c r="C79">
        <v>76.849999999999994</v>
      </c>
      <c r="D79">
        <v>67</v>
      </c>
      <c r="E79">
        <v>67.5</v>
      </c>
      <c r="F79">
        <v>2615404</v>
      </c>
      <c r="G79">
        <v>99.057000000000002</v>
      </c>
      <c r="H79" s="1">
        <f t="shared" ca="1" si="12"/>
        <v>1972.0550000000001</v>
      </c>
      <c r="I79" s="10">
        <f t="shared" ca="1" si="13"/>
        <v>1479.63</v>
      </c>
      <c r="J79" s="9">
        <f t="shared" ca="1" si="14"/>
        <v>-0.11424210650904551</v>
      </c>
      <c r="K79" s="9">
        <f t="shared" ca="1" si="4"/>
        <v>0.81181189633070694</v>
      </c>
      <c r="L79" s="3">
        <f t="shared" ca="1" si="5"/>
        <v>0.33280279529341783</v>
      </c>
      <c r="M79" s="6">
        <f t="shared" ca="1" si="6"/>
        <v>0.40995062624438838</v>
      </c>
      <c r="N79" s="6">
        <f t="shared" ca="1" si="7"/>
        <v>0.34709860567614592</v>
      </c>
      <c r="O79" s="6">
        <f t="shared" ca="1" si="8"/>
        <v>0.12288117733586258</v>
      </c>
      <c r="P79" s="3">
        <f t="shared" ca="1" si="9"/>
        <v>0.59286096034787106</v>
      </c>
      <c r="Q79" s="3">
        <f t="shared" ca="1" si="10"/>
        <v>0.10133625100442076</v>
      </c>
      <c r="R79" s="6">
        <f t="shared" ca="1" si="15"/>
        <v>0</v>
      </c>
      <c r="S79" s="5">
        <f ca="1">SUM($R$66:R78)+AA79</f>
        <v>0</v>
      </c>
      <c r="T79" s="5">
        <f t="shared" ca="1" si="18"/>
        <v>0</v>
      </c>
      <c r="U79" s="3">
        <f t="shared" ca="1" si="16"/>
        <v>0</v>
      </c>
      <c r="V79" s="37">
        <f ca="1">SUM($U$70:U79)-SUM($T$70:T79)</f>
        <v>0</v>
      </c>
      <c r="W79" s="8">
        <f t="shared" ca="1" si="17"/>
        <v>0</v>
      </c>
      <c r="X79" s="7">
        <f ca="1">W79-MAX($W$69:W78)</f>
        <v>0</v>
      </c>
      <c r="Y79" s="7">
        <f t="shared" ca="1" si="19"/>
        <v>-0.33280279529341783</v>
      </c>
      <c r="Z79" s="6">
        <f t="shared" ca="1" si="25"/>
        <v>0</v>
      </c>
      <c r="AA79" s="5">
        <f ca="1">SUM($Z$70:Z78)</f>
        <v>0</v>
      </c>
      <c r="AB79" s="4">
        <f t="shared" ca="1" si="20"/>
        <v>0</v>
      </c>
      <c r="AC79" s="2">
        <f t="shared" ca="1" si="21"/>
        <v>0</v>
      </c>
      <c r="AD79" s="3">
        <f t="shared" ca="1" si="22"/>
        <v>0</v>
      </c>
      <c r="AE79" s="3">
        <f t="shared" ca="1" si="23"/>
        <v>0</v>
      </c>
      <c r="AF79" s="2">
        <f t="shared" ca="1" si="24"/>
        <v>0</v>
      </c>
      <c r="AG79" s="1">
        <f t="shared" ca="1" si="11"/>
        <v>3.9</v>
      </c>
      <c r="AI79">
        <v>0</v>
      </c>
    </row>
    <row r="80" spans="1:35" x14ac:dyDescent="0.25">
      <c r="A80" s="38">
        <v>40998</v>
      </c>
      <c r="B80">
        <v>4.1539999999999999</v>
      </c>
      <c r="C80">
        <v>68.3</v>
      </c>
      <c r="D80">
        <v>62.2</v>
      </c>
      <c r="E80">
        <v>64.55</v>
      </c>
      <c r="F80">
        <v>1809310</v>
      </c>
      <c r="G80">
        <v>98.343000000000004</v>
      </c>
      <c r="H80" s="1">
        <f t="shared" ca="1" si="12"/>
        <v>1963.0809999999999</v>
      </c>
      <c r="I80" s="10">
        <f t="shared" ca="1" si="13"/>
        <v>1376.64</v>
      </c>
      <c r="J80" s="9">
        <f t="shared" ca="1" si="14"/>
        <v>-7.2146308863640887E-2</v>
      </c>
      <c r="K80" s="9">
        <f t="shared" ca="1" si="4"/>
        <v>0.81336086857956524</v>
      </c>
      <c r="L80" s="3">
        <f t="shared" ca="1" si="5"/>
        <v>0.42599445025569493</v>
      </c>
      <c r="M80" s="6">
        <f t="shared" ca="1" si="6"/>
        <v>0.52374593702748684</v>
      </c>
      <c r="N80" s="6">
        <f t="shared" ca="1" si="7"/>
        <v>0.35171143906509428</v>
      </c>
      <c r="O80" s="6">
        <f t="shared" ca="1" si="8"/>
        <v>0.12861788662920184</v>
      </c>
      <c r="P80" s="3">
        <f t="shared" ca="1" si="9"/>
        <v>0.60894721232349802</v>
      </c>
      <c r="Q80" s="3">
        <f t="shared" ca="1" si="10"/>
        <v>9.447566580669059E-2</v>
      </c>
      <c r="R80" s="6">
        <f t="shared" ca="1" si="15"/>
        <v>0</v>
      </c>
      <c r="S80" s="5">
        <f ca="1">SUM($R$66:R79)+AA80</f>
        <v>0</v>
      </c>
      <c r="T80" s="5">
        <f t="shared" ca="1" si="18"/>
        <v>0</v>
      </c>
      <c r="U80" s="3">
        <f t="shared" ca="1" si="16"/>
        <v>0</v>
      </c>
      <c r="V80" s="37">
        <f ca="1">SUM($U$70:U80)-SUM($T$70:T80)</f>
        <v>0</v>
      </c>
      <c r="W80" s="8">
        <f t="shared" ca="1" si="17"/>
        <v>0</v>
      </c>
      <c r="X80" s="7">
        <f ca="1">W80-MAX($W$69:W79)</f>
        <v>0</v>
      </c>
      <c r="Y80" s="7">
        <f t="shared" ca="1" si="19"/>
        <v>-0.42599445025569493</v>
      </c>
      <c r="Z80" s="6">
        <f t="shared" ca="1" si="25"/>
        <v>0</v>
      </c>
      <c r="AA80" s="5">
        <f ca="1">SUM($Z$70:Z79)</f>
        <v>0</v>
      </c>
      <c r="AB80" s="4">
        <f t="shared" ca="1" si="20"/>
        <v>0</v>
      </c>
      <c r="AC80" s="2">
        <f t="shared" ca="1" si="21"/>
        <v>0</v>
      </c>
      <c r="AD80" s="3">
        <f t="shared" ca="1" si="22"/>
        <v>0</v>
      </c>
      <c r="AE80" s="3">
        <f t="shared" ca="1" si="23"/>
        <v>0</v>
      </c>
      <c r="AF80" s="2">
        <f t="shared" ca="1" si="24"/>
        <v>0</v>
      </c>
      <c r="AG80" s="1">
        <f t="shared" ca="1" si="11"/>
        <v>3.9</v>
      </c>
      <c r="AI80">
        <v>0</v>
      </c>
    </row>
    <row r="81" spans="1:35" x14ac:dyDescent="0.25">
      <c r="A81" s="38">
        <v>41005</v>
      </c>
      <c r="B81">
        <v>4.1539999999999999</v>
      </c>
      <c r="C81">
        <v>69.5</v>
      </c>
      <c r="D81">
        <v>64.849999999999994</v>
      </c>
      <c r="E81">
        <v>65.5</v>
      </c>
      <c r="F81">
        <v>794615</v>
      </c>
      <c r="G81" t="s">
        <v>0</v>
      </c>
      <c r="H81" s="1">
        <f t="shared" ca="1" si="12"/>
        <v>1991.06</v>
      </c>
      <c r="I81" s="10">
        <f t="shared" ca="1" si="13"/>
        <v>1371.61</v>
      </c>
      <c r="J81" s="9">
        <f t="shared" ca="1" si="14"/>
        <v>-3.6605153218005355E-3</v>
      </c>
      <c r="K81" s="9">
        <f t="shared" ca="1" si="4"/>
        <v>0.81291141356291052</v>
      </c>
      <c r="L81" s="3">
        <f t="shared" ca="1" si="5"/>
        <v>0.45162254576738303</v>
      </c>
      <c r="M81" s="6">
        <f t="shared" ca="1" si="6"/>
        <v>0.55556182166020518</v>
      </c>
      <c r="N81" s="6">
        <f t="shared" ca="1" si="7"/>
        <v>0.34663930690024769</v>
      </c>
      <c r="O81" s="6">
        <f t="shared" ca="1" si="8"/>
        <v>0.11794972216117176</v>
      </c>
      <c r="P81" s="3">
        <f t="shared" ca="1" si="9"/>
        <v>0.58253875122259124</v>
      </c>
      <c r="Q81" s="3">
        <f t="shared" ca="1" si="10"/>
        <v>0.11073986257790416</v>
      </c>
      <c r="R81" s="6">
        <f t="shared" ca="1" si="15"/>
        <v>0</v>
      </c>
      <c r="S81" s="5">
        <f ca="1">SUM($R$66:R80)+AA81</f>
        <v>0</v>
      </c>
      <c r="T81" s="5">
        <f t="shared" ca="1" si="18"/>
        <v>0</v>
      </c>
      <c r="U81" s="3">
        <f t="shared" ca="1" si="16"/>
        <v>0</v>
      </c>
      <c r="V81" s="37">
        <f ca="1">SUM($U$70:U81)-SUM($T$70:T81)</f>
        <v>0</v>
      </c>
      <c r="W81" s="8">
        <f t="shared" ca="1" si="17"/>
        <v>0</v>
      </c>
      <c r="X81" s="7">
        <f ca="1">W81-MAX($W$69:W80)</f>
        <v>0</v>
      </c>
      <c r="Y81" s="7">
        <f t="shared" ca="1" si="19"/>
        <v>-0.45162254576738303</v>
      </c>
      <c r="Z81" s="6">
        <f t="shared" ca="1" si="25"/>
        <v>0</v>
      </c>
      <c r="AA81" s="5">
        <f ca="1">SUM($Z$70:Z80)</f>
        <v>0</v>
      </c>
      <c r="AB81" s="4">
        <f t="shared" ca="1" si="20"/>
        <v>0</v>
      </c>
      <c r="AC81" s="2">
        <f t="shared" ca="1" si="21"/>
        <v>0</v>
      </c>
      <c r="AD81" s="3">
        <f t="shared" ca="1" si="22"/>
        <v>0</v>
      </c>
      <c r="AE81" s="3">
        <f t="shared" ca="1" si="23"/>
        <v>0</v>
      </c>
      <c r="AF81" s="2">
        <f t="shared" ca="1" si="24"/>
        <v>0</v>
      </c>
      <c r="AG81" s="1">
        <f t="shared" ca="1" si="11"/>
        <v>4.3</v>
      </c>
      <c r="AI81">
        <v>0</v>
      </c>
    </row>
    <row r="82" spans="1:35" x14ac:dyDescent="0.25">
      <c r="A82" s="38">
        <v>41012</v>
      </c>
      <c r="B82">
        <v>4.3079999999999998</v>
      </c>
      <c r="C82">
        <v>68</v>
      </c>
      <c r="D82">
        <v>62.5</v>
      </c>
      <c r="E82">
        <v>66</v>
      </c>
      <c r="F82">
        <v>1158414</v>
      </c>
      <c r="G82" t="s">
        <v>0</v>
      </c>
      <c r="H82" s="1">
        <f t="shared" ca="1" si="12"/>
        <v>2027.8109999999999</v>
      </c>
      <c r="I82" s="10">
        <f t="shared" ca="1" si="13"/>
        <v>1302.07</v>
      </c>
      <c r="J82" s="9">
        <f t="shared" ca="1" si="14"/>
        <v>-5.2029926553337297E-2</v>
      </c>
      <c r="K82" s="9">
        <f t="shared" ca="1" si="4"/>
        <v>0.81385487020421166</v>
      </c>
      <c r="L82" s="3">
        <f t="shared" ca="1" si="5"/>
        <v>0.55737479551790603</v>
      </c>
      <c r="M82" s="6">
        <f t="shared" ca="1" si="6"/>
        <v>0.68485772577369985</v>
      </c>
      <c r="N82" s="6">
        <f t="shared" ca="1" si="7"/>
        <v>0.37695280428732292</v>
      </c>
      <c r="O82" s="6">
        <f t="shared" ca="1" si="8"/>
        <v>0.14896071267084943</v>
      </c>
      <c r="P82" s="3">
        <f t="shared" ca="1" si="9"/>
        <v>0.67487422962902177</v>
      </c>
      <c r="Q82" s="3">
        <f t="shared" ca="1" si="10"/>
        <v>7.9031378945624065E-2</v>
      </c>
      <c r="R82" s="6">
        <f t="shared" ca="1" si="15"/>
        <v>1</v>
      </c>
      <c r="S82" s="5">
        <f ca="1">SUM($R$66:R81)+AA82</f>
        <v>0</v>
      </c>
      <c r="T82" s="5">
        <f t="shared" ca="1" si="18"/>
        <v>2.6041400000000001</v>
      </c>
      <c r="U82" s="3">
        <f t="shared" ca="1" si="16"/>
        <v>0</v>
      </c>
      <c r="V82" s="37">
        <f ca="1">SUM($U$70:U82)-SUM($T$70:T82)</f>
        <v>-2.6041400000000001</v>
      </c>
      <c r="W82" s="8">
        <f t="shared" ca="1" si="17"/>
        <v>-1.3930420550289303E-3</v>
      </c>
      <c r="X82" s="7">
        <f ca="1">W82-MAX($W$69:W81)</f>
        <v>-1.3930420550289303E-3</v>
      </c>
      <c r="Y82" s="7">
        <f t="shared" ca="1" si="19"/>
        <v>-0.55737479551790603</v>
      </c>
      <c r="Z82" s="6">
        <f t="shared" ca="1" si="25"/>
        <v>0</v>
      </c>
      <c r="AA82" s="5">
        <f ca="1">SUM($Z$70:Z81)</f>
        <v>0</v>
      </c>
      <c r="AB82" s="4">
        <f t="shared" ca="1" si="20"/>
        <v>0</v>
      </c>
      <c r="AC82" s="2">
        <f t="shared" ca="1" si="21"/>
        <v>0</v>
      </c>
      <c r="AD82" s="3">
        <f t="shared" ca="1" si="22"/>
        <v>1302.07</v>
      </c>
      <c r="AE82" s="3">
        <f t="shared" ca="1" si="23"/>
        <v>1302.07</v>
      </c>
      <c r="AF82" s="2">
        <f t="shared" ca="1" si="24"/>
        <v>0</v>
      </c>
      <c r="AG82" s="1">
        <f t="shared" ca="1" si="11"/>
        <v>4.3330000000000002</v>
      </c>
      <c r="AI82">
        <v>-2.6041400000000001</v>
      </c>
    </row>
    <row r="83" spans="1:35" x14ac:dyDescent="0.25">
      <c r="A83" s="38">
        <v>41019</v>
      </c>
      <c r="B83">
        <v>4.3079999999999998</v>
      </c>
      <c r="C83">
        <v>69.849999999999994</v>
      </c>
      <c r="D83">
        <v>64.95</v>
      </c>
      <c r="E83">
        <v>65.8</v>
      </c>
      <c r="F83">
        <v>1556390</v>
      </c>
      <c r="G83">
        <v>97.233000000000004</v>
      </c>
      <c r="H83" s="1">
        <f t="shared" ca="1" si="12"/>
        <v>2028.4449999999999</v>
      </c>
      <c r="I83" s="10">
        <f t="shared" ca="1" si="13"/>
        <v>1474.07</v>
      </c>
      <c r="J83" s="9">
        <f t="shared" ca="1" si="14"/>
        <v>0.12407197668111236</v>
      </c>
      <c r="K83" s="9">
        <f t="shared" ca="1" si="4"/>
        <v>0.82471370682460832</v>
      </c>
      <c r="L83" s="3">
        <f t="shared" ca="1" si="5"/>
        <v>0.37608458214331741</v>
      </c>
      <c r="M83" s="6">
        <f t="shared" ca="1" si="6"/>
        <v>0.45601834798084573</v>
      </c>
      <c r="N83" s="6">
        <f t="shared" ca="1" si="7"/>
        <v>0.38114497586922857</v>
      </c>
      <c r="O83" s="6">
        <f t="shared" ca="1" si="8"/>
        <v>0.15046895261831603</v>
      </c>
      <c r="P83" s="3">
        <f t="shared" ca="1" si="9"/>
        <v>0.68208288110586057</v>
      </c>
      <c r="Q83" s="3">
        <f t="shared" ca="1" si="10"/>
        <v>8.0207070632596522E-2</v>
      </c>
      <c r="R83" s="6">
        <f t="shared" ca="1" si="15"/>
        <v>0</v>
      </c>
      <c r="S83" s="5">
        <f ca="1">SUM($R$66:R82)+AA83</f>
        <v>1</v>
      </c>
      <c r="T83" s="5">
        <f t="shared" ca="1" si="18"/>
        <v>0</v>
      </c>
      <c r="U83" s="3">
        <f t="shared" ca="1" si="16"/>
        <v>172</v>
      </c>
      <c r="V83" s="37">
        <f ca="1">SUM($U$70:U83)-SUM($T$70:T83)</f>
        <v>169.39586</v>
      </c>
      <c r="W83" s="8">
        <f t="shared" ca="1" si="17"/>
        <v>9.0615541763420168E-2</v>
      </c>
      <c r="X83" s="7">
        <f ca="1">W83-MAX($W$69:W82)</f>
        <v>9.0615541763420168E-2</v>
      </c>
      <c r="Y83" s="7">
        <f t="shared" ca="1" si="19"/>
        <v>-0.37608458214331741</v>
      </c>
      <c r="Z83" s="6">
        <f t="shared" ca="1" si="25"/>
        <v>0</v>
      </c>
      <c r="AA83" s="5">
        <f ca="1">SUM($Z$70:Z82)</f>
        <v>0</v>
      </c>
      <c r="AB83" s="4">
        <f t="shared" ca="1" si="20"/>
        <v>172</v>
      </c>
      <c r="AC83" s="2">
        <f t="shared" ca="1" si="21"/>
        <v>0.11668373957817472</v>
      </c>
      <c r="AD83" s="3">
        <f t="shared" ca="1" si="22"/>
        <v>1302.07</v>
      </c>
      <c r="AE83" s="3">
        <f t="shared" ca="1" si="23"/>
        <v>1302.07</v>
      </c>
      <c r="AF83" s="2">
        <f t="shared" ca="1" si="24"/>
        <v>0.13209735267689141</v>
      </c>
      <c r="AG83" s="1">
        <f t="shared" ca="1" si="11"/>
        <v>4.4290000000000003</v>
      </c>
      <c r="AI83">
        <v>169.39586</v>
      </c>
    </row>
    <row r="84" spans="1:35" x14ac:dyDescent="0.25">
      <c r="A84" s="38">
        <v>41026</v>
      </c>
      <c r="B84">
        <v>4.3079999999999998</v>
      </c>
      <c r="C84">
        <v>65.8</v>
      </c>
      <c r="D84">
        <v>58.8</v>
      </c>
      <c r="E84">
        <v>60.6</v>
      </c>
      <c r="F84">
        <v>1712544</v>
      </c>
      <c r="G84">
        <v>94.733000000000004</v>
      </c>
      <c r="H84" s="1">
        <f t="shared" ca="1" si="12"/>
        <v>2028.1949999999999</v>
      </c>
      <c r="I84" s="10">
        <f t="shared" ca="1" si="13"/>
        <v>1553.54</v>
      </c>
      <c r="J84" s="9">
        <f t="shared" ca="1" si="14"/>
        <v>5.2508915366602071E-2</v>
      </c>
      <c r="K84" s="9">
        <f t="shared" ca="1" si="4"/>
        <v>0.82030726261553488</v>
      </c>
      <c r="L84" s="3">
        <f t="shared" ca="1" si="5"/>
        <v>0.30553123833309725</v>
      </c>
      <c r="M84" s="6">
        <f t="shared" ca="1" si="6"/>
        <v>0.37245950664744382</v>
      </c>
      <c r="N84" s="6">
        <f t="shared" ca="1" si="7"/>
        <v>0.37643457095217203</v>
      </c>
      <c r="O84" s="6">
        <f t="shared" ca="1" si="8"/>
        <v>0.14964301464623442</v>
      </c>
      <c r="P84" s="3">
        <f t="shared" ca="1" si="9"/>
        <v>0.67572060024464087</v>
      </c>
      <c r="Q84" s="3">
        <f t="shared" ca="1" si="10"/>
        <v>7.7148541659703196E-2</v>
      </c>
      <c r="R84" s="6">
        <f t="shared" ca="1" si="15"/>
        <v>0</v>
      </c>
      <c r="S84" s="5">
        <f ca="1">SUM($R$66:R83)+AA84</f>
        <v>1</v>
      </c>
      <c r="T84" s="5">
        <f t="shared" ca="1" si="18"/>
        <v>0</v>
      </c>
      <c r="U84" s="3">
        <f t="shared" ca="1" si="16"/>
        <v>79.470000000000027</v>
      </c>
      <c r="V84" s="37">
        <f ca="1">SUM($U$70:U84)-SUM($T$70:T84)</f>
        <v>248.86586000000003</v>
      </c>
      <c r="W84" s="8">
        <f t="shared" ca="1" si="17"/>
        <v>0.13312671708930476</v>
      </c>
      <c r="X84" s="7">
        <f ca="1">W84-MAX($W$69:W83)</f>
        <v>4.2511175325884595E-2</v>
      </c>
      <c r="Y84" s="7">
        <f t="shared" ca="1" si="19"/>
        <v>-0.30553123833309725</v>
      </c>
      <c r="Z84" s="6">
        <f t="shared" ca="1" si="25"/>
        <v>0</v>
      </c>
      <c r="AA84" s="5">
        <f ca="1">SUM($Z$70:Z83)</f>
        <v>0</v>
      </c>
      <c r="AB84" s="4">
        <f t="shared" ca="1" si="20"/>
        <v>251.47000000000003</v>
      </c>
      <c r="AC84" s="2">
        <f t="shared" ca="1" si="21"/>
        <v>0.16186902171814052</v>
      </c>
      <c r="AD84" s="3">
        <f t="shared" ca="1" si="22"/>
        <v>1302.07</v>
      </c>
      <c r="AE84" s="3">
        <f t="shared" ca="1" si="23"/>
        <v>1302.07</v>
      </c>
      <c r="AF84" s="2">
        <f t="shared" ca="1" si="24"/>
        <v>0.19313093766080167</v>
      </c>
      <c r="AG84" s="1">
        <f t="shared" ca="1" si="11"/>
        <v>4.4290000000000003</v>
      </c>
      <c r="AI84">
        <v>248.86586000000003</v>
      </c>
    </row>
    <row r="85" spans="1:35" x14ac:dyDescent="0.25">
      <c r="A85" s="38">
        <v>41033</v>
      </c>
      <c r="B85">
        <v>4.3079999999999998</v>
      </c>
      <c r="C85">
        <v>65.3</v>
      </c>
      <c r="D85">
        <v>57.3</v>
      </c>
      <c r="E85">
        <v>63.6</v>
      </c>
      <c r="F85">
        <v>1495513</v>
      </c>
      <c r="G85">
        <v>94.733000000000004</v>
      </c>
      <c r="H85" s="1">
        <f t="shared" ca="1" si="12"/>
        <v>2028.1949999999999</v>
      </c>
      <c r="I85" s="10">
        <f t="shared" ca="1" si="13"/>
        <v>1571.49</v>
      </c>
      <c r="J85" s="9">
        <f t="shared" ca="1" si="14"/>
        <v>1.1488016058368297E-2</v>
      </c>
      <c r="K85" s="9">
        <f t="shared" ca="1" si="4"/>
        <v>0.82045611586272382</v>
      </c>
      <c r="L85" s="3">
        <f t="shared" ca="1" si="5"/>
        <v>0.29061909398087171</v>
      </c>
      <c r="M85" s="6">
        <f t="shared" ca="1" si="6"/>
        <v>0.35421650026373525</v>
      </c>
      <c r="N85" s="6">
        <f t="shared" ca="1" si="7"/>
        <v>0.37338199619439033</v>
      </c>
      <c r="O85" s="6">
        <f t="shared" ca="1" si="8"/>
        <v>0.14966179863607623</v>
      </c>
      <c r="P85" s="3">
        <f t="shared" ca="1" si="9"/>
        <v>0.67270559346654279</v>
      </c>
      <c r="Q85" s="3">
        <f t="shared" ca="1" si="10"/>
        <v>7.4058398922237867E-2</v>
      </c>
      <c r="R85" s="6">
        <f t="shared" ca="1" si="15"/>
        <v>0</v>
      </c>
      <c r="S85" s="5">
        <f ca="1">SUM($R$66:R84)+AA85</f>
        <v>1</v>
      </c>
      <c r="T85" s="5">
        <f t="shared" ca="1" si="18"/>
        <v>0</v>
      </c>
      <c r="U85" s="3">
        <f t="shared" ca="1" si="16"/>
        <v>17.950000000000045</v>
      </c>
      <c r="V85" s="37">
        <f ca="1">SUM($U$70:U85)-SUM($T$70:T85)</f>
        <v>266.8158600000001</v>
      </c>
      <c r="W85" s="8">
        <f t="shared" ca="1" si="17"/>
        <v>0.14272877569128831</v>
      </c>
      <c r="X85" s="7">
        <f ca="1">W85-MAX($W$69:W84)</f>
        <v>9.602058601983543E-3</v>
      </c>
      <c r="Y85" s="7">
        <f t="shared" ca="1" si="19"/>
        <v>-0.29061909398087171</v>
      </c>
      <c r="Z85" s="6">
        <f t="shared" ca="1" si="25"/>
        <v>0</v>
      </c>
      <c r="AA85" s="5">
        <f ca="1">SUM($Z$70:Z84)</f>
        <v>0</v>
      </c>
      <c r="AB85" s="4">
        <f t="shared" ca="1" si="20"/>
        <v>269.42000000000007</v>
      </c>
      <c r="AC85" s="2">
        <f t="shared" ca="1" si="21"/>
        <v>0.17144238907024548</v>
      </c>
      <c r="AD85" s="3">
        <f t="shared" ca="1" si="22"/>
        <v>1302.07</v>
      </c>
      <c r="AE85" s="3">
        <f t="shared" ca="1" si="23"/>
        <v>1302.07</v>
      </c>
      <c r="AF85" s="2">
        <f t="shared" ca="1" si="24"/>
        <v>0.20691667882679124</v>
      </c>
      <c r="AG85" s="1">
        <f t="shared" ca="1" si="11"/>
        <v>4.4290000000000003</v>
      </c>
      <c r="AI85">
        <v>266.8158600000001</v>
      </c>
    </row>
    <row r="86" spans="1:35" x14ac:dyDescent="0.25">
      <c r="A86" s="38">
        <v>41040</v>
      </c>
      <c r="B86">
        <v>4.3079999999999998</v>
      </c>
      <c r="C86">
        <v>73</v>
      </c>
      <c r="D86">
        <v>61.25</v>
      </c>
      <c r="E86">
        <v>67.55</v>
      </c>
      <c r="F86">
        <v>4362238</v>
      </c>
      <c r="G86">
        <v>93.066999999999993</v>
      </c>
      <c r="H86" s="1">
        <f t="shared" ca="1" si="12"/>
        <v>2062.2719999999999</v>
      </c>
      <c r="I86" s="10">
        <f t="shared" ca="1" si="13"/>
        <v>1610.51</v>
      </c>
      <c r="J86" s="9">
        <f t="shared" ca="1" si="14"/>
        <v>2.4526685133505803E-2</v>
      </c>
      <c r="K86" s="9">
        <f t="shared" ca="1" si="4"/>
        <v>0.81910373962689509</v>
      </c>
      <c r="L86" s="3">
        <f t="shared" ca="1" si="5"/>
        <v>0.28050865874785003</v>
      </c>
      <c r="M86" s="6">
        <f t="shared" ca="1" si="6"/>
        <v>0.34245803697053417</v>
      </c>
      <c r="N86" s="6">
        <f t="shared" ca="1" si="7"/>
        <v>0.38395192680076207</v>
      </c>
      <c r="O86" s="6">
        <f t="shared" ca="1" si="8"/>
        <v>0.14140712975946293</v>
      </c>
      <c r="P86" s="3">
        <f t="shared" ca="1" si="9"/>
        <v>0.66676618631968787</v>
      </c>
      <c r="Q86" s="3">
        <f t="shared" ca="1" si="10"/>
        <v>0.10113766728183621</v>
      </c>
      <c r="R86" s="6">
        <f t="shared" ca="1" si="15"/>
        <v>0</v>
      </c>
      <c r="S86" s="5">
        <f ca="1">SUM($R$66:R85)+AA86</f>
        <v>1</v>
      </c>
      <c r="T86" s="5">
        <f t="shared" ca="1" si="18"/>
        <v>0</v>
      </c>
      <c r="U86" s="3">
        <f t="shared" ca="1" si="16"/>
        <v>39.019999999999982</v>
      </c>
      <c r="V86" s="37">
        <f ca="1">SUM($U$70:U86)-SUM($T$70:T86)</f>
        <v>305.83586000000008</v>
      </c>
      <c r="W86" s="8">
        <f t="shared" ca="1" si="17"/>
        <v>0.1636018858110318</v>
      </c>
      <c r="X86" s="7">
        <f ca="1">W86-MAX($W$69:W85)</f>
        <v>2.0873110119743493E-2</v>
      </c>
      <c r="Y86" s="7">
        <f t="shared" ca="1" si="19"/>
        <v>-0.28050865874785003</v>
      </c>
      <c r="Z86" s="6">
        <f t="shared" ca="1" si="25"/>
        <v>0</v>
      </c>
      <c r="AA86" s="5">
        <f ca="1">SUM($Z$70:Z85)</f>
        <v>0</v>
      </c>
      <c r="AB86" s="4">
        <f t="shared" ca="1" si="20"/>
        <v>308.44000000000005</v>
      </c>
      <c r="AC86" s="2">
        <f t="shared" ca="1" si="21"/>
        <v>0.19151697288436587</v>
      </c>
      <c r="AD86" s="3">
        <f t="shared" ca="1" si="22"/>
        <v>1302.07</v>
      </c>
      <c r="AE86" s="3">
        <f t="shared" ca="1" si="23"/>
        <v>1302.07</v>
      </c>
      <c r="AF86" s="2">
        <f t="shared" ca="1" si="24"/>
        <v>0.23688434569569997</v>
      </c>
      <c r="AG86" s="1">
        <f t="shared" ca="1" si="11"/>
        <v>4.4290000000000003</v>
      </c>
      <c r="AI86">
        <v>305.83586000000008</v>
      </c>
    </row>
    <row r="87" spans="1:35" x14ac:dyDescent="0.25">
      <c r="A87" s="38">
        <v>41047</v>
      </c>
      <c r="B87">
        <v>4.25</v>
      </c>
      <c r="C87">
        <v>67</v>
      </c>
      <c r="D87">
        <v>62.85</v>
      </c>
      <c r="E87">
        <v>65</v>
      </c>
      <c r="F87">
        <v>1112102</v>
      </c>
      <c r="G87">
        <v>85.68</v>
      </c>
      <c r="H87" s="1">
        <f t="shared" ca="1" si="12"/>
        <v>2065.1559999999999</v>
      </c>
      <c r="I87" s="10">
        <f t="shared" ca="1" si="13"/>
        <v>1496.23</v>
      </c>
      <c r="J87" s="9">
        <f t="shared" ca="1" si="14"/>
        <v>-7.3602287971123045E-2</v>
      </c>
      <c r="K87" s="9">
        <f t="shared" ca="1" si="4"/>
        <v>0.8212114194395882</v>
      </c>
      <c r="L87" s="3">
        <f t="shared" ca="1" si="5"/>
        <v>0.38023966903484085</v>
      </c>
      <c r="M87" s="6">
        <f t="shared" ca="1" si="6"/>
        <v>0.46302287088789429</v>
      </c>
      <c r="N87" s="6">
        <f t="shared" ca="1" si="7"/>
        <v>0.39344196850738283</v>
      </c>
      <c r="O87" s="6">
        <f t="shared" ca="1" si="8"/>
        <v>0.14232318983511419</v>
      </c>
      <c r="P87" s="3">
        <f t="shared" ca="1" si="9"/>
        <v>0.67808834817761121</v>
      </c>
      <c r="Q87" s="3">
        <f t="shared" ca="1" si="10"/>
        <v>0.10879558883715446</v>
      </c>
      <c r="R87" s="6">
        <f t="shared" ca="1" si="15"/>
        <v>0</v>
      </c>
      <c r="S87" s="5">
        <f ca="1">SUM($R$66:R86)+AA87</f>
        <v>1</v>
      </c>
      <c r="T87" s="5">
        <f t="shared" ca="1" si="18"/>
        <v>0</v>
      </c>
      <c r="U87" s="3">
        <f t="shared" ca="1" si="16"/>
        <v>-114.27999999999997</v>
      </c>
      <c r="V87" s="37">
        <f ca="1">SUM($U$70:U87)-SUM($T$70:T87)</f>
        <v>191.55586000000008</v>
      </c>
      <c r="W87" s="8">
        <f t="shared" ca="1" si="17"/>
        <v>0.1024696709344483</v>
      </c>
      <c r="X87" s="7">
        <f ca="1">W87-MAX($W$69:W86)</f>
        <v>-6.1132214876583504E-2</v>
      </c>
      <c r="Y87" s="7">
        <f t="shared" ca="1" si="19"/>
        <v>-0.38023966903484085</v>
      </c>
      <c r="Z87" s="6">
        <f t="shared" ca="1" si="25"/>
        <v>0</v>
      </c>
      <c r="AA87" s="5">
        <f ca="1">SUM($Z$70:Z86)</f>
        <v>0</v>
      </c>
      <c r="AB87" s="4">
        <f t="shared" ca="1" si="20"/>
        <v>194.16000000000008</v>
      </c>
      <c r="AC87" s="2">
        <f t="shared" ca="1" si="21"/>
        <v>0.1297661455792225</v>
      </c>
      <c r="AD87" s="3">
        <f t="shared" ca="1" si="22"/>
        <v>1302.07</v>
      </c>
      <c r="AE87" s="3">
        <f t="shared" ca="1" si="23"/>
        <v>1302.07</v>
      </c>
      <c r="AF87" s="2">
        <f t="shared" ca="1" si="24"/>
        <v>0.14911640695200726</v>
      </c>
      <c r="AG87" s="1">
        <f t="shared" ca="1" si="11"/>
        <v>4.3330000000000002</v>
      </c>
      <c r="AI87">
        <v>191.55586000000008</v>
      </c>
    </row>
    <row r="88" spans="1:35" x14ac:dyDescent="0.25">
      <c r="A88" s="38">
        <v>41054</v>
      </c>
      <c r="B88">
        <v>4.25</v>
      </c>
      <c r="C88">
        <v>66.5</v>
      </c>
      <c r="D88">
        <v>60</v>
      </c>
      <c r="E88">
        <v>60.1</v>
      </c>
      <c r="F88">
        <v>1529101</v>
      </c>
      <c r="G88" t="s">
        <v>0</v>
      </c>
      <c r="H88" s="1">
        <f t="shared" ca="1" si="12"/>
        <v>2064.4699999999998</v>
      </c>
      <c r="I88" s="10">
        <f t="shared" ca="1" si="13"/>
        <v>1591.46</v>
      </c>
      <c r="J88" s="9">
        <f t="shared" ca="1" si="14"/>
        <v>6.1703222851822177E-2</v>
      </c>
      <c r="K88" s="9">
        <f t="shared" ca="1" si="4"/>
        <v>0.82217591211199925</v>
      </c>
      <c r="L88" s="3">
        <f t="shared" ca="1" si="5"/>
        <v>0.29721764920261884</v>
      </c>
      <c r="M88" s="6">
        <f t="shared" ca="1" si="6"/>
        <v>0.36150128558148631</v>
      </c>
      <c r="N88" s="6">
        <f t="shared" ca="1" si="7"/>
        <v>0.39957438773480519</v>
      </c>
      <c r="O88" s="6">
        <f t="shared" ca="1" si="8"/>
        <v>0.13878447749762979</v>
      </c>
      <c r="P88" s="3">
        <f t="shared" ca="1" si="9"/>
        <v>0.67714334273006482</v>
      </c>
      <c r="Q88" s="3">
        <f t="shared" ca="1" si="10"/>
        <v>0.12200543273954562</v>
      </c>
      <c r="R88" s="6">
        <f t="shared" ca="1" si="15"/>
        <v>0</v>
      </c>
      <c r="S88" s="5">
        <f ca="1">SUM($R$66:R87)+AA88</f>
        <v>1</v>
      </c>
      <c r="T88" s="5">
        <f t="shared" ca="1" si="18"/>
        <v>0</v>
      </c>
      <c r="U88" s="3">
        <f t="shared" ca="1" si="16"/>
        <v>95.230000000000018</v>
      </c>
      <c r="V88" s="37">
        <f ca="1">SUM($U$70:U88)-SUM($T$70:T88)</f>
        <v>286.78586000000013</v>
      </c>
      <c r="W88" s="8">
        <f t="shared" ca="1" si="17"/>
        <v>0.15341140021951175</v>
      </c>
      <c r="X88" s="7">
        <f ca="1">W88-MAX($W$69:W87)</f>
        <v>-1.0190485591520054E-2</v>
      </c>
      <c r="Y88" s="7">
        <f t="shared" ca="1" si="19"/>
        <v>-0.29721764920261884</v>
      </c>
      <c r="Z88" s="6">
        <f t="shared" ca="1" si="25"/>
        <v>0</v>
      </c>
      <c r="AA88" s="5">
        <f ca="1">SUM($Z$70:Z87)</f>
        <v>0</v>
      </c>
      <c r="AB88" s="4">
        <f t="shared" ca="1" si="20"/>
        <v>289.3900000000001</v>
      </c>
      <c r="AC88" s="2">
        <f t="shared" ca="1" si="21"/>
        <v>0.18183931735638978</v>
      </c>
      <c r="AD88" s="3">
        <f t="shared" ca="1" si="22"/>
        <v>1302.07</v>
      </c>
      <c r="AE88" s="3">
        <f t="shared" ca="1" si="23"/>
        <v>1302.07</v>
      </c>
      <c r="AF88" s="2">
        <f t="shared" ca="1" si="24"/>
        <v>0.2222537958788699</v>
      </c>
      <c r="AG88" s="1">
        <f t="shared" ca="1" si="11"/>
        <v>4.3330000000000002</v>
      </c>
      <c r="AI88">
        <v>286.78586000000013</v>
      </c>
    </row>
    <row r="89" spans="1:35" x14ac:dyDescent="0.25">
      <c r="A89" s="38">
        <v>41061</v>
      </c>
      <c r="B89">
        <v>4.25</v>
      </c>
      <c r="C89">
        <v>61.3</v>
      </c>
      <c r="D89">
        <v>56.5</v>
      </c>
      <c r="E89">
        <v>58.5</v>
      </c>
      <c r="F89">
        <v>1006067</v>
      </c>
      <c r="G89">
        <v>84.68</v>
      </c>
      <c r="H89" s="1">
        <f t="shared" ca="1" si="12"/>
        <v>2068.4949999999999</v>
      </c>
      <c r="I89" s="10">
        <f t="shared" ca="1" si="13"/>
        <v>1602.71</v>
      </c>
      <c r="J89" s="9">
        <f t="shared" ca="1" si="14"/>
        <v>7.0441125664967167E-3</v>
      </c>
      <c r="K89" s="9">
        <f t="shared" ca="1" si="4"/>
        <v>0.8220420741556691</v>
      </c>
      <c r="L89" s="3">
        <f t="shared" ca="1" si="5"/>
        <v>0.2906233816473347</v>
      </c>
      <c r="M89" s="6">
        <f t="shared" ca="1" si="6"/>
        <v>0.35353832946548147</v>
      </c>
      <c r="N89" s="6">
        <f t="shared" ca="1" si="7"/>
        <v>0.41156054256301811</v>
      </c>
      <c r="O89" s="6">
        <f t="shared" ca="1" si="8"/>
        <v>0.1260421016895987</v>
      </c>
      <c r="P89" s="3">
        <f t="shared" ca="1" si="9"/>
        <v>0.66364474594221545</v>
      </c>
      <c r="Q89" s="3">
        <f t="shared" ca="1" si="10"/>
        <v>0.1594763391838207</v>
      </c>
      <c r="R89" s="6">
        <f t="shared" ca="1" si="15"/>
        <v>0</v>
      </c>
      <c r="S89" s="5">
        <f ca="1">SUM($R$66:R88)+AA89</f>
        <v>1</v>
      </c>
      <c r="T89" s="5">
        <f t="shared" ca="1" si="18"/>
        <v>0</v>
      </c>
      <c r="U89" s="3">
        <f t="shared" ca="1" si="16"/>
        <v>11.25</v>
      </c>
      <c r="V89" s="37">
        <f ca="1">SUM($U$70:U89)-SUM($T$70:T89)</f>
        <v>298.03586000000013</v>
      </c>
      <c r="W89" s="8">
        <f t="shared" ca="1" si="17"/>
        <v>0.15942940352159055</v>
      </c>
      <c r="X89" s="7">
        <f ca="1">W89-MAX($W$69:W88)</f>
        <v>-4.1724822894412539E-3</v>
      </c>
      <c r="Y89" s="7">
        <f t="shared" ca="1" si="19"/>
        <v>-0.2906233816473347</v>
      </c>
      <c r="Z89" s="6">
        <f t="shared" ca="1" si="25"/>
        <v>0</v>
      </c>
      <c r="AA89" s="5">
        <f ca="1">SUM($Z$70:Z88)</f>
        <v>0</v>
      </c>
      <c r="AB89" s="4">
        <f t="shared" ca="1" si="20"/>
        <v>300.6400000000001</v>
      </c>
      <c r="AC89" s="2">
        <f t="shared" ca="1" si="21"/>
        <v>0.18758228250900044</v>
      </c>
      <c r="AD89" s="3">
        <f t="shared" ca="1" si="22"/>
        <v>1302.07</v>
      </c>
      <c r="AE89" s="3">
        <f t="shared" ca="1" si="23"/>
        <v>1302.07</v>
      </c>
      <c r="AF89" s="2">
        <f t="shared" ca="1" si="24"/>
        <v>0.23089388435337588</v>
      </c>
      <c r="AG89" s="1">
        <f t="shared" ca="1" si="11"/>
        <v>4.3330000000000002</v>
      </c>
      <c r="AI89">
        <v>298.03586000000013</v>
      </c>
    </row>
    <row r="90" spans="1:35" x14ac:dyDescent="0.25">
      <c r="A90" s="38">
        <v>41068</v>
      </c>
      <c r="B90" t="s">
        <v>0</v>
      </c>
      <c r="C90">
        <v>62.8</v>
      </c>
      <c r="D90">
        <v>56.25</v>
      </c>
      <c r="E90">
        <v>62.2</v>
      </c>
      <c r="F90">
        <v>1021848</v>
      </c>
      <c r="G90" t="s">
        <v>0</v>
      </c>
      <c r="H90" s="1">
        <f t="shared" ca="1" si="12"/>
        <v>2081.3420000000001</v>
      </c>
      <c r="I90" s="10">
        <f t="shared" ca="1" si="13"/>
        <v>1516.44</v>
      </c>
      <c r="J90" s="9">
        <f t="shared" ca="1" si="14"/>
        <v>-5.5330463892367406E-2</v>
      </c>
      <c r="K90" s="9">
        <f t="shared" ca="1" si="4"/>
        <v>0.820579689822311</v>
      </c>
      <c r="L90" s="3">
        <f t="shared" ca="1" si="5"/>
        <v>0.37251853024188231</v>
      </c>
      <c r="M90" s="6">
        <f t="shared" ca="1" si="6"/>
        <v>0.45396996155552882</v>
      </c>
      <c r="N90" s="6">
        <f t="shared" ca="1" si="7"/>
        <v>0.43019516417652415</v>
      </c>
      <c r="O90" s="6">
        <f t="shared" ca="1" si="8"/>
        <v>0.11105080174654448</v>
      </c>
      <c r="P90" s="3">
        <f t="shared" ca="1" si="9"/>
        <v>0.65229676766961309</v>
      </c>
      <c r="Q90" s="3">
        <f t="shared" ca="1" si="10"/>
        <v>0.20809356068343518</v>
      </c>
      <c r="R90" s="6">
        <f t="shared" ca="1" si="15"/>
        <v>0</v>
      </c>
      <c r="S90" s="5">
        <f ca="1">SUM($R$66:R89)+AA90</f>
        <v>1</v>
      </c>
      <c r="T90" s="5">
        <f t="shared" ca="1" si="18"/>
        <v>0</v>
      </c>
      <c r="U90" s="3">
        <f t="shared" ca="1" si="16"/>
        <v>-86.269999999999982</v>
      </c>
      <c r="V90" s="37">
        <f ca="1">SUM($U$70:U90)-SUM($T$70:T90)</f>
        <v>211.76586000000012</v>
      </c>
      <c r="W90" s="8">
        <f t="shared" ca="1" si="17"/>
        <v>0.11328067953311609</v>
      </c>
      <c r="X90" s="7">
        <f ca="1">W90-MAX($W$69:W89)</f>
        <v>-5.0321206277915712E-2</v>
      </c>
      <c r="Y90" s="7">
        <f t="shared" ca="1" si="19"/>
        <v>-0.37251853024188231</v>
      </c>
      <c r="Z90" s="6">
        <f t="shared" ca="1" si="25"/>
        <v>0</v>
      </c>
      <c r="AA90" s="5">
        <f ca="1">SUM($Z$70:Z89)</f>
        <v>0</v>
      </c>
      <c r="AB90" s="4">
        <f t="shared" ca="1" si="20"/>
        <v>214.37000000000012</v>
      </c>
      <c r="AC90" s="2">
        <f t="shared" ca="1" si="21"/>
        <v>0.1413639840679487</v>
      </c>
      <c r="AD90" s="3">
        <f t="shared" ca="1" si="22"/>
        <v>1302.07</v>
      </c>
      <c r="AE90" s="3">
        <f t="shared" ca="1" si="23"/>
        <v>1302.07</v>
      </c>
      <c r="AF90" s="2">
        <f t="shared" ca="1" si="24"/>
        <v>0.16463784589154204</v>
      </c>
      <c r="AG90" s="1">
        <f t="shared" ca="1" si="11"/>
        <v>4.3330000000000002</v>
      </c>
      <c r="AI90">
        <v>211.76586000000012</v>
      </c>
    </row>
    <row r="91" spans="1:35" x14ac:dyDescent="0.25">
      <c r="A91" s="38">
        <v>41075</v>
      </c>
      <c r="B91" t="s">
        <v>0</v>
      </c>
      <c r="C91">
        <v>63.35</v>
      </c>
      <c r="D91">
        <v>59.1</v>
      </c>
      <c r="E91">
        <v>62.2</v>
      </c>
      <c r="F91">
        <v>1159101</v>
      </c>
      <c r="G91" t="s">
        <v>0</v>
      </c>
      <c r="H91" s="1">
        <f t="shared" ca="1" si="12"/>
        <v>2065.4769999999999</v>
      </c>
      <c r="I91" s="10">
        <f t="shared" ca="1" si="13"/>
        <v>1664.88</v>
      </c>
      <c r="J91" s="9">
        <f t="shared" ca="1" si="14"/>
        <v>9.3387566186565921E-2</v>
      </c>
      <c r="K91" s="9">
        <f t="shared" ca="1" si="4"/>
        <v>0.82597178021882078</v>
      </c>
      <c r="L91" s="3">
        <f t="shared" ca="1" si="5"/>
        <v>0.24061614050261859</v>
      </c>
      <c r="M91" s="6">
        <f t="shared" ca="1" si="6"/>
        <v>0.29131278606016453</v>
      </c>
      <c r="N91" s="6">
        <f t="shared" ca="1" si="7"/>
        <v>0.43250874893222269</v>
      </c>
      <c r="O91" s="6">
        <f t="shared" ca="1" si="8"/>
        <v>0.10749378280620919</v>
      </c>
      <c r="P91" s="3">
        <f t="shared" ca="1" si="9"/>
        <v>0.64749631454464107</v>
      </c>
      <c r="Q91" s="3">
        <f t="shared" ca="1" si="10"/>
        <v>0.2175211833198043</v>
      </c>
      <c r="R91" s="6">
        <f t="shared" ca="1" si="15"/>
        <v>0</v>
      </c>
      <c r="S91" s="5">
        <f ca="1">SUM($R$66:R90)+AA91</f>
        <v>1</v>
      </c>
      <c r="T91" s="5">
        <f t="shared" ca="1" si="18"/>
        <v>0</v>
      </c>
      <c r="U91" s="3">
        <f t="shared" ca="1" si="16"/>
        <v>148.44000000000005</v>
      </c>
      <c r="V91" s="37">
        <f ca="1">SUM($U$70:U91)-SUM($T$70:T91)</f>
        <v>360.2058600000002</v>
      </c>
      <c r="W91" s="8">
        <f t="shared" ca="1" si="17"/>
        <v>0.19268622710294511</v>
      </c>
      <c r="X91" s="7">
        <f ca="1">W91-MAX($W$69:W90)</f>
        <v>2.9084341291913313E-2</v>
      </c>
      <c r="Y91" s="7">
        <f t="shared" ca="1" si="19"/>
        <v>-0.24061614050261859</v>
      </c>
      <c r="Z91" s="6">
        <f t="shared" ca="1" si="25"/>
        <v>0</v>
      </c>
      <c r="AA91" s="5">
        <f ca="1">SUM($Z$70:Z90)</f>
        <v>0</v>
      </c>
      <c r="AB91" s="4">
        <f t="shared" ca="1" si="20"/>
        <v>362.81000000000017</v>
      </c>
      <c r="AC91" s="2">
        <f t="shared" ca="1" si="21"/>
        <v>0.21791960982172898</v>
      </c>
      <c r="AD91" s="3">
        <f t="shared" ca="1" si="22"/>
        <v>1302.07</v>
      </c>
      <c r="AE91" s="3">
        <f t="shared" ca="1" si="23"/>
        <v>1302.07</v>
      </c>
      <c r="AF91" s="2">
        <f t="shared" ca="1" si="24"/>
        <v>0.27864093328315698</v>
      </c>
      <c r="AG91" s="1">
        <f t="shared" ca="1" si="11"/>
        <v>4.3330000000000002</v>
      </c>
      <c r="AI91">
        <v>360.2058600000002</v>
      </c>
    </row>
    <row r="92" spans="1:35" x14ac:dyDescent="0.25">
      <c r="A92" s="38">
        <v>41082</v>
      </c>
      <c r="B92" t="s">
        <v>0</v>
      </c>
      <c r="C92">
        <v>63.5</v>
      </c>
      <c r="D92">
        <v>58.7</v>
      </c>
      <c r="E92">
        <v>58.75</v>
      </c>
      <c r="F92">
        <v>1158084</v>
      </c>
      <c r="G92" t="s">
        <v>0</v>
      </c>
      <c r="H92" s="1">
        <f t="shared" ca="1" si="12"/>
        <v>2061.0010000000002</v>
      </c>
      <c r="I92" s="10">
        <f t="shared" ca="1" si="13"/>
        <v>1670.72</v>
      </c>
      <c r="J92" s="9">
        <f t="shared" ca="1" si="14"/>
        <v>3.5016224770320447E-3</v>
      </c>
      <c r="K92" s="9">
        <f t="shared" ca="1" si="4"/>
        <v>0.82331688208350895</v>
      </c>
      <c r="L92" s="3">
        <f t="shared" ca="1" si="5"/>
        <v>0.23360048362382702</v>
      </c>
      <c r="M92" s="6">
        <f t="shared" ca="1" si="6"/>
        <v>0.28373095305986079</v>
      </c>
      <c r="N92" s="6">
        <f t="shared" ca="1" si="7"/>
        <v>0.42279954330264363</v>
      </c>
      <c r="O92" s="6">
        <f t="shared" ca="1" si="8"/>
        <v>0.11513015496524379</v>
      </c>
      <c r="P92" s="3">
        <f t="shared" ca="1" si="9"/>
        <v>0.6530598532331312</v>
      </c>
      <c r="Q92" s="3">
        <f t="shared" ca="1" si="10"/>
        <v>0.19253923337215606</v>
      </c>
      <c r="R92" s="6">
        <f t="shared" ca="1" si="15"/>
        <v>0</v>
      </c>
      <c r="S92" s="5">
        <f ca="1">SUM($R$66:R91)+AA92</f>
        <v>1</v>
      </c>
      <c r="T92" s="5">
        <f t="shared" ca="1" si="18"/>
        <v>0</v>
      </c>
      <c r="U92" s="3">
        <f t="shared" ca="1" si="16"/>
        <v>5.8399999999999181</v>
      </c>
      <c r="V92" s="37">
        <f ca="1">SUM($U$70:U92)-SUM($T$70:T92)</f>
        <v>366.04586000000012</v>
      </c>
      <c r="W92" s="8">
        <f t="shared" ca="1" si="17"/>
        <v>0.19581023948375753</v>
      </c>
      <c r="X92" s="7">
        <f ca="1">W92-MAX($W$69:W91)</f>
        <v>3.1240123808124187E-3</v>
      </c>
      <c r="Y92" s="7">
        <f t="shared" ca="1" si="19"/>
        <v>-0.23360048362382702</v>
      </c>
      <c r="Z92" s="6">
        <f t="shared" ca="1" si="25"/>
        <v>0</v>
      </c>
      <c r="AA92" s="5">
        <f ca="1">SUM($Z$70:Z91)</f>
        <v>0</v>
      </c>
      <c r="AB92" s="4">
        <f t="shared" ca="1" si="20"/>
        <v>368.65000000000009</v>
      </c>
      <c r="AC92" s="2">
        <f t="shared" ca="1" si="21"/>
        <v>0.22065337100172386</v>
      </c>
      <c r="AD92" s="3">
        <f t="shared" ca="1" si="22"/>
        <v>1302.07</v>
      </c>
      <c r="AE92" s="3">
        <f t="shared" ca="1" si="23"/>
        <v>1302.07</v>
      </c>
      <c r="AF92" s="2">
        <f t="shared" ca="1" si="24"/>
        <v>0.28312609921125603</v>
      </c>
      <c r="AG92" s="1">
        <f t="shared" ca="1" si="11"/>
        <v>4.3330000000000002</v>
      </c>
      <c r="AI92">
        <v>366.04586000000012</v>
      </c>
    </row>
    <row r="93" spans="1:35" x14ac:dyDescent="0.25">
      <c r="A93" s="38">
        <v>41089</v>
      </c>
      <c r="B93">
        <v>4.25</v>
      </c>
      <c r="C93">
        <v>58.4</v>
      </c>
      <c r="D93">
        <v>54.25</v>
      </c>
      <c r="E93">
        <v>54.9</v>
      </c>
      <c r="F93">
        <v>1297358</v>
      </c>
      <c r="G93">
        <v>85.75</v>
      </c>
      <c r="H93" s="1">
        <f t="shared" ca="1" si="12"/>
        <v>2081.2689999999998</v>
      </c>
      <c r="I93" s="10">
        <f t="shared" ca="1" si="13"/>
        <v>1587.47</v>
      </c>
      <c r="J93" s="9">
        <f t="shared" ca="1" si="14"/>
        <v>-5.1113117271698767E-2</v>
      </c>
      <c r="K93" s="9">
        <f t="shared" ca="1" si="4"/>
        <v>0.81408658517947485</v>
      </c>
      <c r="L93" s="3">
        <f t="shared" ca="1" si="5"/>
        <v>0.31106036649511482</v>
      </c>
      <c r="M93" s="6">
        <f t="shared" ca="1" si="6"/>
        <v>0.38209739867724013</v>
      </c>
      <c r="N93" s="6">
        <f t="shared" ca="1" si="7"/>
        <v>0.41190350189108627</v>
      </c>
      <c r="O93" s="6">
        <f t="shared" ca="1" si="8"/>
        <v>0.11142355855740965</v>
      </c>
      <c r="P93" s="3">
        <f t="shared" ca="1" si="9"/>
        <v>0.63475061900590557</v>
      </c>
      <c r="Q93" s="3">
        <f t="shared" ca="1" si="10"/>
        <v>0.18905638477626696</v>
      </c>
      <c r="R93" s="6">
        <f t="shared" ca="1" si="15"/>
        <v>0</v>
      </c>
      <c r="S93" s="5">
        <f ca="1">SUM($R$66:R92)+AA93</f>
        <v>1</v>
      </c>
      <c r="T93" s="5">
        <f t="shared" ca="1" si="18"/>
        <v>0</v>
      </c>
      <c r="U93" s="3">
        <f t="shared" ca="1" si="16"/>
        <v>-83.25</v>
      </c>
      <c r="V93" s="37">
        <f ca="1">SUM($U$70:U93)-SUM($T$70:T93)</f>
        <v>282.79586000000012</v>
      </c>
      <c r="W93" s="8">
        <f t="shared" ca="1" si="17"/>
        <v>0.15127701504837446</v>
      </c>
      <c r="X93" s="7">
        <f ca="1">W93-MAX($W$69:W92)</f>
        <v>-4.4533224435383073E-2</v>
      </c>
      <c r="Y93" s="7">
        <f t="shared" ca="1" si="19"/>
        <v>-0.31106036649511482</v>
      </c>
      <c r="Z93" s="6">
        <f t="shared" ca="1" si="25"/>
        <v>0</v>
      </c>
      <c r="AA93" s="5">
        <f ca="1">SUM($Z$70:Z92)</f>
        <v>0</v>
      </c>
      <c r="AB93" s="4">
        <f t="shared" ca="1" si="20"/>
        <v>285.40000000000009</v>
      </c>
      <c r="AC93" s="2">
        <f t="shared" ca="1" si="21"/>
        <v>0.17978292503165419</v>
      </c>
      <c r="AD93" s="3">
        <f t="shared" ca="1" si="22"/>
        <v>1302.07</v>
      </c>
      <c r="AE93" s="3">
        <f t="shared" ca="1" si="23"/>
        <v>1302.07</v>
      </c>
      <c r="AF93" s="2">
        <f t="shared" ca="1" si="24"/>
        <v>0.21918944449991176</v>
      </c>
      <c r="AG93" s="1">
        <f t="shared" ca="1" si="11"/>
        <v>4.2169999999999996</v>
      </c>
      <c r="AI93">
        <v>282.79586000000012</v>
      </c>
    </row>
    <row r="94" spans="1:35" x14ac:dyDescent="0.25">
      <c r="A94" s="38">
        <v>41096</v>
      </c>
      <c r="B94">
        <v>4.25</v>
      </c>
      <c r="C94">
        <v>56</v>
      </c>
      <c r="D94">
        <v>53.1</v>
      </c>
      <c r="E94">
        <v>53.45</v>
      </c>
      <c r="F94">
        <v>1276045</v>
      </c>
      <c r="G94">
        <v>85.75</v>
      </c>
      <c r="H94" s="1">
        <f t="shared" ca="1" si="12"/>
        <v>2072.9899999999998</v>
      </c>
      <c r="I94" s="10">
        <f t="shared" ca="1" si="13"/>
        <v>1625.95</v>
      </c>
      <c r="J94" s="9">
        <f t="shared" ca="1" si="14"/>
        <v>2.3950706376963629E-2</v>
      </c>
      <c r="K94" s="9">
        <f t="shared" ca="1" si="4"/>
        <v>0.80573446131273907</v>
      </c>
      <c r="L94" s="3">
        <f t="shared" ca="1" si="5"/>
        <v>0.27494080383775632</v>
      </c>
      <c r="M94" s="6">
        <f t="shared" ca="1" si="6"/>
        <v>0.34123004170606069</v>
      </c>
      <c r="N94" s="6">
        <f t="shared" ca="1" si="7"/>
        <v>0.39541644189461356</v>
      </c>
      <c r="O94" s="6">
        <f t="shared" ca="1" si="8"/>
        <v>0.10400554353796994</v>
      </c>
      <c r="P94" s="3">
        <f t="shared" ca="1" si="9"/>
        <v>0.60342752897055341</v>
      </c>
      <c r="Q94" s="3">
        <f t="shared" ca="1" si="10"/>
        <v>0.18740535481867368</v>
      </c>
      <c r="R94" s="6">
        <f t="shared" ca="1" si="15"/>
        <v>0</v>
      </c>
      <c r="S94" s="5">
        <f ca="1">SUM($R$66:R93)+AA94</f>
        <v>1</v>
      </c>
      <c r="T94" s="5">
        <f t="shared" ca="1" si="18"/>
        <v>0</v>
      </c>
      <c r="U94" s="3">
        <f t="shared" ca="1" si="16"/>
        <v>38.480000000000018</v>
      </c>
      <c r="V94" s="37">
        <f ca="1">SUM($U$70:U94)-SUM($T$70:T94)</f>
        <v>321.27586000000014</v>
      </c>
      <c r="W94" s="8">
        <f t="shared" ca="1" si="17"/>
        <v>0.17186126100961818</v>
      </c>
      <c r="X94" s="7">
        <f ca="1">W94-MAX($W$69:W93)</f>
        <v>-2.3948978474139349E-2</v>
      </c>
      <c r="Y94" s="7">
        <f t="shared" ca="1" si="19"/>
        <v>-0.27494080383775632</v>
      </c>
      <c r="Z94" s="6">
        <f t="shared" ca="1" si="25"/>
        <v>0</v>
      </c>
      <c r="AA94" s="5">
        <f ca="1">SUM($Z$70:Z93)</f>
        <v>0</v>
      </c>
      <c r="AB94" s="4">
        <f t="shared" ca="1" si="20"/>
        <v>323.88000000000011</v>
      </c>
      <c r="AC94" s="2">
        <f t="shared" ca="1" si="21"/>
        <v>0.19919431716842467</v>
      </c>
      <c r="AD94" s="3">
        <f t="shared" ca="1" si="22"/>
        <v>1302.07</v>
      </c>
      <c r="AE94" s="3">
        <f t="shared" ca="1" si="23"/>
        <v>1302.07</v>
      </c>
      <c r="AF94" s="2">
        <f t="shared" ca="1" si="24"/>
        <v>0.24874238712204422</v>
      </c>
      <c r="AG94" s="1">
        <f t="shared" ca="1" si="11"/>
        <v>4.13</v>
      </c>
      <c r="AI94">
        <v>321.27586000000014</v>
      </c>
    </row>
    <row r="95" spans="1:35" x14ac:dyDescent="0.25">
      <c r="A95" s="38">
        <v>41103</v>
      </c>
      <c r="B95" t="s">
        <v>0</v>
      </c>
      <c r="C95">
        <v>55.1</v>
      </c>
      <c r="D95">
        <v>52.15</v>
      </c>
      <c r="E95">
        <v>52.8</v>
      </c>
      <c r="F95">
        <v>1781254</v>
      </c>
      <c r="G95" t="s">
        <v>0</v>
      </c>
      <c r="H95" s="1">
        <f t="shared" ca="1" si="12"/>
        <v>2072.0520000000001</v>
      </c>
      <c r="I95" s="10">
        <f t="shared" ca="1" si="13"/>
        <v>1903.93</v>
      </c>
      <c r="J95" s="9">
        <f t="shared" ca="1" si="14"/>
        <v>0.1578279106421375</v>
      </c>
      <c r="K95" s="9">
        <f t="shared" ca="1" si="4"/>
        <v>0.79607583759207989</v>
      </c>
      <c r="L95" s="3">
        <f t="shared" ca="1" si="5"/>
        <v>8.8302616167611259E-2</v>
      </c>
      <c r="M95" s="6">
        <f t="shared" ca="1" si="6"/>
        <v>0.11092236693768204</v>
      </c>
      <c r="N95" s="6">
        <f t="shared" ca="1" si="7"/>
        <v>0.35126756813799676</v>
      </c>
      <c r="O95" s="6">
        <f t="shared" ca="1" si="8"/>
        <v>9.2027106156220534E-2</v>
      </c>
      <c r="P95" s="3">
        <f t="shared" ca="1" si="9"/>
        <v>0.53532178045043777</v>
      </c>
      <c r="Q95" s="3">
        <f t="shared" ca="1" si="10"/>
        <v>0.16721335582555569</v>
      </c>
      <c r="R95" s="6">
        <f t="shared" ca="1" si="15"/>
        <v>-1</v>
      </c>
      <c r="S95" s="5">
        <f ca="1">SUM($R$66:R94)+AA95</f>
        <v>1</v>
      </c>
      <c r="T95" s="5">
        <f t="shared" ca="1" si="18"/>
        <v>3.8078600000000002</v>
      </c>
      <c r="U95" s="3">
        <f t="shared" ca="1" si="16"/>
        <v>277.98</v>
      </c>
      <c r="V95" s="37">
        <f ca="1">SUM($U$70:U95)-SUM($T$70:T95)</f>
        <v>595.44800000000009</v>
      </c>
      <c r="W95" s="8">
        <f t="shared" ca="1" si="17"/>
        <v>0.31852515824144118</v>
      </c>
      <c r="X95" s="7">
        <f ca="1">W95-MAX($W$69:W94)</f>
        <v>0.12271491875768364</v>
      </c>
      <c r="Y95" s="7">
        <f t="shared" ca="1" si="19"/>
        <v>-8.8302616167611259E-2</v>
      </c>
      <c r="Z95" s="6">
        <f t="shared" ca="1" si="25"/>
        <v>0</v>
      </c>
      <c r="AA95" s="5">
        <f ca="1">SUM($Z$70:Z94)</f>
        <v>0</v>
      </c>
      <c r="AB95" s="4">
        <f t="shared" ca="1" si="20"/>
        <v>601.86000000000013</v>
      </c>
      <c r="AC95" s="2">
        <f t="shared" ca="1" si="21"/>
        <v>0.31611456303540575</v>
      </c>
      <c r="AD95" s="3">
        <f t="shared" ca="1" si="22"/>
        <v>1302.07</v>
      </c>
      <c r="AE95" s="3">
        <f t="shared" ca="1" si="23"/>
        <v>1302.07</v>
      </c>
      <c r="AF95" s="2">
        <f t="shared" ca="1" si="24"/>
        <v>0.46223321326810396</v>
      </c>
      <c r="AG95" s="1">
        <f t="shared" ca="1" si="11"/>
        <v>4.13</v>
      </c>
      <c r="AI95">
        <v>595.44800000000009</v>
      </c>
    </row>
    <row r="96" spans="1:35" x14ac:dyDescent="0.25">
      <c r="A96" s="38">
        <v>41110</v>
      </c>
      <c r="B96">
        <v>4.25</v>
      </c>
      <c r="C96">
        <v>62.45</v>
      </c>
      <c r="D96">
        <v>52.4</v>
      </c>
      <c r="E96">
        <v>59.6</v>
      </c>
      <c r="F96">
        <v>2360935</v>
      </c>
      <c r="G96">
        <v>85.75</v>
      </c>
      <c r="H96" s="1">
        <f t="shared" ca="1" si="12"/>
        <v>2081.9180000000001</v>
      </c>
      <c r="I96" s="10">
        <f t="shared" ca="1" si="13"/>
        <v>1910.75</v>
      </c>
      <c r="J96" s="9">
        <f t="shared" ca="1" si="14"/>
        <v>3.5756641534035174E-3</v>
      </c>
      <c r="K96" s="9">
        <f t="shared" ca="1" si="4"/>
        <v>0.71650583009468261</v>
      </c>
      <c r="L96" s="3">
        <f t="shared" ca="1" si="5"/>
        <v>8.9581577914431554E-2</v>
      </c>
      <c r="M96" s="6">
        <f t="shared" ca="1" si="6"/>
        <v>0.12502560921603917</v>
      </c>
      <c r="N96" s="6">
        <f t="shared" ca="1" si="7"/>
        <v>0.32580658823301167</v>
      </c>
      <c r="O96" s="6">
        <f t="shared" ca="1" si="8"/>
        <v>0.1054408040239609</v>
      </c>
      <c r="P96" s="3">
        <f t="shared" ca="1" si="9"/>
        <v>0.53668819628093345</v>
      </c>
      <c r="Q96" s="3">
        <f t="shared" ca="1" si="10"/>
        <v>0.11492498018508987</v>
      </c>
      <c r="R96" s="6">
        <f t="shared" ca="1" si="15"/>
        <v>0</v>
      </c>
      <c r="S96" s="5">
        <f ca="1">SUM($R$66:R95)+AA96</f>
        <v>0</v>
      </c>
      <c r="T96" s="5">
        <f t="shared" ca="1" si="18"/>
        <v>0</v>
      </c>
      <c r="U96" s="3">
        <f t="shared" ca="1" si="16"/>
        <v>0</v>
      </c>
      <c r="V96" s="37">
        <f ca="1">SUM($U$70:U96)-SUM($T$70:T96)</f>
        <v>595.44800000000009</v>
      </c>
      <c r="W96" s="8">
        <f t="shared" ca="1" si="17"/>
        <v>0.31852515824144118</v>
      </c>
      <c r="X96" s="7">
        <f ca="1">W96-MAX($W$69:W95)</f>
        <v>0</v>
      </c>
      <c r="Y96" s="7">
        <f t="shared" ca="1" si="19"/>
        <v>-8.9581577914431554E-2</v>
      </c>
      <c r="Z96" s="6">
        <f t="shared" ca="1" si="25"/>
        <v>0</v>
      </c>
      <c r="AA96" s="5">
        <f ca="1">SUM($Z$70:Z95)</f>
        <v>0</v>
      </c>
      <c r="AB96" s="4">
        <f t="shared" ca="1" si="20"/>
        <v>0</v>
      </c>
      <c r="AC96" s="2">
        <f t="shared" ca="1" si="21"/>
        <v>0</v>
      </c>
      <c r="AD96" s="3">
        <f t="shared" ca="1" si="22"/>
        <v>1302.07</v>
      </c>
      <c r="AE96" s="3">
        <f t="shared" ca="1" si="23"/>
        <v>0</v>
      </c>
      <c r="AF96" s="2">
        <f t="shared" ca="1" si="24"/>
        <v>0</v>
      </c>
      <c r="AG96" s="1">
        <f t="shared" ca="1" si="11"/>
        <v>4.0430000000000001</v>
      </c>
      <c r="AI96">
        <v>595.44800000000009</v>
      </c>
    </row>
    <row r="97" spans="1:35" x14ac:dyDescent="0.25">
      <c r="A97" s="38">
        <v>41117</v>
      </c>
      <c r="B97" t="s">
        <v>0</v>
      </c>
      <c r="C97">
        <v>59.1</v>
      </c>
      <c r="D97">
        <v>56.2</v>
      </c>
      <c r="E97">
        <v>57.75</v>
      </c>
      <c r="F97">
        <v>1136584</v>
      </c>
      <c r="G97" t="s">
        <v>0</v>
      </c>
      <c r="H97" s="1">
        <f t="shared" ca="1" si="12"/>
        <v>2118.6179999999999</v>
      </c>
      <c r="I97" s="10">
        <f t="shared" ca="1" si="13"/>
        <v>1902.28</v>
      </c>
      <c r="J97" s="9">
        <f t="shared" ca="1" si="14"/>
        <v>-4.442668392979598E-3</v>
      </c>
      <c r="K97" s="9">
        <f t="shared" ca="1" si="4"/>
        <v>0.70837545755581977</v>
      </c>
      <c r="L97" s="3">
        <f t="shared" ca="1" si="5"/>
        <v>0.11372563450175588</v>
      </c>
      <c r="M97" s="6">
        <f t="shared" ca="1" si="6"/>
        <v>0.16054428945654761</v>
      </c>
      <c r="N97" s="6">
        <f t="shared" ca="1" si="7"/>
        <v>0.30950541767986578</v>
      </c>
      <c r="O97" s="6">
        <f t="shared" ca="1" si="8"/>
        <v>0.11368590660994216</v>
      </c>
      <c r="P97" s="3">
        <f t="shared" ca="1" si="9"/>
        <v>0.53687723089975004</v>
      </c>
      <c r="Q97" s="3">
        <f t="shared" ca="1" si="10"/>
        <v>8.2133604459981469E-2</v>
      </c>
      <c r="R97" s="6">
        <f t="shared" ca="1" si="15"/>
        <v>0</v>
      </c>
      <c r="S97" s="5">
        <f ca="1">SUM($R$66:R96)+AA97</f>
        <v>0</v>
      </c>
      <c r="T97" s="5">
        <f t="shared" ca="1" si="18"/>
        <v>0</v>
      </c>
      <c r="U97" s="3">
        <f t="shared" ca="1" si="16"/>
        <v>0</v>
      </c>
      <c r="V97" s="37">
        <f ca="1">SUM($U$70:U97)-SUM($T$70:T97)</f>
        <v>595.44800000000009</v>
      </c>
      <c r="W97" s="8">
        <f t="shared" ca="1" si="17"/>
        <v>0.31852515824144118</v>
      </c>
      <c r="X97" s="7">
        <f ca="1">W97-MAX($W$69:W96)</f>
        <v>0</v>
      </c>
      <c r="Y97" s="7">
        <f t="shared" ca="1" si="19"/>
        <v>-0.11372563450175588</v>
      </c>
      <c r="Z97" s="6">
        <f t="shared" ca="1" si="25"/>
        <v>0</v>
      </c>
      <c r="AA97" s="5">
        <f ca="1">SUM($Z$70:Z96)</f>
        <v>0</v>
      </c>
      <c r="AB97" s="4">
        <f t="shared" ca="1" si="20"/>
        <v>0</v>
      </c>
      <c r="AC97" s="2">
        <f t="shared" ca="1" si="21"/>
        <v>0</v>
      </c>
      <c r="AD97" s="3">
        <f t="shared" ca="1" si="22"/>
        <v>1302.07</v>
      </c>
      <c r="AE97" s="3">
        <f t="shared" ca="1" si="23"/>
        <v>0</v>
      </c>
      <c r="AF97" s="2">
        <f t="shared" ca="1" si="24"/>
        <v>0</v>
      </c>
      <c r="AG97" s="1">
        <f t="shared" ca="1" si="11"/>
        <v>4.0430000000000001</v>
      </c>
      <c r="AI97">
        <v>595.44800000000009</v>
      </c>
    </row>
    <row r="98" spans="1:35" x14ac:dyDescent="0.25">
      <c r="A98" s="38">
        <v>41124</v>
      </c>
      <c r="B98">
        <v>4.3079999999999998</v>
      </c>
      <c r="C98">
        <v>61.4</v>
      </c>
      <c r="D98">
        <v>57</v>
      </c>
      <c r="E98">
        <v>61</v>
      </c>
      <c r="F98">
        <v>1487511</v>
      </c>
      <c r="G98">
        <v>85.6</v>
      </c>
      <c r="H98" s="1">
        <f t="shared" ca="1" si="12"/>
        <v>2115.0169999999998</v>
      </c>
      <c r="I98" s="10">
        <f t="shared" ca="1" si="13"/>
        <v>1702.2</v>
      </c>
      <c r="J98" s="9">
        <f t="shared" ca="1" si="14"/>
        <v>-0.11113163468715317</v>
      </c>
      <c r="K98" s="9">
        <f t="shared" ca="1" si="4"/>
        <v>0.62045535477181646</v>
      </c>
      <c r="L98" s="3">
        <f t="shared" ca="1" si="5"/>
        <v>0.24251968041358229</v>
      </c>
      <c r="M98" s="6">
        <f t="shared" ca="1" si="6"/>
        <v>0.39087370033702623</v>
      </c>
      <c r="N98" s="6">
        <f t="shared" ca="1" si="7"/>
        <v>0.31232520230088817</v>
      </c>
      <c r="O98" s="6">
        <f t="shared" ca="1" si="8"/>
        <v>0.11533002480144804</v>
      </c>
      <c r="P98" s="3">
        <f t="shared" ca="1" si="9"/>
        <v>0.54298525190378422</v>
      </c>
      <c r="Q98" s="3">
        <f t="shared" ca="1" si="10"/>
        <v>8.1665152697992099E-2</v>
      </c>
      <c r="R98" s="6">
        <f t="shared" ca="1" si="15"/>
        <v>0</v>
      </c>
      <c r="S98" s="5">
        <f ca="1">SUM($R$66:R97)+AA98</f>
        <v>0</v>
      </c>
      <c r="T98" s="5">
        <f t="shared" ca="1" si="18"/>
        <v>0</v>
      </c>
      <c r="U98" s="3">
        <f t="shared" ca="1" si="16"/>
        <v>0</v>
      </c>
      <c r="V98" s="37">
        <f ca="1">SUM($U$70:U98)-SUM($T$70:T98)</f>
        <v>595.44800000000009</v>
      </c>
      <c r="W98" s="8">
        <f t="shared" ca="1" si="17"/>
        <v>0.31852515824144118</v>
      </c>
      <c r="X98" s="7">
        <f ca="1">W98-MAX($W$69:W97)</f>
        <v>0</v>
      </c>
      <c r="Y98" s="7">
        <f t="shared" ca="1" si="19"/>
        <v>-0.24251968041358229</v>
      </c>
      <c r="Z98" s="6">
        <f t="shared" ca="1" si="25"/>
        <v>0</v>
      </c>
      <c r="AA98" s="5">
        <f ca="1">SUM($Z$70:Z97)</f>
        <v>0</v>
      </c>
      <c r="AB98" s="4">
        <f t="shared" ca="1" si="20"/>
        <v>0</v>
      </c>
      <c r="AC98" s="2">
        <f t="shared" ca="1" si="21"/>
        <v>0</v>
      </c>
      <c r="AD98" s="3">
        <f t="shared" ca="1" si="22"/>
        <v>1302.07</v>
      </c>
      <c r="AE98" s="3">
        <f t="shared" ca="1" si="23"/>
        <v>0</v>
      </c>
      <c r="AF98" s="2">
        <f t="shared" ca="1" si="24"/>
        <v>0</v>
      </c>
      <c r="AG98" s="1">
        <f t="shared" ca="1" si="11"/>
        <v>3.9569999999999999</v>
      </c>
      <c r="AI98">
        <v>595.44800000000009</v>
      </c>
    </row>
    <row r="99" spans="1:35" x14ac:dyDescent="0.25">
      <c r="A99" s="38">
        <v>41131</v>
      </c>
      <c r="B99">
        <v>4.25</v>
      </c>
      <c r="C99">
        <v>78.75</v>
      </c>
      <c r="D99">
        <v>61.1</v>
      </c>
      <c r="E99">
        <v>77.150000000000006</v>
      </c>
      <c r="F99">
        <v>5658667</v>
      </c>
      <c r="G99">
        <v>93</v>
      </c>
      <c r="H99" s="1">
        <f t="shared" ca="1" si="12"/>
        <v>2110.7399999999998</v>
      </c>
      <c r="I99" s="10">
        <f t="shared" ca="1" si="13"/>
        <v>1656.59</v>
      </c>
      <c r="J99" s="9">
        <f t="shared" ca="1" si="14"/>
        <v>-2.7160259357136188E-2</v>
      </c>
      <c r="K99" s="9">
        <f t="shared" ca="1" si="4"/>
        <v>0.62003517538364705</v>
      </c>
      <c r="L99" s="3">
        <f t="shared" ca="1" si="5"/>
        <v>0.27414749575936104</v>
      </c>
      <c r="M99" s="6">
        <f t="shared" ca="1" si="6"/>
        <v>0.44214829519911053</v>
      </c>
      <c r="N99" s="6">
        <f t="shared" ca="1" si="7"/>
        <v>0.31999368370308634</v>
      </c>
      <c r="O99" s="6">
        <f t="shared" ca="1" si="8"/>
        <v>0.12069028899130529</v>
      </c>
      <c r="P99" s="3">
        <f t="shared" ca="1" si="9"/>
        <v>0.56137426168569693</v>
      </c>
      <c r="Q99" s="3">
        <f t="shared" ca="1" si="10"/>
        <v>7.8613105720475751E-2</v>
      </c>
      <c r="R99" s="6">
        <f t="shared" ca="1" si="15"/>
        <v>0</v>
      </c>
      <c r="S99" s="5">
        <f ca="1">SUM($R$66:R98)+AA99</f>
        <v>0</v>
      </c>
      <c r="T99" s="5">
        <f t="shared" ca="1" si="18"/>
        <v>0</v>
      </c>
      <c r="U99" s="3">
        <f t="shared" ca="1" si="16"/>
        <v>0</v>
      </c>
      <c r="V99" s="37">
        <f ca="1">SUM($U$70:U99)-SUM($T$70:T99)</f>
        <v>595.44800000000009</v>
      </c>
      <c r="W99" s="8">
        <f t="shared" ca="1" si="17"/>
        <v>0.31852515824144118</v>
      </c>
      <c r="X99" s="7">
        <f ca="1">W99-MAX($W$69:W98)</f>
        <v>0</v>
      </c>
      <c r="Y99" s="7">
        <f t="shared" ca="1" si="19"/>
        <v>-0.27414749575936104</v>
      </c>
      <c r="Z99" s="6">
        <f t="shared" ca="1" si="25"/>
        <v>0</v>
      </c>
      <c r="AA99" s="5">
        <f ca="1">SUM($Z$70:Z98)</f>
        <v>0</v>
      </c>
      <c r="AB99" s="4">
        <f t="shared" ca="1" si="20"/>
        <v>0</v>
      </c>
      <c r="AC99" s="2">
        <f t="shared" ca="1" si="21"/>
        <v>0</v>
      </c>
      <c r="AD99" s="3">
        <f t="shared" ca="1" si="22"/>
        <v>1302.07</v>
      </c>
      <c r="AE99" s="3">
        <f t="shared" ca="1" si="23"/>
        <v>0</v>
      </c>
      <c r="AF99" s="2">
        <f t="shared" ca="1" si="24"/>
        <v>0</v>
      </c>
      <c r="AG99" s="1">
        <f t="shared" ca="1" si="11"/>
        <v>3.9569999999999999</v>
      </c>
      <c r="AI99">
        <v>595.44800000000009</v>
      </c>
    </row>
    <row r="100" spans="1:35" x14ac:dyDescent="0.25">
      <c r="A100" s="38">
        <v>41138</v>
      </c>
      <c r="B100" t="s">
        <v>0</v>
      </c>
      <c r="C100">
        <v>85.5</v>
      </c>
      <c r="D100">
        <v>78.150000000000006</v>
      </c>
      <c r="E100">
        <v>83.3</v>
      </c>
      <c r="F100">
        <v>3366416</v>
      </c>
      <c r="G100" t="s">
        <v>0</v>
      </c>
      <c r="H100" s="1">
        <f t="shared" ca="1" si="12"/>
        <v>2156.5500000000002</v>
      </c>
      <c r="I100" s="10">
        <f t="shared" ca="1" si="13"/>
        <v>1695.41</v>
      </c>
      <c r="J100" s="9">
        <f t="shared" ca="1" si="14"/>
        <v>2.3163326784268152E-2</v>
      </c>
      <c r="K100" s="9">
        <f t="shared" ca="1" si="4"/>
        <v>0.5745454425421479</v>
      </c>
      <c r="L100" s="3">
        <f t="shared" ca="1" si="5"/>
        <v>0.27199320518340708</v>
      </c>
      <c r="M100" s="6">
        <f t="shared" ca="1" si="6"/>
        <v>0.47340590498801843</v>
      </c>
      <c r="N100" s="6">
        <f t="shared" ca="1" si="7"/>
        <v>0.32079237863386517</v>
      </c>
      <c r="O100" s="6">
        <f t="shared" ca="1" si="8"/>
        <v>0.12174543751129013</v>
      </c>
      <c r="P100" s="3">
        <f t="shared" ca="1" si="9"/>
        <v>0.56428325365644549</v>
      </c>
      <c r="Q100" s="3">
        <f t="shared" ca="1" si="10"/>
        <v>7.7301503611284905E-2</v>
      </c>
      <c r="R100" s="6">
        <f t="shared" ca="1" si="15"/>
        <v>0</v>
      </c>
      <c r="S100" s="5">
        <f ca="1">SUM($R$66:R99)+AA100</f>
        <v>0</v>
      </c>
      <c r="T100" s="5">
        <f t="shared" ca="1" si="18"/>
        <v>0</v>
      </c>
      <c r="U100" s="3">
        <f t="shared" ca="1" si="16"/>
        <v>0</v>
      </c>
      <c r="V100" s="37">
        <f ca="1">SUM($U$70:U100)-SUM($T$70:T100)</f>
        <v>595.44800000000009</v>
      </c>
      <c r="W100" s="8">
        <f t="shared" ca="1" si="17"/>
        <v>0.31852515824144118</v>
      </c>
      <c r="X100" s="7">
        <f ca="1">W100-MAX($W$69:W99)</f>
        <v>0</v>
      </c>
      <c r="Y100" s="7">
        <f t="shared" ca="1" si="19"/>
        <v>-0.27199320518340708</v>
      </c>
      <c r="Z100" s="6">
        <f t="shared" ca="1" si="25"/>
        <v>0</v>
      </c>
      <c r="AA100" s="5">
        <f ca="1">SUM($Z$70:Z99)</f>
        <v>0</v>
      </c>
      <c r="AB100" s="4">
        <f t="shared" ca="1" si="20"/>
        <v>0</v>
      </c>
      <c r="AC100" s="2">
        <f t="shared" ca="1" si="21"/>
        <v>0</v>
      </c>
      <c r="AD100" s="3">
        <f t="shared" ca="1" si="22"/>
        <v>1302.07</v>
      </c>
      <c r="AE100" s="3">
        <f t="shared" ca="1" si="23"/>
        <v>0</v>
      </c>
      <c r="AF100" s="2">
        <f t="shared" ca="1" si="24"/>
        <v>0</v>
      </c>
      <c r="AG100" s="1">
        <f t="shared" ca="1" si="11"/>
        <v>4.13</v>
      </c>
      <c r="AI100">
        <v>595.44800000000009</v>
      </c>
    </row>
    <row r="101" spans="1:35" x14ac:dyDescent="0.25">
      <c r="A101" s="38">
        <v>41145</v>
      </c>
      <c r="B101" t="s">
        <v>0</v>
      </c>
      <c r="C101">
        <v>84.7</v>
      </c>
      <c r="D101">
        <v>79.099999999999994</v>
      </c>
      <c r="E101">
        <v>79.75</v>
      </c>
      <c r="F101">
        <v>1673689</v>
      </c>
      <c r="G101" t="s">
        <v>0</v>
      </c>
      <c r="H101" s="1">
        <f t="shared" ca="1" si="12"/>
        <v>2150.0059999999999</v>
      </c>
      <c r="I101" s="10">
        <f t="shared" ca="1" si="13"/>
        <v>1757.58</v>
      </c>
      <c r="J101" s="9">
        <f t="shared" ca="1" si="14"/>
        <v>3.6013263382273737E-2</v>
      </c>
      <c r="K101" s="9">
        <f t="shared" ca="1" si="4"/>
        <v>0.56538766094748483</v>
      </c>
      <c r="L101" s="3">
        <f t="shared" ca="1" si="5"/>
        <v>0.22327632312611656</v>
      </c>
      <c r="M101" s="6">
        <f t="shared" ca="1" si="6"/>
        <v>0.39490837623153441</v>
      </c>
      <c r="N101" s="6">
        <f t="shared" ca="1" si="7"/>
        <v>0.32336215483771497</v>
      </c>
      <c r="O101" s="6">
        <f t="shared" ca="1" si="8"/>
        <v>0.12302219850709242</v>
      </c>
      <c r="P101" s="3">
        <f t="shared" ca="1" si="9"/>
        <v>0.56940655185189981</v>
      </c>
      <c r="Q101" s="3">
        <f t="shared" ca="1" si="10"/>
        <v>7.731775782353012E-2</v>
      </c>
      <c r="R101" s="6">
        <f t="shared" ca="1" si="15"/>
        <v>0</v>
      </c>
      <c r="S101" s="5">
        <f ca="1">SUM($R$66:R100)+AA101</f>
        <v>0</v>
      </c>
      <c r="T101" s="5">
        <f t="shared" ca="1" si="18"/>
        <v>0</v>
      </c>
      <c r="U101" s="3">
        <f t="shared" ca="1" si="16"/>
        <v>0</v>
      </c>
      <c r="V101" s="37">
        <f ca="1">SUM($U$70:U101)-SUM($T$70:T101)</f>
        <v>595.44800000000009</v>
      </c>
      <c r="W101" s="8">
        <f t="shared" ca="1" si="17"/>
        <v>0.31852515824144118</v>
      </c>
      <c r="X101" s="7">
        <f ca="1">W101-MAX($W$69:W100)</f>
        <v>0</v>
      </c>
      <c r="Y101" s="7">
        <f t="shared" ca="1" si="19"/>
        <v>-0.22327632312611656</v>
      </c>
      <c r="Z101" s="6">
        <f t="shared" ca="1" si="25"/>
        <v>0</v>
      </c>
      <c r="AA101" s="5">
        <f ca="1">SUM($Z$70:Z100)</f>
        <v>0</v>
      </c>
      <c r="AB101" s="4">
        <f t="shared" ca="1" si="20"/>
        <v>0</v>
      </c>
      <c r="AC101" s="2">
        <f t="shared" ca="1" si="21"/>
        <v>0</v>
      </c>
      <c r="AD101" s="3">
        <f t="shared" ca="1" si="22"/>
        <v>1302.07</v>
      </c>
      <c r="AE101" s="3">
        <f t="shared" ca="1" si="23"/>
        <v>0</v>
      </c>
      <c r="AF101" s="2">
        <f t="shared" ca="1" si="24"/>
        <v>0</v>
      </c>
      <c r="AG101" s="1">
        <f t="shared" ca="1" si="11"/>
        <v>4.0430000000000001</v>
      </c>
      <c r="AI101">
        <v>595.44800000000009</v>
      </c>
    </row>
    <row r="102" spans="1:35" x14ac:dyDescent="0.25">
      <c r="A102" s="38">
        <v>41152</v>
      </c>
      <c r="B102">
        <v>4.25</v>
      </c>
      <c r="C102">
        <v>81.2</v>
      </c>
      <c r="D102">
        <v>75.400000000000006</v>
      </c>
      <c r="E102">
        <v>80.05</v>
      </c>
      <c r="F102">
        <v>1492137</v>
      </c>
      <c r="G102">
        <v>93</v>
      </c>
      <c r="H102" s="1">
        <f t="shared" ca="1" si="12"/>
        <v>2184.529</v>
      </c>
      <c r="I102" s="10">
        <f t="shared" ca="1" si="13"/>
        <v>1701.34</v>
      </c>
      <c r="J102" s="9">
        <f t="shared" ca="1" si="14"/>
        <v>-3.2521687008129747E-2</v>
      </c>
      <c r="K102" s="9">
        <f t="shared" ca="1" si="4"/>
        <v>0.55683423860137127</v>
      </c>
      <c r="L102" s="3">
        <f t="shared" ca="1" si="5"/>
        <v>0.28400496079560833</v>
      </c>
      <c r="M102" s="6">
        <f t="shared" ca="1" si="6"/>
        <v>0.51003501779803984</v>
      </c>
      <c r="N102" s="6">
        <f t="shared" ca="1" si="7"/>
        <v>0.33540036163252718</v>
      </c>
      <c r="O102" s="6">
        <f t="shared" ca="1" si="8"/>
        <v>0.13343717393715321</v>
      </c>
      <c r="P102" s="3">
        <f t="shared" ca="1" si="9"/>
        <v>0.60227470950683359</v>
      </c>
      <c r="Q102" s="3">
        <f t="shared" ca="1" si="10"/>
        <v>6.8526013758220761E-2</v>
      </c>
      <c r="R102" s="6">
        <f t="shared" ca="1" si="15"/>
        <v>0</v>
      </c>
      <c r="S102" s="5">
        <f ca="1">SUM($R$66:R101)+AA102</f>
        <v>0</v>
      </c>
      <c r="T102" s="5">
        <f t="shared" ca="1" si="18"/>
        <v>0</v>
      </c>
      <c r="U102" s="3">
        <f t="shared" ca="1" si="16"/>
        <v>0</v>
      </c>
      <c r="V102" s="37">
        <f ca="1">SUM($U$70:U102)-SUM($T$70:T102)</f>
        <v>595.44800000000009</v>
      </c>
      <c r="W102" s="8">
        <f t="shared" ca="1" si="17"/>
        <v>0.31852515824144118</v>
      </c>
      <c r="X102" s="7">
        <f ca="1">W102-MAX($W$69:W101)</f>
        <v>0</v>
      </c>
      <c r="Y102" s="7">
        <f t="shared" ca="1" si="19"/>
        <v>-0.28400496079560833</v>
      </c>
      <c r="Z102" s="6">
        <f t="shared" ca="1" si="25"/>
        <v>0</v>
      </c>
      <c r="AA102" s="5">
        <f ca="1">SUM($Z$70:Z101)</f>
        <v>0</v>
      </c>
      <c r="AB102" s="4">
        <f t="shared" ca="1" si="20"/>
        <v>0</v>
      </c>
      <c r="AC102" s="2">
        <f t="shared" ca="1" si="21"/>
        <v>0</v>
      </c>
      <c r="AD102" s="3">
        <f t="shared" ca="1" si="22"/>
        <v>1302.07</v>
      </c>
      <c r="AE102" s="3">
        <f t="shared" ca="1" si="23"/>
        <v>0</v>
      </c>
      <c r="AF102" s="2">
        <f t="shared" ca="1" si="24"/>
        <v>0</v>
      </c>
      <c r="AG102" s="1">
        <f t="shared" ca="1" si="11"/>
        <v>4.0430000000000001</v>
      </c>
      <c r="AI102">
        <v>595.44800000000009</v>
      </c>
    </row>
    <row r="103" spans="1:35" x14ac:dyDescent="0.25">
      <c r="A103" s="38">
        <v>41159</v>
      </c>
      <c r="B103">
        <v>4.0830000000000002</v>
      </c>
      <c r="C103">
        <v>86.75</v>
      </c>
      <c r="D103">
        <v>79.45</v>
      </c>
      <c r="E103">
        <v>84.4</v>
      </c>
      <c r="F103">
        <v>2507532</v>
      </c>
      <c r="G103">
        <v>93</v>
      </c>
      <c r="H103" s="1">
        <f t="shared" ca="1" si="12"/>
        <v>2184.7269999999999</v>
      </c>
      <c r="I103" s="10">
        <f t="shared" ca="1" si="13"/>
        <v>1725.41</v>
      </c>
      <c r="J103" s="9">
        <f t="shared" ca="1" si="14"/>
        <v>1.4048527539052091E-2</v>
      </c>
      <c r="K103" s="9">
        <f t="shared" ca="1" si="4"/>
        <v>0.54972753199357438</v>
      </c>
      <c r="L103" s="3">
        <f t="shared" ca="1" si="5"/>
        <v>0.26620745214180963</v>
      </c>
      <c r="M103" s="6">
        <f t="shared" ca="1" si="6"/>
        <v>0.48425344675100113</v>
      </c>
      <c r="N103" s="6">
        <f t="shared" ca="1" si="7"/>
        <v>0.33772986049371734</v>
      </c>
      <c r="O103" s="6">
        <f t="shared" ca="1" si="8"/>
        <v>0.13592084039344385</v>
      </c>
      <c r="P103" s="3">
        <f t="shared" ca="1" si="9"/>
        <v>0.60957154128060509</v>
      </c>
      <c r="Q103" s="3">
        <f t="shared" ca="1" si="10"/>
        <v>6.5888179706829642E-2</v>
      </c>
      <c r="R103" s="6">
        <f t="shared" ca="1" si="15"/>
        <v>0</v>
      </c>
      <c r="S103" s="5">
        <f ca="1">SUM($R$66:R102)+AA103</f>
        <v>0</v>
      </c>
      <c r="T103" s="5">
        <f t="shared" ca="1" si="18"/>
        <v>0</v>
      </c>
      <c r="U103" s="3">
        <f t="shared" ca="1" si="16"/>
        <v>0</v>
      </c>
      <c r="V103" s="37">
        <f ca="1">SUM($U$70:U103)-SUM($T$70:T103)</f>
        <v>595.44800000000009</v>
      </c>
      <c r="W103" s="8">
        <f t="shared" ca="1" si="17"/>
        <v>0.31852515824144118</v>
      </c>
      <c r="X103" s="7">
        <f ca="1">W103-MAX($W$69:W102)</f>
        <v>0</v>
      </c>
      <c r="Y103" s="7">
        <f t="shared" ca="1" si="19"/>
        <v>-0.26620745214180963</v>
      </c>
      <c r="Z103" s="6">
        <f t="shared" ca="1" si="25"/>
        <v>0</v>
      </c>
      <c r="AA103" s="5">
        <f ca="1">SUM($Z$70:Z102)</f>
        <v>0</v>
      </c>
      <c r="AB103" s="4">
        <f t="shared" ca="1" si="20"/>
        <v>0</v>
      </c>
      <c r="AC103" s="2">
        <f t="shared" ca="1" si="21"/>
        <v>0</v>
      </c>
      <c r="AD103" s="3">
        <f t="shared" ca="1" si="22"/>
        <v>1302.07</v>
      </c>
      <c r="AE103" s="3">
        <f t="shared" ref="AE103:AE134" ca="1" si="26">IF(S103=0,IF(R103=1,I103,0),IF(AND(AD103-AD102&lt;&gt;0,S103&gt;0),IF(S103+R103=1,AD103,IF(S103+R103&gt;1,(AD103+AE102)/MIN((S103+R103),2),IF(R103+S103&gt;2,(AD103+AE102*S103)/(R103+S103),0))),AE102))</f>
        <v>0</v>
      </c>
      <c r="AF103" s="2">
        <f t="shared" ca="1" si="24"/>
        <v>0</v>
      </c>
      <c r="AG103" s="1">
        <f t="shared" ca="1" si="11"/>
        <v>4.0430000000000001</v>
      </c>
      <c r="AI103">
        <v>595.44800000000009</v>
      </c>
    </row>
    <row r="104" spans="1:35" x14ac:dyDescent="0.25">
      <c r="A104" s="38">
        <v>41166</v>
      </c>
      <c r="B104">
        <v>4.0830000000000002</v>
      </c>
      <c r="C104">
        <v>89.9</v>
      </c>
      <c r="D104">
        <v>83.5</v>
      </c>
      <c r="E104">
        <v>89.5</v>
      </c>
      <c r="F104">
        <v>1975002</v>
      </c>
      <c r="G104">
        <v>97.5</v>
      </c>
      <c r="H104" s="1">
        <f t="shared" ca="1" si="12"/>
        <v>2230.2049999999999</v>
      </c>
      <c r="I104" s="10">
        <f t="shared" ca="1" si="13"/>
        <v>1600.09</v>
      </c>
      <c r="J104" s="9">
        <f t="shared" ca="1" si="14"/>
        <v>-7.5404825737288003E-2</v>
      </c>
      <c r="K104" s="9">
        <f t="shared" ca="1" si="4"/>
        <v>0.52669007067710605</v>
      </c>
      <c r="L104" s="3">
        <f t="shared" ca="1" si="5"/>
        <v>0.39379972376553818</v>
      </c>
      <c r="M104" s="6">
        <f t="shared" ca="1" si="6"/>
        <v>0.74768776874656906</v>
      </c>
      <c r="N104" s="6">
        <f t="shared" ca="1" si="7"/>
        <v>0.37283562839267148</v>
      </c>
      <c r="O104" s="6">
        <f t="shared" ca="1" si="8"/>
        <v>0.17596951576957079</v>
      </c>
      <c r="P104" s="3">
        <f t="shared" ca="1" si="9"/>
        <v>0.724774659931813</v>
      </c>
      <c r="Q104" s="3">
        <f t="shared" ca="1" si="10"/>
        <v>2.0896596853529903E-2</v>
      </c>
      <c r="R104" s="6">
        <f t="shared" ca="1" si="15"/>
        <v>1</v>
      </c>
      <c r="S104" s="5">
        <f ca="1">SUM($R$66:R103)+AA104</f>
        <v>0</v>
      </c>
      <c r="T104" s="5">
        <f t="shared" ca="1" si="18"/>
        <v>3.20018</v>
      </c>
      <c r="U104" s="3">
        <f t="shared" ca="1" si="16"/>
        <v>0</v>
      </c>
      <c r="V104" s="37">
        <f ca="1">SUM($U$70:U104)-SUM($T$70:T104)</f>
        <v>592.24782000000016</v>
      </c>
      <c r="W104" s="8">
        <f t="shared" ca="1" si="17"/>
        <v>0.31681327434746376</v>
      </c>
      <c r="X104" s="7">
        <f ca="1">W104-MAX($W$69:W103)</f>
        <v>-1.7118838939774172E-3</v>
      </c>
      <c r="Y104" s="7">
        <f t="shared" ca="1" si="19"/>
        <v>-0.39379972376553818</v>
      </c>
      <c r="Z104" s="6">
        <f t="shared" ca="1" si="25"/>
        <v>0</v>
      </c>
      <c r="AA104" s="5">
        <f ca="1">SUM($Z$70:Z103)</f>
        <v>0</v>
      </c>
      <c r="AB104" s="4">
        <f t="shared" ca="1" si="20"/>
        <v>0</v>
      </c>
      <c r="AC104" s="2">
        <f t="shared" ca="1" si="21"/>
        <v>0</v>
      </c>
      <c r="AD104" s="3">
        <f t="shared" ca="1" si="22"/>
        <v>1600.09</v>
      </c>
      <c r="AE104" s="3">
        <f t="shared" ca="1" si="26"/>
        <v>1600.09</v>
      </c>
      <c r="AF104" s="2">
        <f t="shared" ca="1" si="24"/>
        <v>0</v>
      </c>
      <c r="AG104" s="1">
        <f t="shared" ca="1" si="11"/>
        <v>4</v>
      </c>
      <c r="AI104">
        <v>592.24782000000016</v>
      </c>
    </row>
    <row r="105" spans="1:35" x14ac:dyDescent="0.25">
      <c r="A105" s="38">
        <v>41173</v>
      </c>
      <c r="B105">
        <v>4.0830000000000002</v>
      </c>
      <c r="C105">
        <v>90.5</v>
      </c>
      <c r="D105">
        <v>80.25</v>
      </c>
      <c r="E105">
        <v>84.2</v>
      </c>
      <c r="F105">
        <v>2692480</v>
      </c>
      <c r="G105">
        <v>99.167000000000002</v>
      </c>
      <c r="H105" s="1">
        <f t="shared" ca="1" si="12"/>
        <v>2250.0610000000001</v>
      </c>
      <c r="I105" s="10">
        <f t="shared" ca="1" si="13"/>
        <v>1662.89</v>
      </c>
      <c r="J105" s="9">
        <f t="shared" ca="1" si="14"/>
        <v>3.8497174839171339E-2</v>
      </c>
      <c r="K105" s="9">
        <f t="shared" ca="1" si="4"/>
        <v>0.5255526067937778</v>
      </c>
      <c r="L105" s="3">
        <f t="shared" ca="1" si="5"/>
        <v>0.3531027307879655</v>
      </c>
      <c r="M105" s="6">
        <f t="shared" ca="1" si="6"/>
        <v>0.67186943081136674</v>
      </c>
      <c r="N105" s="6">
        <f t="shared" ca="1" si="7"/>
        <v>0.40269243437355662</v>
      </c>
      <c r="O105" s="6">
        <f t="shared" ca="1" si="8"/>
        <v>0.1918063785785466</v>
      </c>
      <c r="P105" s="3">
        <f t="shared" ca="1" si="9"/>
        <v>0.78630519153064982</v>
      </c>
      <c r="Q105" s="3">
        <f t="shared" ca="1" si="10"/>
        <v>1.907967721646342E-2</v>
      </c>
      <c r="R105" s="6">
        <f t="shared" ca="1" si="15"/>
        <v>0</v>
      </c>
      <c r="S105" s="5">
        <f ca="1">SUM($R$66:R104)+AA105</f>
        <v>1</v>
      </c>
      <c r="T105" s="5">
        <f t="shared" ca="1" si="18"/>
        <v>0</v>
      </c>
      <c r="U105" s="3">
        <f t="shared" ca="1" si="16"/>
        <v>62.800000000000182</v>
      </c>
      <c r="V105" s="37">
        <f ca="1">SUM($U$70:U105)-SUM($T$70:T105)</f>
        <v>655.04782000000034</v>
      </c>
      <c r="W105" s="8">
        <f t="shared" ca="1" si="17"/>
        <v>0.35040710611373482</v>
      </c>
      <c r="X105" s="7">
        <f ca="1">W105-MAX($W$69:W104)</f>
        <v>3.1881947872293648E-2</v>
      </c>
      <c r="Y105" s="7">
        <f t="shared" ca="1" si="19"/>
        <v>-0.3531027307879655</v>
      </c>
      <c r="Z105" s="6">
        <f t="shared" ca="1" si="25"/>
        <v>0</v>
      </c>
      <c r="AA105" s="5">
        <f ca="1">SUM($Z$70:Z104)</f>
        <v>0</v>
      </c>
      <c r="AB105" s="4">
        <f t="shared" ca="1" si="20"/>
        <v>62.800000000000182</v>
      </c>
      <c r="AC105" s="2">
        <f t="shared" ca="1" si="21"/>
        <v>3.7765576797022159E-2</v>
      </c>
      <c r="AD105" s="3">
        <f t="shared" ca="1" si="22"/>
        <v>1600.09</v>
      </c>
      <c r="AE105" s="3">
        <f t="shared" ca="1" si="26"/>
        <v>1600.09</v>
      </c>
      <c r="AF105" s="2">
        <f t="shared" ca="1" si="24"/>
        <v>3.9247792311682586E-2</v>
      </c>
      <c r="AG105" s="1">
        <f t="shared" ca="1" si="11"/>
        <v>4.0910000000000002</v>
      </c>
      <c r="AI105">
        <v>655.04782000000034</v>
      </c>
    </row>
    <row r="106" spans="1:35" x14ac:dyDescent="0.25">
      <c r="A106" s="38">
        <v>41180</v>
      </c>
      <c r="B106" t="s">
        <v>0</v>
      </c>
      <c r="C106">
        <v>85</v>
      </c>
      <c r="D106">
        <v>78.099999999999994</v>
      </c>
      <c r="E106">
        <v>79</v>
      </c>
      <c r="F106">
        <v>1673737</v>
      </c>
      <c r="G106" t="s">
        <v>0</v>
      </c>
      <c r="H106" s="1">
        <f t="shared" ca="1" si="12"/>
        <v>2235.4520000000002</v>
      </c>
      <c r="I106" s="10">
        <f t="shared" ca="1" si="13"/>
        <v>1672.87</v>
      </c>
      <c r="J106" s="9">
        <f t="shared" ca="1" si="14"/>
        <v>5.9836617605273706E-3</v>
      </c>
      <c r="K106" s="9">
        <f t="shared" ca="1" si="4"/>
        <v>0.52539962531956741</v>
      </c>
      <c r="L106" s="3">
        <f t="shared" ca="1" si="5"/>
        <v>0.33629750070238584</v>
      </c>
      <c r="M106" s="6">
        <f t="shared" ca="1" si="6"/>
        <v>0.64007944523720839</v>
      </c>
      <c r="N106" s="6">
        <f t="shared" ca="1" si="7"/>
        <v>0.4225372071858618</v>
      </c>
      <c r="O106" s="6">
        <f t="shared" ca="1" si="8"/>
        <v>0.20254322268938316</v>
      </c>
      <c r="P106" s="3">
        <f t="shared" ca="1" si="9"/>
        <v>0.82762365256462811</v>
      </c>
      <c r="Q106" s="3">
        <f t="shared" ca="1" si="10"/>
        <v>1.7450761807095483E-2</v>
      </c>
      <c r="R106" s="6">
        <f t="shared" ca="1" si="15"/>
        <v>0</v>
      </c>
      <c r="S106" s="5">
        <f ca="1">SUM($R$66:R105)+AA106</f>
        <v>1</v>
      </c>
      <c r="T106" s="5">
        <f t="shared" ca="1" si="18"/>
        <v>0</v>
      </c>
      <c r="U106" s="3">
        <f t="shared" ca="1" si="16"/>
        <v>9.9799999999997908</v>
      </c>
      <c r="V106" s="37">
        <f ca="1">SUM($U$70:U106)-SUM($T$70:T106)</f>
        <v>665.02782000000013</v>
      </c>
      <c r="W106" s="8">
        <f t="shared" ca="1" si="17"/>
        <v>0.35574574370971213</v>
      </c>
      <c r="X106" s="7">
        <f ca="1">W106-MAX($W$69:W105)</f>
        <v>5.3386375959773025E-3</v>
      </c>
      <c r="Y106" s="7">
        <f t="shared" ca="1" si="19"/>
        <v>-0.33629750070238584</v>
      </c>
      <c r="Z106" s="6">
        <f t="shared" ca="1" si="25"/>
        <v>0</v>
      </c>
      <c r="AA106" s="5">
        <f ca="1">SUM($Z$70:Z105)</f>
        <v>0</v>
      </c>
      <c r="AB106" s="4">
        <f t="shared" ca="1" si="20"/>
        <v>72.779999999999973</v>
      </c>
      <c r="AC106" s="2">
        <f t="shared" ca="1" si="21"/>
        <v>4.3506070405949046E-2</v>
      </c>
      <c r="AD106" s="3">
        <f t="shared" ca="1" si="22"/>
        <v>1600.09</v>
      </c>
      <c r="AE106" s="3">
        <f t="shared" ca="1" si="26"/>
        <v>1600.09</v>
      </c>
      <c r="AF106" s="2">
        <f t="shared" ca="1" si="24"/>
        <v>4.5484941472042184E-2</v>
      </c>
      <c r="AG106" s="1">
        <f t="shared" ca="1" si="11"/>
        <v>4.0910000000000002</v>
      </c>
      <c r="AI106">
        <v>665.02782000000013</v>
      </c>
    </row>
    <row r="107" spans="1:35" x14ac:dyDescent="0.25">
      <c r="A107" s="38">
        <v>41187</v>
      </c>
      <c r="B107">
        <v>3.8460000000000001</v>
      </c>
      <c r="C107">
        <v>86</v>
      </c>
      <c r="D107">
        <v>78.150000000000006</v>
      </c>
      <c r="E107">
        <v>85.5</v>
      </c>
      <c r="F107">
        <v>1661343</v>
      </c>
      <c r="G107">
        <v>96.013999999999996</v>
      </c>
      <c r="H107" s="1">
        <f t="shared" ca="1" si="12"/>
        <v>2235.4520000000002</v>
      </c>
      <c r="I107" s="10">
        <f t="shared" ca="1" si="13"/>
        <v>1695.47</v>
      </c>
      <c r="J107" s="9">
        <f t="shared" ca="1" si="14"/>
        <v>1.3419274267949137E-2</v>
      </c>
      <c r="K107" s="9">
        <f t="shared" ca="1" si="4"/>
        <v>0.52540536867595511</v>
      </c>
      <c r="L107" s="3">
        <f t="shared" ca="1" si="5"/>
        <v>0.31848513981373916</v>
      </c>
      <c r="M107" s="6">
        <f t="shared" ca="1" si="6"/>
        <v>0.60617031876993543</v>
      </c>
      <c r="N107" s="6">
        <f t="shared" ca="1" si="7"/>
        <v>0.4429172284984676</v>
      </c>
      <c r="O107" s="6">
        <f t="shared" ca="1" si="8"/>
        <v>0.20696132100535339</v>
      </c>
      <c r="P107" s="3">
        <f t="shared" ca="1" si="9"/>
        <v>0.85683987050917443</v>
      </c>
      <c r="Q107" s="3">
        <f t="shared" ca="1" si="10"/>
        <v>2.8994586487760821E-2</v>
      </c>
      <c r="R107" s="6">
        <f t="shared" ca="1" si="15"/>
        <v>0</v>
      </c>
      <c r="S107" s="5">
        <f ca="1">SUM($R$66:R106)+AA107</f>
        <v>1</v>
      </c>
      <c r="T107" s="5">
        <f t="shared" ca="1" si="18"/>
        <v>0</v>
      </c>
      <c r="U107" s="3">
        <f t="shared" ca="1" si="16"/>
        <v>22.600000000000136</v>
      </c>
      <c r="V107" s="37">
        <f ca="1">SUM($U$70:U107)-SUM($T$70:T107)</f>
        <v>687.62782000000027</v>
      </c>
      <c r="W107" s="8">
        <f t="shared" ca="1" si="17"/>
        <v>0.36783524367655496</v>
      </c>
      <c r="X107" s="7">
        <f ca="1">W107-MAX($W$69:W106)</f>
        <v>1.2089499966842832E-2</v>
      </c>
      <c r="Y107" s="7">
        <f t="shared" ca="1" si="19"/>
        <v>-0.31848513981373916</v>
      </c>
      <c r="Z107" s="6">
        <f t="shared" ca="1" si="25"/>
        <v>0</v>
      </c>
      <c r="AA107" s="5">
        <f ca="1">SUM($Z$70:Z106)</f>
        <v>0</v>
      </c>
      <c r="AB107" s="4">
        <f t="shared" ca="1" si="20"/>
        <v>95.380000000000109</v>
      </c>
      <c r="AC107" s="2">
        <f t="shared" ca="1" si="21"/>
        <v>5.6255787480757609E-2</v>
      </c>
      <c r="AD107" s="3">
        <f t="shared" ca="1" si="22"/>
        <v>1600.09</v>
      </c>
      <c r="AE107" s="3">
        <f t="shared" ca="1" si="26"/>
        <v>1600.09</v>
      </c>
      <c r="AF107" s="2">
        <f t="shared" ca="1" si="24"/>
        <v>5.9609146985482135E-2</v>
      </c>
      <c r="AG107" s="1">
        <f t="shared" ca="1" si="11"/>
        <v>4.0910000000000002</v>
      </c>
      <c r="AI107">
        <v>687.62782000000027</v>
      </c>
    </row>
    <row r="108" spans="1:35" x14ac:dyDescent="0.25">
      <c r="A108" s="38">
        <v>41194</v>
      </c>
      <c r="B108" t="s">
        <v>0</v>
      </c>
      <c r="C108">
        <v>88.5</v>
      </c>
      <c r="D108">
        <v>83.5</v>
      </c>
      <c r="E108">
        <v>84.35</v>
      </c>
      <c r="F108">
        <v>1231036</v>
      </c>
      <c r="G108" t="s">
        <v>0</v>
      </c>
      <c r="H108" s="1">
        <f t="shared" ca="1" si="12"/>
        <v>2231.087</v>
      </c>
      <c r="I108" s="10">
        <f t="shared" ca="1" si="13"/>
        <v>1726.67</v>
      </c>
      <c r="J108" s="9">
        <f t="shared" ca="1" si="14"/>
        <v>1.8234709571937669E-2</v>
      </c>
      <c r="K108" s="9">
        <f t="shared" ca="1" si="4"/>
        <v>0.52348354484479243</v>
      </c>
      <c r="L108" s="3">
        <f t="shared" ca="1" si="5"/>
        <v>0.29213283372039811</v>
      </c>
      <c r="M108" s="6">
        <f t="shared" ca="1" si="6"/>
        <v>0.55805542809757758</v>
      </c>
      <c r="N108" s="6">
        <f t="shared" ca="1" si="7"/>
        <v>0.47731207935692105</v>
      </c>
      <c r="O108" s="6">
        <f t="shared" ca="1" si="8"/>
        <v>0.18295104141524063</v>
      </c>
      <c r="P108" s="3">
        <f t="shared" ca="1" si="9"/>
        <v>0.84321416218740231</v>
      </c>
      <c r="Q108" s="3">
        <f t="shared" ca="1" si="10"/>
        <v>0.11140999652643979</v>
      </c>
      <c r="R108" s="6">
        <f t="shared" ca="1" si="15"/>
        <v>0</v>
      </c>
      <c r="S108" s="5">
        <f ca="1">SUM($R$66:R107)+AA108</f>
        <v>1</v>
      </c>
      <c r="T108" s="5">
        <f t="shared" ca="1" si="18"/>
        <v>0</v>
      </c>
      <c r="U108" s="3">
        <f t="shared" ca="1" si="16"/>
        <v>31.200000000000045</v>
      </c>
      <c r="V108" s="37">
        <f ca="1">SUM($U$70:U108)-SUM($T$70:T108)</f>
        <v>718.82782000000032</v>
      </c>
      <c r="W108" s="8">
        <f t="shared" ca="1" si="17"/>
        <v>0.38452517283432014</v>
      </c>
      <c r="X108" s="7">
        <f ca="1">W108-MAX($W$69:W107)</f>
        <v>1.6689929157765182E-2</v>
      </c>
      <c r="Y108" s="7">
        <f t="shared" ca="1" si="19"/>
        <v>-0.29213283372039811</v>
      </c>
      <c r="Z108" s="6">
        <f t="shared" ca="1" si="25"/>
        <v>0</v>
      </c>
      <c r="AA108" s="5">
        <f ca="1">SUM($Z$70:Z107)</f>
        <v>0</v>
      </c>
      <c r="AB108" s="4">
        <f t="shared" ref="AB108:AB160" ca="1" si="27">(I108-AE108)*S108</f>
        <v>126.58000000000015</v>
      </c>
      <c r="AC108" s="2">
        <f t="shared" ca="1" si="21"/>
        <v>7.3308738786218644E-2</v>
      </c>
      <c r="AD108" s="3">
        <f t="shared" ca="1" si="22"/>
        <v>1600.09</v>
      </c>
      <c r="AE108" s="3">
        <f t="shared" ca="1" si="26"/>
        <v>1600.09</v>
      </c>
      <c r="AF108" s="2">
        <f t="shared" ca="1" si="24"/>
        <v>7.910805017217791E-2</v>
      </c>
      <c r="AG108" s="1">
        <f t="shared" ca="1" si="11"/>
        <v>4.0910000000000002</v>
      </c>
      <c r="AI108">
        <v>718.82782000000032</v>
      </c>
    </row>
    <row r="109" spans="1:35" x14ac:dyDescent="0.25">
      <c r="A109" s="38">
        <v>41201</v>
      </c>
      <c r="B109" t="s">
        <v>0</v>
      </c>
      <c r="C109">
        <v>88.45</v>
      </c>
      <c r="D109">
        <v>84.05</v>
      </c>
      <c r="E109">
        <v>86.85</v>
      </c>
      <c r="F109">
        <v>1173383</v>
      </c>
      <c r="G109" t="s">
        <v>0</v>
      </c>
      <c r="H109" s="1">
        <f t="shared" ca="1" si="12"/>
        <v>2274.319</v>
      </c>
      <c r="I109" s="10">
        <f t="shared" ca="1" si="13"/>
        <v>1673.76</v>
      </c>
      <c r="J109" s="9">
        <f t="shared" ca="1" si="14"/>
        <v>-3.1122105490035471E-2</v>
      </c>
      <c r="K109" s="9">
        <f t="shared" ca="1" si="4"/>
        <v>0.52511008889587107</v>
      </c>
      <c r="L109" s="3">
        <f t="shared" ca="1" si="5"/>
        <v>0.35880831182487327</v>
      </c>
      <c r="M109" s="6">
        <f t="shared" ca="1" si="6"/>
        <v>0.68330111992196874</v>
      </c>
      <c r="N109" s="6">
        <f t="shared" ca="1" si="7"/>
        <v>0.52025634941122334</v>
      </c>
      <c r="O109" s="6">
        <f t="shared" ca="1" si="8"/>
        <v>0.15705731335810175</v>
      </c>
      <c r="P109" s="3">
        <f t="shared" ca="1" si="9"/>
        <v>0.83437097612742683</v>
      </c>
      <c r="Q109" s="3">
        <f t="shared" ca="1" si="10"/>
        <v>0.20614172269501985</v>
      </c>
      <c r="R109" s="6">
        <f t="shared" ca="1" si="15"/>
        <v>0</v>
      </c>
      <c r="S109" s="5">
        <f ca="1">SUM($R$66:R108)+AA109</f>
        <v>1</v>
      </c>
      <c r="T109" s="5">
        <f t="shared" ca="1" si="18"/>
        <v>0</v>
      </c>
      <c r="U109" s="3">
        <f t="shared" ca="1" si="16"/>
        <v>-52.910000000000082</v>
      </c>
      <c r="V109" s="37">
        <f ca="1">SUM($U$70:U109)-SUM($T$70:T109)</f>
        <v>665.91782000000023</v>
      </c>
      <c r="W109" s="8">
        <f t="shared" ca="1" si="17"/>
        <v>0.35622183463760998</v>
      </c>
      <c r="X109" s="7">
        <f ca="1">W109-MAX($W$69:W108)</f>
        <v>-2.8303338196710159E-2</v>
      </c>
      <c r="Y109" s="7">
        <f t="shared" ca="1" si="19"/>
        <v>-0.35880831182487327</v>
      </c>
      <c r="Z109" s="6">
        <f t="shared" ca="1" si="25"/>
        <v>0</v>
      </c>
      <c r="AA109" s="5">
        <f ca="1">SUM($Z$70:Z108)</f>
        <v>0</v>
      </c>
      <c r="AB109" s="4">
        <f t="shared" ca="1" si="27"/>
        <v>73.670000000000073</v>
      </c>
      <c r="AC109" s="2">
        <f t="shared" ca="1" si="21"/>
        <v>4.4014673549373912E-2</v>
      </c>
      <c r="AD109" s="3">
        <f t="shared" ca="1" si="22"/>
        <v>1600.09</v>
      </c>
      <c r="AE109" s="3">
        <f t="shared" ca="1" si="26"/>
        <v>1600.09</v>
      </c>
      <c r="AF109" s="2">
        <f t="shared" ca="1" si="24"/>
        <v>4.6041160184739659E-2</v>
      </c>
      <c r="AG109" s="1">
        <f t="shared" ca="1" si="11"/>
        <v>4.1820000000000004</v>
      </c>
      <c r="AI109">
        <v>665.91782000000023</v>
      </c>
    </row>
    <row r="110" spans="1:35" x14ac:dyDescent="0.25">
      <c r="A110" s="38">
        <v>41208</v>
      </c>
      <c r="B110">
        <v>3.867</v>
      </c>
      <c r="C110">
        <v>93.75</v>
      </c>
      <c r="D110">
        <v>86.75</v>
      </c>
      <c r="E110">
        <v>92.25</v>
      </c>
      <c r="F110">
        <v>1514645</v>
      </c>
      <c r="G110">
        <v>97.489000000000004</v>
      </c>
      <c r="H110" s="1">
        <f t="shared" ca="1" si="12"/>
        <v>2285.3200000000002</v>
      </c>
      <c r="I110" s="10">
        <f t="shared" ca="1" si="13"/>
        <v>1684.63</v>
      </c>
      <c r="J110" s="9">
        <f t="shared" ca="1" si="14"/>
        <v>6.4733625090570993E-3</v>
      </c>
      <c r="K110" s="9">
        <f t="shared" ca="1" si="4"/>
        <v>0.52326115143837126</v>
      </c>
      <c r="L110" s="3">
        <f t="shared" ca="1" si="5"/>
        <v>0.35657087906543272</v>
      </c>
      <c r="M110" s="6">
        <f t="shared" ca="1" si="6"/>
        <v>0.68143961783761231</v>
      </c>
      <c r="N110" s="6">
        <f t="shared" ca="1" si="7"/>
        <v>0.56032522082515146</v>
      </c>
      <c r="O110" s="6">
        <f t="shared" ca="1" si="8"/>
        <v>0.11962426877587033</v>
      </c>
      <c r="P110" s="3">
        <f t="shared" ca="1" si="9"/>
        <v>0.79957375837689215</v>
      </c>
      <c r="Q110" s="3">
        <f t="shared" ca="1" si="10"/>
        <v>0.32107668327341077</v>
      </c>
      <c r="R110" s="6">
        <f t="shared" ca="1" si="15"/>
        <v>0</v>
      </c>
      <c r="S110" s="5">
        <f ca="1">SUM($R$66:R109)+AA110</f>
        <v>1</v>
      </c>
      <c r="T110" s="5">
        <f t="shared" ca="1" si="18"/>
        <v>0</v>
      </c>
      <c r="U110" s="3">
        <f t="shared" ca="1" si="16"/>
        <v>10.870000000000118</v>
      </c>
      <c r="V110" s="37">
        <f ca="1">SUM($U$70:U110)-SUM($T$70:T110)</f>
        <v>676.78782000000035</v>
      </c>
      <c r="W110" s="8">
        <f t="shared" ca="1" si="17"/>
        <v>0.3620365631614853</v>
      </c>
      <c r="X110" s="7">
        <f ca="1">W110-MAX($W$69:W109)</f>
        <v>-2.2488609672834836E-2</v>
      </c>
      <c r="Y110" s="7">
        <f t="shared" ca="1" si="19"/>
        <v>-0.35657087906543272</v>
      </c>
      <c r="Z110" s="6">
        <f t="shared" ca="1" si="25"/>
        <v>0</v>
      </c>
      <c r="AA110" s="5">
        <f ca="1">SUM($Z$70:Z109)</f>
        <v>0</v>
      </c>
      <c r="AB110" s="4">
        <f t="shared" ca="1" si="27"/>
        <v>84.540000000000191</v>
      </c>
      <c r="AC110" s="2">
        <f t="shared" ca="1" si="21"/>
        <v>5.0183126265114703E-2</v>
      </c>
      <c r="AD110" s="3">
        <f t="shared" ca="1" si="22"/>
        <v>1600.09</v>
      </c>
      <c r="AE110" s="3">
        <f t="shared" ca="1" si="26"/>
        <v>1600.09</v>
      </c>
      <c r="AF110" s="2">
        <f t="shared" ca="1" si="24"/>
        <v>5.283452805779687E-2</v>
      </c>
      <c r="AG110" s="1">
        <f t="shared" ca="1" si="11"/>
        <v>4.1820000000000004</v>
      </c>
      <c r="AI110">
        <v>676.78782000000035</v>
      </c>
    </row>
    <row r="111" spans="1:35" x14ac:dyDescent="0.25">
      <c r="A111" s="38">
        <v>41215</v>
      </c>
      <c r="B111">
        <v>3.867</v>
      </c>
      <c r="C111">
        <v>94.8</v>
      </c>
      <c r="D111">
        <v>89</v>
      </c>
      <c r="E111">
        <v>94.1</v>
      </c>
      <c r="F111">
        <v>1223305</v>
      </c>
      <c r="G111">
        <v>98.6</v>
      </c>
      <c r="H111" s="1">
        <f t="shared" ca="1" si="12"/>
        <v>2238.3229999999999</v>
      </c>
      <c r="I111" s="10">
        <f t="shared" ca="1" si="13"/>
        <v>1615.01</v>
      </c>
      <c r="J111" s="9">
        <f t="shared" ca="1" si="14"/>
        <v>-4.2204806516456451E-2</v>
      </c>
      <c r="K111" s="9">
        <f t="shared" ca="1" si="4"/>
        <v>0.49860126675890598</v>
      </c>
      <c r="L111" s="3">
        <f t="shared" ca="1" si="5"/>
        <v>0.38594993219856222</v>
      </c>
      <c r="M111" s="6">
        <f t="shared" ca="1" si="6"/>
        <v>0.77406528608998648</v>
      </c>
      <c r="N111" s="6">
        <f t="shared" ca="1" si="7"/>
        <v>0.58980149665230219</v>
      </c>
      <c r="O111" s="6">
        <f t="shared" ca="1" si="8"/>
        <v>0.12158519817714966</v>
      </c>
      <c r="P111" s="3">
        <f t="shared" ca="1" si="9"/>
        <v>0.83297189300660146</v>
      </c>
      <c r="Q111" s="3">
        <f t="shared" ca="1" si="10"/>
        <v>0.34663110029800287</v>
      </c>
      <c r="R111" s="6">
        <f t="shared" ca="1" si="15"/>
        <v>0</v>
      </c>
      <c r="S111" s="5">
        <f ca="1">SUM($R$66:R110)+AA111</f>
        <v>1</v>
      </c>
      <c r="T111" s="5">
        <f t="shared" ca="1" si="18"/>
        <v>0</v>
      </c>
      <c r="U111" s="3">
        <f t="shared" ca="1" si="16"/>
        <v>-69.620000000000118</v>
      </c>
      <c r="V111" s="37">
        <f ca="1">SUM($U$70:U111)-SUM($T$70:T111)</f>
        <v>607.16782000000023</v>
      </c>
      <c r="W111" s="8">
        <f t="shared" ca="1" si="17"/>
        <v>0.32479448406008743</v>
      </c>
      <c r="X111" s="7">
        <f ca="1">W111-MAX($W$69:W110)</f>
        <v>-5.973068877423271E-2</v>
      </c>
      <c r="Y111" s="7">
        <f t="shared" ca="1" si="19"/>
        <v>-0.38594993219856222</v>
      </c>
      <c r="Z111" s="6">
        <f t="shared" ca="1" si="25"/>
        <v>0</v>
      </c>
      <c r="AA111" s="5">
        <f ca="1">SUM($Z$70:Z110)</f>
        <v>0</v>
      </c>
      <c r="AB111" s="4">
        <f t="shared" ca="1" si="27"/>
        <v>14.920000000000073</v>
      </c>
      <c r="AC111" s="2">
        <f t="shared" ca="1" si="21"/>
        <v>9.2383328895796757E-3</v>
      </c>
      <c r="AD111" s="3">
        <f t="shared" ca="1" si="22"/>
        <v>1600.09</v>
      </c>
      <c r="AE111" s="3">
        <f t="shared" ca="1" si="26"/>
        <v>1600.09</v>
      </c>
      <c r="AF111" s="2">
        <f t="shared" ca="1" si="24"/>
        <v>9.324475498253269E-3</v>
      </c>
      <c r="AG111" s="1">
        <f t="shared" ca="1" si="11"/>
        <v>4.0430000000000001</v>
      </c>
      <c r="AI111">
        <v>607.16782000000023</v>
      </c>
    </row>
    <row r="112" spans="1:35" x14ac:dyDescent="0.25">
      <c r="A112" s="38">
        <v>41222</v>
      </c>
      <c r="B112">
        <v>4.133</v>
      </c>
      <c r="C112">
        <v>115.8</v>
      </c>
      <c r="D112">
        <v>91.25</v>
      </c>
      <c r="E112">
        <v>113</v>
      </c>
      <c r="F112">
        <v>8576192</v>
      </c>
      <c r="G112">
        <v>119.489</v>
      </c>
      <c r="H112" s="1">
        <f t="shared" ca="1" si="12"/>
        <v>2315.422</v>
      </c>
      <c r="I112" s="10">
        <f t="shared" ca="1" si="13"/>
        <v>1518.22</v>
      </c>
      <c r="J112" s="9">
        <f t="shared" ca="1" si="14"/>
        <v>-6.1802552597224905E-2</v>
      </c>
      <c r="K112" s="9">
        <f t="shared" ca="1" si="4"/>
        <v>0.50219945501627572</v>
      </c>
      <c r="L112" s="3">
        <f t="shared" ca="1" si="5"/>
        <v>0.52508990791848342</v>
      </c>
      <c r="M112" s="6">
        <f t="shared" ca="1" si="6"/>
        <v>1.0455804017180104</v>
      </c>
      <c r="N112" s="6">
        <f t="shared" ca="1" si="7"/>
        <v>0.63621935099990989</v>
      </c>
      <c r="O112" s="6">
        <f t="shared" ca="1" si="8"/>
        <v>0.16716220759185171</v>
      </c>
      <c r="P112" s="3">
        <f t="shared" ca="1" si="9"/>
        <v>0.97054376618361338</v>
      </c>
      <c r="Q112" s="3">
        <f t="shared" ca="1" si="10"/>
        <v>0.30189493581620647</v>
      </c>
      <c r="R112" s="6">
        <f t="shared" ca="1" si="15"/>
        <v>1</v>
      </c>
      <c r="S112" s="5">
        <f ca="1">SUM($R$66:R111)+AA112</f>
        <v>1</v>
      </c>
      <c r="T112" s="5">
        <f t="shared" ca="1" si="18"/>
        <v>3.0364400000000002</v>
      </c>
      <c r="U112" s="3">
        <f t="shared" ca="1" si="16"/>
        <v>-96.789999999999964</v>
      </c>
      <c r="V112" s="37">
        <f ca="1">SUM($U$70:U112)-SUM($T$70:T112)</f>
        <v>507.34138000000024</v>
      </c>
      <c r="W112" s="8">
        <f t="shared" ca="1" si="17"/>
        <v>0.27139396445521891</v>
      </c>
      <c r="X112" s="7">
        <f ca="1">W112-MAX($W$69:W111)</f>
        <v>-0.11313120837910123</v>
      </c>
      <c r="Y112" s="7">
        <f t="shared" ca="1" si="19"/>
        <v>-0.52508990791848342</v>
      </c>
      <c r="Z112" s="6">
        <f t="shared" ca="1" si="25"/>
        <v>0</v>
      </c>
      <c r="AA112" s="5">
        <f ca="1">SUM($Z$70:Z111)</f>
        <v>0</v>
      </c>
      <c r="AB112" s="4">
        <f t="shared" ca="1" si="27"/>
        <v>-40.934999999999945</v>
      </c>
      <c r="AC112" s="2">
        <f t="shared" ca="1" si="21"/>
        <v>-2.6962495554003995E-2</v>
      </c>
      <c r="AD112" s="3">
        <f t="shared" ca="1" si="22"/>
        <v>1518.22</v>
      </c>
      <c r="AE112" s="3">
        <f t="shared" ca="1" si="26"/>
        <v>1559.155</v>
      </c>
      <c r="AF112" s="2">
        <f t="shared" ca="1" si="24"/>
        <v>-2.6254605860225537E-2</v>
      </c>
      <c r="AG112" s="1">
        <f t="shared" ca="1" si="11"/>
        <v>4.13</v>
      </c>
      <c r="AI112">
        <v>507.34138000000024</v>
      </c>
    </row>
    <row r="113" spans="1:35" x14ac:dyDescent="0.25">
      <c r="A113" s="38">
        <v>41229</v>
      </c>
      <c r="B113">
        <v>4.133</v>
      </c>
      <c r="C113">
        <v>117.4</v>
      </c>
      <c r="D113">
        <v>111.6</v>
      </c>
      <c r="E113">
        <v>112.5</v>
      </c>
      <c r="F113">
        <v>2659362</v>
      </c>
      <c r="G113">
        <v>119.489</v>
      </c>
      <c r="H113" s="1">
        <f t="shared" ca="1" si="12"/>
        <v>2297.1170000000002</v>
      </c>
      <c r="I113" s="10">
        <f t="shared" ca="1" si="13"/>
        <v>1586.94</v>
      </c>
      <c r="J113" s="9">
        <f t="shared" ca="1" si="14"/>
        <v>4.426903763750846E-2</v>
      </c>
      <c r="K113" s="9">
        <f t="shared" ca="1" si="4"/>
        <v>0.4951039506716175</v>
      </c>
      <c r="L113" s="3">
        <f t="shared" ca="1" si="5"/>
        <v>0.44751345356472205</v>
      </c>
      <c r="M113" s="6">
        <f t="shared" ca="1" si="6"/>
        <v>0.90387776740149606</v>
      </c>
      <c r="N113" s="6">
        <f t="shared" ca="1" si="7"/>
        <v>0.669332571185562</v>
      </c>
      <c r="O113" s="6">
        <f t="shared" ca="1" si="8"/>
        <v>0.17468947303436438</v>
      </c>
      <c r="P113" s="3">
        <f t="shared" ca="1" si="9"/>
        <v>1.0187115172542907</v>
      </c>
      <c r="Q113" s="3">
        <f t="shared" ca="1" si="10"/>
        <v>0.31995362511683323</v>
      </c>
      <c r="R113" s="6">
        <f t="shared" ca="1" si="15"/>
        <v>0</v>
      </c>
      <c r="S113" s="5">
        <f ca="1">SUM($R$66:R112)+AA113</f>
        <v>2</v>
      </c>
      <c r="T113" s="5">
        <f t="shared" ca="1" si="18"/>
        <v>0</v>
      </c>
      <c r="U113" s="3">
        <f t="shared" ca="1" si="16"/>
        <v>137.44000000000005</v>
      </c>
      <c r="V113" s="37">
        <f ca="1">SUM($U$70:U113)-SUM($T$70:T113)</f>
        <v>644.78138000000024</v>
      </c>
      <c r="W113" s="8">
        <f t="shared" ca="1" si="17"/>
        <v>0.344915242129682</v>
      </c>
      <c r="X113" s="7">
        <f ca="1">W113-MAX($W$69:W112)</f>
        <v>-3.9609930704638141E-2</v>
      </c>
      <c r="Y113" s="7">
        <f t="shared" ca="1" si="19"/>
        <v>-0.44751345356472205</v>
      </c>
      <c r="Z113" s="6">
        <f t="shared" ca="1" si="25"/>
        <v>0</v>
      </c>
      <c r="AA113" s="5">
        <f ca="1">SUM($Z$70:Z112)</f>
        <v>0</v>
      </c>
      <c r="AB113" s="4">
        <f t="shared" ca="1" si="27"/>
        <v>55.570000000000164</v>
      </c>
      <c r="AC113" s="2">
        <f t="shared" ca="1" si="21"/>
        <v>3.501707689011567E-2</v>
      </c>
      <c r="AD113" s="3">
        <f t="shared" ca="1" si="22"/>
        <v>1518.22</v>
      </c>
      <c r="AE113" s="3">
        <f t="shared" ca="1" si="26"/>
        <v>1559.155</v>
      </c>
      <c r="AF113" s="2">
        <f t="shared" ca="1" si="24"/>
        <v>3.5641100467881749E-2</v>
      </c>
      <c r="AG113" s="1">
        <f t="shared" ca="1" si="11"/>
        <v>4.13</v>
      </c>
      <c r="AI113">
        <v>644.78138000000024</v>
      </c>
    </row>
    <row r="114" spans="1:35" x14ac:dyDescent="0.25">
      <c r="A114" s="38">
        <v>41236</v>
      </c>
      <c r="B114" t="s">
        <v>0</v>
      </c>
      <c r="C114">
        <v>122.6</v>
      </c>
      <c r="D114">
        <v>112.5</v>
      </c>
      <c r="E114">
        <v>120.2</v>
      </c>
      <c r="F114">
        <v>1962579</v>
      </c>
      <c r="G114" t="s">
        <v>0</v>
      </c>
      <c r="H114" s="1">
        <f t="shared" ca="1" si="12"/>
        <v>2295.85</v>
      </c>
      <c r="I114" s="10">
        <f t="shared" ca="1" si="13"/>
        <v>1575.22</v>
      </c>
      <c r="J114" s="9">
        <f t="shared" ca="1" si="14"/>
        <v>-7.4126885836162679E-3</v>
      </c>
      <c r="K114" s="9">
        <f t="shared" ca="1" si="4"/>
        <v>0.46774697222172013</v>
      </c>
      <c r="L114" s="3">
        <f t="shared" ca="1" si="5"/>
        <v>0.45747895532052651</v>
      </c>
      <c r="M114" s="6">
        <f t="shared" ca="1" si="6"/>
        <v>0.97804792438864485</v>
      </c>
      <c r="N114" s="6">
        <f t="shared" ca="1" si="7"/>
        <v>0.71418945950533985</v>
      </c>
      <c r="O114" s="6">
        <f t="shared" ca="1" si="8"/>
        <v>0.17321365631518337</v>
      </c>
      <c r="P114" s="3">
        <f t="shared" ca="1" si="9"/>
        <v>1.0606167721357065</v>
      </c>
      <c r="Q114" s="3">
        <f t="shared" ca="1" si="10"/>
        <v>0.36776214687497311</v>
      </c>
      <c r="R114" s="6">
        <f t="shared" ca="1" si="15"/>
        <v>0</v>
      </c>
      <c r="S114" s="5">
        <f ca="1">SUM($R$66:R113)+AA114</f>
        <v>2</v>
      </c>
      <c r="T114" s="5">
        <f t="shared" ca="1" si="18"/>
        <v>0</v>
      </c>
      <c r="U114" s="3">
        <f t="shared" ca="1" si="16"/>
        <v>-23.440000000000055</v>
      </c>
      <c r="V114" s="37">
        <f ca="1">SUM($U$70:U114)-SUM($T$70:T114)</f>
        <v>621.34138000000019</v>
      </c>
      <c r="W114" s="8">
        <f t="shared" ca="1" si="17"/>
        <v>0.33237639791628398</v>
      </c>
      <c r="X114" s="7">
        <f ca="1">W114-MAX($W$69:W113)</f>
        <v>-5.2148774918036156E-2</v>
      </c>
      <c r="Y114" s="7">
        <f t="shared" ca="1" si="19"/>
        <v>-0.45747895532052651</v>
      </c>
      <c r="Z114" s="6">
        <f t="shared" ca="1" si="25"/>
        <v>0</v>
      </c>
      <c r="AA114" s="5">
        <f ca="1">SUM($Z$70:Z113)</f>
        <v>0</v>
      </c>
      <c r="AB114" s="4">
        <f t="shared" ca="1" si="27"/>
        <v>32.130000000000109</v>
      </c>
      <c r="AC114" s="2">
        <f t="shared" ca="1" si="21"/>
        <v>2.0397150874163678E-2</v>
      </c>
      <c r="AD114" s="3">
        <f t="shared" ca="1" si="22"/>
        <v>1518.22</v>
      </c>
      <c r="AE114" s="3">
        <f t="shared" ca="1" si="26"/>
        <v>1559.155</v>
      </c>
      <c r="AF114" s="2">
        <f t="shared" ca="1" si="24"/>
        <v>2.0607316142397716E-2</v>
      </c>
      <c r="AG114" s="1">
        <f t="shared" ca="1" si="11"/>
        <v>4.13</v>
      </c>
      <c r="AI114">
        <v>621.34138000000019</v>
      </c>
    </row>
    <row r="115" spans="1:35" x14ac:dyDescent="0.25">
      <c r="A115" s="38">
        <v>41243</v>
      </c>
      <c r="B115" t="s">
        <v>0</v>
      </c>
      <c r="C115">
        <v>125</v>
      </c>
      <c r="D115">
        <v>116.5</v>
      </c>
      <c r="E115">
        <v>123.3</v>
      </c>
      <c r="F115">
        <v>1804638</v>
      </c>
      <c r="G115" t="s">
        <v>0</v>
      </c>
      <c r="H115" s="1">
        <f t="shared" ca="1" si="12"/>
        <v>2292.0650000000001</v>
      </c>
      <c r="I115" s="10">
        <f t="shared" ca="1" si="13"/>
        <v>1639.42</v>
      </c>
      <c r="J115" s="9">
        <f t="shared" ca="1" si="14"/>
        <v>3.9947575685011762E-2</v>
      </c>
      <c r="K115" s="9">
        <f t="shared" ca="1" si="4"/>
        <v>0.4659307889088164</v>
      </c>
      <c r="L115" s="3">
        <f t="shared" ca="1" si="5"/>
        <v>0.39809505800832001</v>
      </c>
      <c r="M115" s="6">
        <f t="shared" ca="1" si="6"/>
        <v>0.85440813847188801</v>
      </c>
      <c r="N115" s="6">
        <f t="shared" ca="1" si="7"/>
        <v>0.74067969955717416</v>
      </c>
      <c r="O115" s="6">
        <f t="shared" ca="1" si="8"/>
        <v>0.16555345663288398</v>
      </c>
      <c r="P115" s="3">
        <f t="shared" ca="1" si="9"/>
        <v>1.0717866128229421</v>
      </c>
      <c r="Q115" s="3">
        <f t="shared" ca="1" si="10"/>
        <v>0.4095727862914062</v>
      </c>
      <c r="R115" s="6">
        <f t="shared" ca="1" si="15"/>
        <v>0</v>
      </c>
      <c r="S115" s="5">
        <f ca="1">SUM($R$66:R114)+AA115</f>
        <v>2</v>
      </c>
      <c r="T115" s="5">
        <f t="shared" ca="1" si="18"/>
        <v>0</v>
      </c>
      <c r="U115" s="3">
        <f t="shared" ca="1" si="16"/>
        <v>128.40000000000009</v>
      </c>
      <c r="V115" s="37">
        <f ca="1">SUM($U$70:U115)-SUM($T$70:T115)</f>
        <v>749.74138000000028</v>
      </c>
      <c r="W115" s="8">
        <f t="shared" ca="1" si="17"/>
        <v>0.40106187560401002</v>
      </c>
      <c r="X115" s="7">
        <f ca="1">W115-MAX($W$69:W114)</f>
        <v>1.6536702769689882E-2</v>
      </c>
      <c r="Y115" s="7">
        <f t="shared" ca="1" si="19"/>
        <v>-0.39809505800832001</v>
      </c>
      <c r="Z115" s="6">
        <f t="shared" ca="1" si="25"/>
        <v>0</v>
      </c>
      <c r="AA115" s="5">
        <f ca="1">SUM($Z$70:Z114)</f>
        <v>0</v>
      </c>
      <c r="AB115" s="4">
        <f t="shared" ca="1" si="27"/>
        <v>160.5300000000002</v>
      </c>
      <c r="AC115" s="2">
        <f t="shared" ca="1" si="21"/>
        <v>9.7918776152541867E-2</v>
      </c>
      <c r="AD115" s="3">
        <f t="shared" ca="1" si="22"/>
        <v>1518.22</v>
      </c>
      <c r="AE115" s="3">
        <f t="shared" ca="1" si="26"/>
        <v>1559.155</v>
      </c>
      <c r="AF115" s="2">
        <f t="shared" ca="1" si="24"/>
        <v>0.10295961594581693</v>
      </c>
      <c r="AG115" s="1">
        <f t="shared" ca="1" si="11"/>
        <v>4.1669999999999998</v>
      </c>
      <c r="AI115">
        <v>749.74138000000028</v>
      </c>
    </row>
    <row r="116" spans="1:35" x14ac:dyDescent="0.25">
      <c r="A116" s="38">
        <v>41250</v>
      </c>
      <c r="B116">
        <v>4.2670000000000003</v>
      </c>
      <c r="C116">
        <v>131.69999999999999</v>
      </c>
      <c r="D116">
        <v>121.8</v>
      </c>
      <c r="E116">
        <v>130.80000000000001</v>
      </c>
      <c r="F116">
        <v>2581612</v>
      </c>
      <c r="G116">
        <v>124.533</v>
      </c>
      <c r="H116" s="1">
        <f t="shared" ca="1" si="12"/>
        <v>2245.5839999999998</v>
      </c>
      <c r="I116" s="10">
        <f t="shared" ca="1" si="13"/>
        <v>1603.86</v>
      </c>
      <c r="J116" s="9">
        <f t="shared" ca="1" si="14"/>
        <v>-2.1929296908059191E-2</v>
      </c>
      <c r="K116" s="9">
        <f t="shared" ca="1" si="4"/>
        <v>0.46572636318674576</v>
      </c>
      <c r="L116" s="3">
        <f t="shared" ca="1" si="5"/>
        <v>0.40011222924694168</v>
      </c>
      <c r="M116" s="6">
        <f t="shared" ca="1" si="6"/>
        <v>0.8591144089614392</v>
      </c>
      <c r="N116" s="6">
        <f t="shared" ca="1" si="7"/>
        <v>0.76951515818874627</v>
      </c>
      <c r="O116" s="6">
        <f t="shared" ca="1" si="8"/>
        <v>0.14898501980965556</v>
      </c>
      <c r="P116" s="3">
        <f t="shared" ca="1" si="9"/>
        <v>1.0674851978080575</v>
      </c>
      <c r="Q116" s="3">
        <f t="shared" ca="1" si="10"/>
        <v>0.47154511856943515</v>
      </c>
      <c r="R116" s="6">
        <f t="shared" ca="1" si="15"/>
        <v>0</v>
      </c>
      <c r="S116" s="5">
        <f ca="1">SUM($R$66:R115)+AA116</f>
        <v>2</v>
      </c>
      <c r="T116" s="5">
        <f t="shared" ca="1" si="18"/>
        <v>0</v>
      </c>
      <c r="U116" s="3">
        <f t="shared" ca="1" si="16"/>
        <v>-71.120000000000346</v>
      </c>
      <c r="V116" s="37">
        <f ca="1">SUM($U$70:U116)-SUM($T$70:T116)</f>
        <v>678.62137999999993</v>
      </c>
      <c r="W116" s="8">
        <f t="shared" ca="1" si="17"/>
        <v>0.3630173960623348</v>
      </c>
      <c r="X116" s="7">
        <f ca="1">W116-MAX($W$69:W115)</f>
        <v>-3.8044479541675225E-2</v>
      </c>
      <c r="Y116" s="7">
        <f t="shared" ca="1" si="19"/>
        <v>-0.40011222924694168</v>
      </c>
      <c r="Z116" s="6">
        <f t="shared" ca="1" si="25"/>
        <v>0</v>
      </c>
      <c r="AA116" s="5">
        <f ca="1">SUM($Z$70:Z115)</f>
        <v>0</v>
      </c>
      <c r="AB116" s="4">
        <f t="shared" ca="1" si="27"/>
        <v>89.409999999999854</v>
      </c>
      <c r="AC116" s="2">
        <f t="shared" ca="1" si="21"/>
        <v>5.5746760939234009E-2</v>
      </c>
      <c r="AD116" s="3">
        <f t="shared" ca="1" si="22"/>
        <v>1518.22</v>
      </c>
      <c r="AE116" s="3">
        <f t="shared" ca="1" si="26"/>
        <v>1559.155</v>
      </c>
      <c r="AF116" s="2">
        <f t="shared" ca="1" si="24"/>
        <v>5.7345164528221929E-2</v>
      </c>
      <c r="AG116" s="1">
        <f t="shared" ca="1" si="11"/>
        <v>4.125</v>
      </c>
      <c r="AI116">
        <v>678.62137999999993</v>
      </c>
    </row>
    <row r="117" spans="1:35" x14ac:dyDescent="0.25">
      <c r="A117" s="38">
        <v>41257</v>
      </c>
      <c r="B117" t="s">
        <v>0</v>
      </c>
      <c r="C117">
        <v>131.80000000000001</v>
      </c>
      <c r="D117">
        <v>123.5</v>
      </c>
      <c r="E117">
        <v>127.1</v>
      </c>
      <c r="F117">
        <v>2310954</v>
      </c>
      <c r="G117" t="s">
        <v>0</v>
      </c>
      <c r="H117" s="1">
        <f t="shared" ca="1" si="12"/>
        <v>2197.6610000000001</v>
      </c>
      <c r="I117" s="10">
        <f t="shared" ca="1" si="13"/>
        <v>1688.27</v>
      </c>
      <c r="J117" s="9">
        <f t="shared" ca="1" si="14"/>
        <v>5.1291112149812218E-2</v>
      </c>
      <c r="K117" s="9">
        <f t="shared" ca="1" si="4"/>
        <v>0.45528014800058486</v>
      </c>
      <c r="L117" s="3">
        <f t="shared" ca="1" si="5"/>
        <v>0.30172365794570788</v>
      </c>
      <c r="M117" s="6">
        <f t="shared" ca="1" si="6"/>
        <v>0.66272087476416885</v>
      </c>
      <c r="N117" s="6">
        <f t="shared" ca="1" si="7"/>
        <v>0.76297924326702327</v>
      </c>
      <c r="O117" s="6">
        <f t="shared" ca="1" si="8"/>
        <v>0.15185839928045844</v>
      </c>
      <c r="P117" s="3">
        <f t="shared" ca="1" si="9"/>
        <v>1.0666960418279401</v>
      </c>
      <c r="Q117" s="3">
        <f t="shared" ca="1" si="10"/>
        <v>0.45926244470610639</v>
      </c>
      <c r="R117" s="6">
        <f t="shared" ca="1" si="15"/>
        <v>0</v>
      </c>
      <c r="S117" s="5">
        <f ca="1">SUM($R$66:R116)+AA117</f>
        <v>2</v>
      </c>
      <c r="T117" s="5">
        <f t="shared" ca="1" si="18"/>
        <v>0</v>
      </c>
      <c r="U117" s="3">
        <f t="shared" ca="1" si="16"/>
        <v>168.82000000000016</v>
      </c>
      <c r="V117" s="37">
        <f ca="1">SUM($U$70:U117)-SUM($T$70:T117)</f>
        <v>847.44138000000009</v>
      </c>
      <c r="W117" s="8">
        <f t="shared" ca="1" si="17"/>
        <v>0.45332489094739636</v>
      </c>
      <c r="X117" s="7">
        <f ca="1">W117-MAX($W$69:W116)</f>
        <v>5.2263015343386343E-2</v>
      </c>
      <c r="Y117" s="7">
        <f t="shared" ca="1" si="19"/>
        <v>-0.30172365794570788</v>
      </c>
      <c r="Z117" s="6">
        <f t="shared" ca="1" si="25"/>
        <v>0</v>
      </c>
      <c r="AA117" s="5">
        <f ca="1">SUM($Z$70:Z116)</f>
        <v>0</v>
      </c>
      <c r="AB117" s="4">
        <f t="shared" ca="1" si="27"/>
        <v>258.23</v>
      </c>
      <c r="AC117" s="2">
        <f t="shared" ca="1" si="21"/>
        <v>0.15295539220622295</v>
      </c>
      <c r="AD117" s="3">
        <f t="shared" ca="1" si="22"/>
        <v>1518.22</v>
      </c>
      <c r="AE117" s="3">
        <f t="shared" ca="1" si="26"/>
        <v>1559.155</v>
      </c>
      <c r="AF117" s="2">
        <f t="shared" ca="1" si="24"/>
        <v>0.1656217630703811</v>
      </c>
      <c r="AG117" s="1">
        <f t="shared" ca="1" si="11"/>
        <v>4.125</v>
      </c>
      <c r="AI117">
        <v>847.44138000000009</v>
      </c>
    </row>
    <row r="118" spans="1:35" x14ac:dyDescent="0.25">
      <c r="A118" s="38">
        <v>41264</v>
      </c>
      <c r="B118">
        <v>4.2670000000000003</v>
      </c>
      <c r="C118">
        <v>127.5</v>
      </c>
      <c r="D118">
        <v>118.1</v>
      </c>
      <c r="E118">
        <v>125</v>
      </c>
      <c r="F118">
        <v>2571429</v>
      </c>
      <c r="G118">
        <v>124.533</v>
      </c>
      <c r="H118" s="1">
        <f t="shared" ca="1" si="12"/>
        <v>2208.5740000000001</v>
      </c>
      <c r="I118" s="10">
        <f t="shared" ca="1" si="13"/>
        <v>1644.88</v>
      </c>
      <c r="J118" s="9">
        <f t="shared" ca="1" si="14"/>
        <v>-2.603690276113714E-2</v>
      </c>
      <c r="K118" s="9">
        <f t="shared" ref="K118:K181" ca="1" si="28">STDEV(J67:J118)*SQRT(52)</f>
        <v>0.45453703187874273</v>
      </c>
      <c r="L118" s="3">
        <f t="shared" ref="L118:L181" ca="1" si="29">H118/I118-1</f>
        <v>0.34269612372939062</v>
      </c>
      <c r="M118" s="6">
        <f t="shared" ref="M118:M181" ca="1" si="30">L118/K118</f>
        <v>0.75394544271326169</v>
      </c>
      <c r="N118" s="6">
        <f t="shared" ca="1" si="7"/>
        <v>0.76929278264409207</v>
      </c>
      <c r="O118" s="6">
        <f t="shared" ca="1" si="8"/>
        <v>0.14944176755455649</v>
      </c>
      <c r="P118" s="3">
        <f t="shared" ca="1" si="9"/>
        <v>1.0681763177532051</v>
      </c>
      <c r="Q118" s="3">
        <f t="shared" ca="1" si="10"/>
        <v>0.47040924753497909</v>
      </c>
      <c r="R118" s="6">
        <f t="shared" ca="1" si="15"/>
        <v>0</v>
      </c>
      <c r="S118" s="5">
        <f ca="1">SUM($R$66:R117)+AA118</f>
        <v>2</v>
      </c>
      <c r="T118" s="5">
        <f t="shared" ca="1" si="18"/>
        <v>0</v>
      </c>
      <c r="U118" s="3">
        <f t="shared" ca="1" si="16"/>
        <v>-86.779999999999745</v>
      </c>
      <c r="V118" s="37">
        <f ca="1">SUM($U$70:U118)-SUM($T$70:T118)</f>
        <v>760.66138000000035</v>
      </c>
      <c r="W118" s="8">
        <f t="shared" ca="1" si="17"/>
        <v>0.40690335080922785</v>
      </c>
      <c r="X118" s="7">
        <f ca="1">W118-MAX($W$69:W117)</f>
        <v>-4.6421540138168516E-2</v>
      </c>
      <c r="Y118" s="7">
        <f t="shared" ca="1" si="19"/>
        <v>-0.34269612372939062</v>
      </c>
      <c r="Z118" s="6">
        <f t="shared" ca="1" si="25"/>
        <v>0</v>
      </c>
      <c r="AA118" s="5">
        <f ca="1">SUM($Z$70:Z117)</f>
        <v>0</v>
      </c>
      <c r="AB118" s="4">
        <f t="shared" ca="1" si="27"/>
        <v>171.45000000000027</v>
      </c>
      <c r="AC118" s="2">
        <f t="shared" ca="1" si="21"/>
        <v>0.10423252760079779</v>
      </c>
      <c r="AD118" s="3">
        <f t="shared" ca="1" si="22"/>
        <v>1518.22</v>
      </c>
      <c r="AE118" s="3">
        <f t="shared" ca="1" si="26"/>
        <v>1559.155</v>
      </c>
      <c r="AF118" s="2">
        <f t="shared" ca="1" si="24"/>
        <v>0.10996340966741618</v>
      </c>
      <c r="AG118" s="1">
        <f t="shared" ca="1" si="11"/>
        <v>4.125</v>
      </c>
      <c r="AI118">
        <v>760.66138000000035</v>
      </c>
    </row>
    <row r="119" spans="1:35" x14ac:dyDescent="0.25">
      <c r="A119" s="38">
        <v>41271</v>
      </c>
      <c r="B119" t="s">
        <v>0</v>
      </c>
      <c r="C119">
        <v>126.8</v>
      </c>
      <c r="D119">
        <v>124.1</v>
      </c>
      <c r="E119">
        <v>124.5</v>
      </c>
      <c r="F119">
        <v>310937</v>
      </c>
      <c r="G119" t="s">
        <v>0</v>
      </c>
      <c r="H119" s="1">
        <f t="shared" ca="1" si="12"/>
        <v>2192.886</v>
      </c>
      <c r="I119" s="10">
        <f t="shared" ca="1" si="13"/>
        <v>1700.49</v>
      </c>
      <c r="J119" s="9">
        <f t="shared" ca="1" si="14"/>
        <v>3.3249011596266899E-2</v>
      </c>
      <c r="K119" s="9">
        <f t="shared" ca="1" si="28"/>
        <v>0.44788230944723617</v>
      </c>
      <c r="L119" s="3">
        <f t="shared" ca="1" si="29"/>
        <v>0.28956124411199125</v>
      </c>
      <c r="M119" s="6">
        <f t="shared" ca="1" si="30"/>
        <v>0.64651190280178661</v>
      </c>
      <c r="N119" s="6">
        <f t="shared" ca="1" si="7"/>
        <v>0.76978758707213657</v>
      </c>
      <c r="O119" s="6">
        <f t="shared" ca="1" si="8"/>
        <v>0.14898824835103078</v>
      </c>
      <c r="P119" s="3">
        <f t="shared" ca="1" si="9"/>
        <v>1.0677640837741982</v>
      </c>
      <c r="Q119" s="3">
        <f t="shared" ca="1" si="10"/>
        <v>0.47181109037007501</v>
      </c>
      <c r="R119" s="6">
        <f t="shared" ca="1" si="15"/>
        <v>0</v>
      </c>
      <c r="S119" s="5">
        <f ca="1">SUM($R$66:R118)+AA119</f>
        <v>2</v>
      </c>
      <c r="T119" s="5">
        <f t="shared" ca="1" si="18"/>
        <v>0</v>
      </c>
      <c r="U119" s="3">
        <f t="shared" ca="1" si="16"/>
        <v>111.2199999999998</v>
      </c>
      <c r="V119" s="37">
        <f ca="1">SUM($U$70:U119)-SUM($T$70:T119)</f>
        <v>871.88138000000015</v>
      </c>
      <c r="W119" s="8">
        <f t="shared" ca="1" si="17"/>
        <v>0.4663986687876458</v>
      </c>
      <c r="X119" s="7">
        <f ca="1">W119-MAX($W$69:W118)</f>
        <v>1.3073777840249434E-2</v>
      </c>
      <c r="Y119" s="7">
        <f t="shared" ca="1" si="19"/>
        <v>-0.28956124411199125</v>
      </c>
      <c r="Z119" s="6">
        <f t="shared" ca="1" si="25"/>
        <v>0</v>
      </c>
      <c r="AA119" s="5">
        <f ca="1">SUM($Z$70:Z118)</f>
        <v>0</v>
      </c>
      <c r="AB119" s="4">
        <f t="shared" ca="1" si="27"/>
        <v>282.67000000000007</v>
      </c>
      <c r="AC119" s="2">
        <f t="shared" ca="1" si="21"/>
        <v>0.16622855765103003</v>
      </c>
      <c r="AD119" s="3">
        <f t="shared" ca="1" si="22"/>
        <v>1518.22</v>
      </c>
      <c r="AE119" s="3">
        <f t="shared" ca="1" si="26"/>
        <v>1559.155</v>
      </c>
      <c r="AF119" s="2">
        <f t="shared" ca="1" si="24"/>
        <v>0.18129692044729362</v>
      </c>
      <c r="AG119" s="1">
        <f t="shared" ca="1" si="11"/>
        <v>4.0419999999999998</v>
      </c>
      <c r="AI119">
        <v>871.88138000000015</v>
      </c>
    </row>
    <row r="120" spans="1:35" x14ac:dyDescent="0.25">
      <c r="A120" s="38">
        <v>41278</v>
      </c>
      <c r="B120">
        <v>4.2140000000000004</v>
      </c>
      <c r="C120">
        <v>131.1</v>
      </c>
      <c r="D120">
        <v>125</v>
      </c>
      <c r="E120">
        <v>128.9</v>
      </c>
      <c r="F120">
        <v>828897</v>
      </c>
      <c r="G120" t="s">
        <v>0</v>
      </c>
      <c r="H120" s="1">
        <f t="shared" ca="1" si="12"/>
        <v>2175.3209999999999</v>
      </c>
      <c r="I120" s="10">
        <f t="shared" ca="1" si="13"/>
        <v>1741.55</v>
      </c>
      <c r="J120" s="9">
        <f t="shared" ca="1" si="14"/>
        <v>2.3859076468717204E-2</v>
      </c>
      <c r="K120" s="9">
        <f t="shared" ca="1" si="28"/>
        <v>0.44707937663448005</v>
      </c>
      <c r="L120" s="3">
        <f t="shared" ca="1" si="29"/>
        <v>0.24907180385288963</v>
      </c>
      <c r="M120" s="6">
        <f t="shared" ca="1" si="30"/>
        <v>0.55710868554897353</v>
      </c>
      <c r="N120" s="6">
        <f t="shared" ca="1" si="7"/>
        <v>0.76601361528590872</v>
      </c>
      <c r="O120" s="6">
        <f t="shared" ca="1" si="8"/>
        <v>0.15401475178462681</v>
      </c>
      <c r="P120" s="3">
        <f t="shared" ca="1" si="9"/>
        <v>1.0740431188551622</v>
      </c>
      <c r="Q120" s="3">
        <f t="shared" ca="1" si="10"/>
        <v>0.4579841117166551</v>
      </c>
      <c r="R120" s="6">
        <f t="shared" ca="1" si="15"/>
        <v>0</v>
      </c>
      <c r="S120" s="5">
        <f ca="1">SUM($R$66:R119)+AA120</f>
        <v>2</v>
      </c>
      <c r="T120" s="5">
        <f t="shared" ca="1" si="18"/>
        <v>0</v>
      </c>
      <c r="U120" s="3">
        <f t="shared" ca="1" si="16"/>
        <v>82.119999999999891</v>
      </c>
      <c r="V120" s="37">
        <f ca="1">SUM($U$70:U120)-SUM($T$70:T120)</f>
        <v>954.00138000000004</v>
      </c>
      <c r="W120" s="8">
        <f t="shared" ca="1" si="17"/>
        <v>0.51032741822468664</v>
      </c>
      <c r="X120" s="7">
        <f ca="1">W120-MAX($W$69:W119)</f>
        <v>4.3928749437040837E-2</v>
      </c>
      <c r="Y120" s="7">
        <f t="shared" ca="1" si="19"/>
        <v>-0.24907180385288963</v>
      </c>
      <c r="Z120" s="6">
        <f t="shared" ca="1" si="25"/>
        <v>0</v>
      </c>
      <c r="AA120" s="5">
        <f ca="1">SUM($Z$70:Z119)</f>
        <v>0</v>
      </c>
      <c r="AB120" s="4">
        <f t="shared" ca="1" si="27"/>
        <v>364.78999999999996</v>
      </c>
      <c r="AC120" s="2">
        <f t="shared" ca="1" si="21"/>
        <v>0.20946283483104131</v>
      </c>
      <c r="AD120" s="3">
        <f t="shared" ca="1" si="22"/>
        <v>1518.22</v>
      </c>
      <c r="AE120" s="3">
        <f t="shared" ca="1" si="26"/>
        <v>1559.155</v>
      </c>
      <c r="AF120" s="2">
        <f t="shared" ca="1" si="24"/>
        <v>0.23396647543060181</v>
      </c>
      <c r="AG120" s="1">
        <f t="shared" ca="1" si="11"/>
        <v>4.0419999999999998</v>
      </c>
      <c r="AI120">
        <v>954.00138000000004</v>
      </c>
    </row>
    <row r="121" spans="1:35" x14ac:dyDescent="0.25">
      <c r="A121" s="38">
        <v>41285</v>
      </c>
      <c r="B121">
        <v>4.2859999999999996</v>
      </c>
      <c r="C121">
        <v>142</v>
      </c>
      <c r="D121">
        <v>128.30000000000001</v>
      </c>
      <c r="E121">
        <v>138.80000000000001</v>
      </c>
      <c r="F121">
        <v>3264729</v>
      </c>
      <c r="G121">
        <v>128.97800000000001</v>
      </c>
      <c r="H121" s="1">
        <f t="shared" ca="1" si="12"/>
        <v>2193.5309999999999</v>
      </c>
      <c r="I121" s="10">
        <f t="shared" ca="1" si="13"/>
        <v>1730.1</v>
      </c>
      <c r="J121" s="9">
        <f t="shared" ca="1" si="14"/>
        <v>-6.5963109858538449E-3</v>
      </c>
      <c r="K121" s="9">
        <f t="shared" ca="1" si="28"/>
        <v>0.40057468875525293</v>
      </c>
      <c r="L121" s="3">
        <f t="shared" ca="1" si="29"/>
        <v>0.26786370730015618</v>
      </c>
      <c r="M121" s="6">
        <f t="shared" ca="1" si="30"/>
        <v>0.66869853442941374</v>
      </c>
      <c r="N121" s="6">
        <f t="shared" ca="1" si="7"/>
        <v>0.77452462346528073</v>
      </c>
      <c r="O121" s="6">
        <f t="shared" ca="1" si="8"/>
        <v>0.14431691347165748</v>
      </c>
      <c r="P121" s="3">
        <f t="shared" ca="1" si="9"/>
        <v>1.0631584504085958</v>
      </c>
      <c r="Q121" s="3">
        <f t="shared" ca="1" si="10"/>
        <v>0.48589079652196576</v>
      </c>
      <c r="R121" s="6">
        <f t="shared" ca="1" si="15"/>
        <v>0</v>
      </c>
      <c r="S121" s="5">
        <f ca="1">SUM($R$66:R120)+AA121</f>
        <v>2</v>
      </c>
      <c r="T121" s="5">
        <f t="shared" ca="1" si="18"/>
        <v>0</v>
      </c>
      <c r="U121" s="3">
        <f t="shared" ca="1" si="16"/>
        <v>-22.900000000000091</v>
      </c>
      <c r="V121" s="37">
        <f ca="1">SUM($U$70:U121)-SUM($T$70:T121)</f>
        <v>931.10137999999995</v>
      </c>
      <c r="W121" s="8">
        <f t="shared" ca="1" si="17"/>
        <v>0.49807743816978844</v>
      </c>
      <c r="X121" s="7">
        <f ca="1">W121-MAX($W$69:W120)</f>
        <v>-1.2249980054898191E-2</v>
      </c>
      <c r="Y121" s="7">
        <f t="shared" ca="1" si="19"/>
        <v>-0.26786370730015618</v>
      </c>
      <c r="Z121" s="6">
        <f t="shared" ca="1" si="25"/>
        <v>0</v>
      </c>
      <c r="AA121" s="5">
        <f ca="1">SUM($Z$70:Z120)</f>
        <v>0</v>
      </c>
      <c r="AB121" s="4">
        <f t="shared" ca="1" si="27"/>
        <v>341.88999999999987</v>
      </c>
      <c r="AC121" s="2">
        <f t="shared" ca="1" si="21"/>
        <v>0.19761285474828039</v>
      </c>
      <c r="AD121" s="3">
        <f t="shared" ca="1" si="22"/>
        <v>1518.22</v>
      </c>
      <c r="AE121" s="3">
        <f t="shared" ca="1" si="26"/>
        <v>1559.155</v>
      </c>
      <c r="AF121" s="2">
        <f t="shared" ca="1" si="24"/>
        <v>0.21927903255288914</v>
      </c>
      <c r="AG121" s="1">
        <f t="shared" ca="1" si="11"/>
        <v>4.0419999999999998</v>
      </c>
      <c r="AI121">
        <v>931.10137999999995</v>
      </c>
    </row>
    <row r="122" spans="1:35" x14ac:dyDescent="0.25">
      <c r="A122" s="38">
        <v>41292</v>
      </c>
      <c r="B122">
        <v>4.1429999999999998</v>
      </c>
      <c r="C122">
        <v>141.1</v>
      </c>
      <c r="D122">
        <v>130</v>
      </c>
      <c r="E122">
        <v>135.30000000000001</v>
      </c>
      <c r="F122">
        <v>2325511</v>
      </c>
      <c r="G122">
        <v>129.53299999999999</v>
      </c>
      <c r="H122" s="1">
        <f t="shared" ca="1" si="12"/>
        <v>2194.4259999999999</v>
      </c>
      <c r="I122" s="10">
        <f t="shared" ca="1" si="13"/>
        <v>1700.42</v>
      </c>
      <c r="J122" s="9">
        <f t="shared" ca="1" si="14"/>
        <v>-1.7303930935645126E-2</v>
      </c>
      <c r="K122" s="9">
        <f t="shared" ca="1" si="28"/>
        <v>0.39011375920844665</v>
      </c>
      <c r="L122" s="3">
        <f t="shared" ca="1" si="29"/>
        <v>0.2905199891791439</v>
      </c>
      <c r="M122" s="6">
        <f t="shared" ca="1" si="30"/>
        <v>0.74470582572790633</v>
      </c>
      <c r="N122" s="6">
        <f t="shared" ca="1" si="7"/>
        <v>0.77924806237342992</v>
      </c>
      <c r="O122" s="6">
        <f t="shared" ca="1" si="8"/>
        <v>0.14206977449216895</v>
      </c>
      <c r="P122" s="3">
        <f t="shared" ca="1" si="9"/>
        <v>1.0633876113577678</v>
      </c>
      <c r="Q122" s="3">
        <f t="shared" ca="1" si="10"/>
        <v>0.49510851338909201</v>
      </c>
      <c r="R122" s="6">
        <f t="shared" ca="1" si="15"/>
        <v>0</v>
      </c>
      <c r="S122" s="5">
        <f ca="1">SUM($R$66:R121)+AA122</f>
        <v>2</v>
      </c>
      <c r="T122" s="5">
        <f t="shared" ca="1" si="18"/>
        <v>0</v>
      </c>
      <c r="U122" s="3">
        <f t="shared" ca="1" si="16"/>
        <v>-59.359999999999673</v>
      </c>
      <c r="V122" s="37">
        <f ca="1">SUM($U$70:U122)-SUM($T$70:T122)</f>
        <v>871.74138000000028</v>
      </c>
      <c r="W122" s="8">
        <f t="shared" ca="1" si="17"/>
        <v>0.46632377807988667</v>
      </c>
      <c r="X122" s="7">
        <f ca="1">W122-MAX($W$69:W121)</f>
        <v>-4.400364014479996E-2</v>
      </c>
      <c r="Y122" s="7">
        <f t="shared" ca="1" si="19"/>
        <v>-0.2905199891791439</v>
      </c>
      <c r="Z122" s="6">
        <f t="shared" ca="1" si="25"/>
        <v>0</v>
      </c>
      <c r="AA122" s="5">
        <f ca="1">SUM($Z$70:Z121)</f>
        <v>0</v>
      </c>
      <c r="AB122" s="4">
        <f t="shared" ca="1" si="27"/>
        <v>282.5300000000002</v>
      </c>
      <c r="AC122" s="2">
        <f t="shared" ca="1" si="21"/>
        <v>0.16615306806553687</v>
      </c>
      <c r="AD122" s="3">
        <f t="shared" ca="1" si="22"/>
        <v>1518.22</v>
      </c>
      <c r="AE122" s="3">
        <f t="shared" ca="1" si="26"/>
        <v>1559.155</v>
      </c>
      <c r="AF122" s="2">
        <f t="shared" ca="1" si="24"/>
        <v>0.18120712822009372</v>
      </c>
      <c r="AG122" s="1">
        <f t="shared" ca="1" si="11"/>
        <v>3.9580000000000002</v>
      </c>
      <c r="AI122">
        <v>871.74138000000028</v>
      </c>
    </row>
    <row r="123" spans="1:35" x14ac:dyDescent="0.25">
      <c r="A123" s="38">
        <v>41299</v>
      </c>
      <c r="B123" t="s">
        <v>0</v>
      </c>
      <c r="C123">
        <v>137.6</v>
      </c>
      <c r="D123">
        <v>134.1</v>
      </c>
      <c r="E123">
        <v>134.80000000000001</v>
      </c>
      <c r="F123">
        <v>1799358</v>
      </c>
      <c r="G123" t="s">
        <v>0</v>
      </c>
      <c r="H123" s="1">
        <f t="shared" ca="1" si="12"/>
        <v>2195.2640000000001</v>
      </c>
      <c r="I123" s="10">
        <f t="shared" ca="1" si="13"/>
        <v>1671.3</v>
      </c>
      <c r="J123" s="9">
        <f t="shared" ca="1" si="14"/>
        <v>-1.7273512658952009E-2</v>
      </c>
      <c r="K123" s="9">
        <f t="shared" ca="1" si="28"/>
        <v>0.39012457827150099</v>
      </c>
      <c r="L123" s="3">
        <f t="shared" ca="1" si="29"/>
        <v>0.31350685095434705</v>
      </c>
      <c r="M123" s="6">
        <f t="shared" ca="1" si="30"/>
        <v>0.80360702302680076</v>
      </c>
      <c r="N123" s="6">
        <f t="shared" ca="1" si="7"/>
        <v>0.78864555508029055</v>
      </c>
      <c r="O123" s="6">
        <f t="shared" ca="1" si="8"/>
        <v>0.13906972164271361</v>
      </c>
      <c r="P123" s="3">
        <f t="shared" ca="1" si="9"/>
        <v>1.0667849983657178</v>
      </c>
      <c r="Q123" s="3">
        <f t="shared" ca="1" si="10"/>
        <v>0.51050611179486327</v>
      </c>
      <c r="R123" s="6">
        <f t="shared" ca="1" si="15"/>
        <v>0</v>
      </c>
      <c r="S123" s="5">
        <f ca="1">SUM($R$66:R122)+AA123</f>
        <v>2</v>
      </c>
      <c r="T123" s="5">
        <f t="shared" ca="1" si="18"/>
        <v>0</v>
      </c>
      <c r="U123" s="3">
        <f t="shared" ca="1" si="16"/>
        <v>-58.240000000000236</v>
      </c>
      <c r="V123" s="37">
        <f ca="1">SUM($U$70:U123)-SUM($T$70:T123)</f>
        <v>813.50138000000004</v>
      </c>
      <c r="W123" s="8">
        <f t="shared" ca="1" si="17"/>
        <v>0.43516924365205822</v>
      </c>
      <c r="X123" s="7">
        <f ca="1">W123-MAX($W$69:W122)</f>
        <v>-7.5158174572628411E-2</v>
      </c>
      <c r="Y123" s="7">
        <f t="shared" ca="1" si="19"/>
        <v>-0.31350685095434705</v>
      </c>
      <c r="Z123" s="6">
        <f t="shared" ca="1" si="25"/>
        <v>0</v>
      </c>
      <c r="AA123" s="5">
        <f ca="1">SUM($Z$70:Z122)</f>
        <v>0</v>
      </c>
      <c r="AB123" s="4">
        <f t="shared" ca="1" si="27"/>
        <v>224.28999999999996</v>
      </c>
      <c r="AC123" s="2">
        <f t="shared" ca="1" si="21"/>
        <v>0.13420092143840123</v>
      </c>
      <c r="AD123" s="3">
        <f t="shared" ca="1" si="22"/>
        <v>1518.22</v>
      </c>
      <c r="AE123" s="3">
        <f t="shared" ca="1" si="26"/>
        <v>1559.155</v>
      </c>
      <c r="AF123" s="2">
        <f t="shared" ca="1" si="24"/>
        <v>0.14385356170489783</v>
      </c>
      <c r="AG123" s="1">
        <f t="shared" ca="1" si="11"/>
        <v>3.8639999999999999</v>
      </c>
      <c r="AI123">
        <v>813.50138000000004</v>
      </c>
    </row>
    <row r="124" spans="1:35" x14ac:dyDescent="0.25">
      <c r="A124" s="38">
        <v>41306</v>
      </c>
      <c r="B124">
        <v>4.1429999999999998</v>
      </c>
      <c r="C124">
        <v>139.9</v>
      </c>
      <c r="D124">
        <v>124.7</v>
      </c>
      <c r="E124">
        <v>139</v>
      </c>
      <c r="F124">
        <v>3402411</v>
      </c>
      <c r="G124">
        <v>138.971</v>
      </c>
      <c r="H124" s="1">
        <f t="shared" ca="1" si="12"/>
        <v>2214.6759999999999</v>
      </c>
      <c r="I124" s="10">
        <f t="shared" ca="1" si="13"/>
        <v>1600.32</v>
      </c>
      <c r="J124" s="9">
        <f t="shared" ca="1" si="14"/>
        <v>-4.3398157464340593E-2</v>
      </c>
      <c r="K124" s="9">
        <f t="shared" ca="1" si="28"/>
        <v>0.39249224108583464</v>
      </c>
      <c r="L124" s="3">
        <f t="shared" ca="1" si="29"/>
        <v>0.3838957208558289</v>
      </c>
      <c r="M124" s="6">
        <f t="shared" ca="1" si="30"/>
        <v>0.97809760466544926</v>
      </c>
      <c r="N124" s="6">
        <f t="shared" ca="1" si="7"/>
        <v>0.80434034881686445</v>
      </c>
      <c r="O124" s="6">
        <f t="shared" ca="1" si="8"/>
        <v>0.14848173272211437</v>
      </c>
      <c r="P124" s="3">
        <f t="shared" ca="1" si="9"/>
        <v>1.1013038142610931</v>
      </c>
      <c r="Q124" s="3">
        <f t="shared" ca="1" si="10"/>
        <v>0.50737688337263576</v>
      </c>
      <c r="R124" s="6">
        <f t="shared" ca="1" si="15"/>
        <v>0</v>
      </c>
      <c r="S124" s="5">
        <f ca="1">SUM($R$66:R123)+AA124</f>
        <v>2</v>
      </c>
      <c r="T124" s="5">
        <f t="shared" ca="1" si="18"/>
        <v>0</v>
      </c>
      <c r="U124" s="3">
        <f t="shared" ca="1" si="16"/>
        <v>-141.96000000000004</v>
      </c>
      <c r="V124" s="37">
        <f ca="1">SUM($U$70:U124)-SUM($T$70:T124)</f>
        <v>671.54138</v>
      </c>
      <c r="W124" s="8">
        <f t="shared" ca="1" si="17"/>
        <v>0.35923006598422658</v>
      </c>
      <c r="X124" s="7">
        <f ca="1">W124-MAX($W$69:W123)</f>
        <v>-0.15109735224046006</v>
      </c>
      <c r="Y124" s="7">
        <f t="shared" ca="1" si="19"/>
        <v>-0.3838957208558289</v>
      </c>
      <c r="Z124" s="6">
        <f t="shared" ca="1" si="25"/>
        <v>0</v>
      </c>
      <c r="AA124" s="5">
        <f ca="1">SUM($Z$70:Z123)</f>
        <v>0</v>
      </c>
      <c r="AB124" s="4">
        <f t="shared" ca="1" si="27"/>
        <v>82.329999999999927</v>
      </c>
      <c r="AC124" s="2">
        <f t="shared" ca="1" si="21"/>
        <v>5.1445960807838392E-2</v>
      </c>
      <c r="AD124" s="3">
        <f t="shared" ca="1" si="22"/>
        <v>1518.22</v>
      </c>
      <c r="AE124" s="3">
        <f t="shared" ca="1" si="26"/>
        <v>1559.155</v>
      </c>
      <c r="AF124" s="2">
        <f t="shared" ca="1" si="24"/>
        <v>5.2804243324108206E-2</v>
      </c>
      <c r="AG124" s="1">
        <f t="shared" ca="1" si="11"/>
        <v>3.9089999999999998</v>
      </c>
      <c r="AI124">
        <v>671.54138</v>
      </c>
    </row>
    <row r="125" spans="1:35" x14ac:dyDescent="0.25">
      <c r="A125" s="38">
        <v>41313</v>
      </c>
      <c r="B125">
        <v>4.1429999999999998</v>
      </c>
      <c r="C125">
        <v>141.9</v>
      </c>
      <c r="D125">
        <v>135.80000000000001</v>
      </c>
      <c r="E125">
        <v>139</v>
      </c>
      <c r="F125">
        <v>2243296</v>
      </c>
      <c r="G125">
        <v>146.13300000000001</v>
      </c>
      <c r="H125" s="1">
        <f t="shared" ca="1" si="12"/>
        <v>2222.279</v>
      </c>
      <c r="I125" s="10">
        <f t="shared" ca="1" si="13"/>
        <v>1589.4</v>
      </c>
      <c r="J125" s="9">
        <f t="shared" ca="1" si="14"/>
        <v>-6.8470227244597113E-3</v>
      </c>
      <c r="K125" s="9">
        <f t="shared" ca="1" si="28"/>
        <v>0.3803368789238738</v>
      </c>
      <c r="L125" s="3">
        <f t="shared" ca="1" si="29"/>
        <v>0.398187366301749</v>
      </c>
      <c r="M125" s="6">
        <f t="shared" ca="1" si="30"/>
        <v>1.046933359258722</v>
      </c>
      <c r="N125" s="6">
        <f t="shared" ca="1" si="7"/>
        <v>0.80444442247384229</v>
      </c>
      <c r="O125" s="6">
        <f t="shared" ca="1" si="8"/>
        <v>0.14866527396867979</v>
      </c>
      <c r="P125" s="3">
        <f t="shared" ca="1" si="9"/>
        <v>1.1017749704112019</v>
      </c>
      <c r="Q125" s="3">
        <f t="shared" ca="1" si="10"/>
        <v>0.50711387453648271</v>
      </c>
      <c r="R125" s="6">
        <f t="shared" ca="1" si="15"/>
        <v>0</v>
      </c>
      <c r="S125" s="5">
        <f ca="1">SUM($R$66:R124)+AA125</f>
        <v>2</v>
      </c>
      <c r="T125" s="5">
        <f t="shared" ca="1" si="18"/>
        <v>0</v>
      </c>
      <c r="U125" s="3">
        <f t="shared" ca="1" si="16"/>
        <v>-21.839999999999691</v>
      </c>
      <c r="V125" s="37">
        <f ca="1">SUM($U$70:U125)-SUM($T$70:T125)</f>
        <v>649.70138000000031</v>
      </c>
      <c r="W125" s="8">
        <f t="shared" ca="1" si="17"/>
        <v>0.34754711557379114</v>
      </c>
      <c r="X125" s="7">
        <f ca="1">W125-MAX($W$69:W124)</f>
        <v>-0.16278030265089549</v>
      </c>
      <c r="Y125" s="7">
        <f t="shared" ca="1" si="19"/>
        <v>-0.398187366301749</v>
      </c>
      <c r="Z125" s="6">
        <f t="shared" ca="1" si="25"/>
        <v>0</v>
      </c>
      <c r="AA125" s="5">
        <f ca="1">SUM($Z$70:Z124)</f>
        <v>0</v>
      </c>
      <c r="AB125" s="4">
        <f t="shared" ca="1" si="27"/>
        <v>60.490000000000236</v>
      </c>
      <c r="AC125" s="2">
        <f t="shared" ca="1" si="21"/>
        <v>3.8058386812633842E-2</v>
      </c>
      <c r="AD125" s="3">
        <f t="shared" ca="1" si="22"/>
        <v>1518.22</v>
      </c>
      <c r="AE125" s="3">
        <f t="shared" ca="1" si="26"/>
        <v>1559.155</v>
      </c>
      <c r="AF125" s="2">
        <f t="shared" ca="1" si="24"/>
        <v>3.8796655880910004E-2</v>
      </c>
      <c r="AG125" s="1">
        <f t="shared" ca="1" si="11"/>
        <v>4</v>
      </c>
      <c r="AI125">
        <v>649.70138000000031</v>
      </c>
    </row>
    <row r="126" spans="1:35" x14ac:dyDescent="0.25">
      <c r="A126" s="38">
        <v>41320</v>
      </c>
      <c r="B126">
        <v>4.1429999999999998</v>
      </c>
      <c r="C126">
        <v>140.9</v>
      </c>
      <c r="D126">
        <v>136.6</v>
      </c>
      <c r="E126">
        <v>137.6</v>
      </c>
      <c r="F126">
        <v>1210955</v>
      </c>
      <c r="G126">
        <v>147.13300000000001</v>
      </c>
      <c r="H126" s="1">
        <f t="shared" ca="1" si="12"/>
        <v>2223.7559999999999</v>
      </c>
      <c r="I126" s="10">
        <f t="shared" ca="1" si="13"/>
        <v>1470.1</v>
      </c>
      <c r="J126" s="9">
        <f t="shared" ca="1" si="14"/>
        <v>-7.802616083615864E-2</v>
      </c>
      <c r="K126" s="9">
        <f t="shared" ca="1" si="28"/>
        <v>0.38128625573370889</v>
      </c>
      <c r="L126" s="3">
        <f t="shared" ca="1" si="29"/>
        <v>0.51265628188558598</v>
      </c>
      <c r="M126" s="6">
        <f t="shared" ca="1" si="30"/>
        <v>1.3445443526388903</v>
      </c>
      <c r="N126" s="6">
        <f t="shared" ca="1" si="7"/>
        <v>0.83834185210748791</v>
      </c>
      <c r="O126" s="6">
        <f t="shared" ca="1" si="8"/>
        <v>0.21057457984563688</v>
      </c>
      <c r="P126" s="3">
        <f t="shared" ca="1" si="9"/>
        <v>1.2594910117987617</v>
      </c>
      <c r="Q126" s="3">
        <f t="shared" ca="1" si="10"/>
        <v>0.41719269241621415</v>
      </c>
      <c r="R126" s="6">
        <f t="shared" ca="1" si="15"/>
        <v>1</v>
      </c>
      <c r="S126" s="5">
        <f ca="1">SUM($R$66:R125)+AA126</f>
        <v>2</v>
      </c>
      <c r="T126" s="5">
        <f t="shared" ca="1" si="18"/>
        <v>2.9401999999999999</v>
      </c>
      <c r="U126" s="3">
        <f t="shared" ca="1" si="16"/>
        <v>-238.60000000000036</v>
      </c>
      <c r="V126" s="37">
        <f ca="1">SUM($U$70:U126)-SUM($T$70:T126)</f>
        <v>408.16118</v>
      </c>
      <c r="W126" s="8">
        <f t="shared" ca="1" si="17"/>
        <v>0.21833914035736679</v>
      </c>
      <c r="X126" s="7">
        <f ca="1">W126-MAX($W$69:W125)</f>
        <v>-0.29198827786731985</v>
      </c>
      <c r="Y126" s="7">
        <f t="shared" ca="1" si="19"/>
        <v>-0.51265628188558598</v>
      </c>
      <c r="Z126" s="6">
        <f t="shared" ca="1" si="25"/>
        <v>0</v>
      </c>
      <c r="AA126" s="5">
        <f ca="1">SUM($Z$70:Z125)</f>
        <v>0</v>
      </c>
      <c r="AB126" s="4">
        <f t="shared" ca="1" si="27"/>
        <v>-89.055000000000291</v>
      </c>
      <c r="AC126" s="2">
        <f t="shared" ca="1" si="21"/>
        <v>-6.0577511733895854E-2</v>
      </c>
      <c r="AD126" s="3">
        <f t="shared" ca="1" si="22"/>
        <v>1470.1</v>
      </c>
      <c r="AE126" s="3">
        <f t="shared" ca="1" si="26"/>
        <v>1514.6275000000001</v>
      </c>
      <c r="AF126" s="2">
        <f t="shared" ca="1" si="24"/>
        <v>-5.8796634816151355E-2</v>
      </c>
      <c r="AG126" s="1">
        <f t="shared" ca="1" si="11"/>
        <v>4</v>
      </c>
      <c r="AI126">
        <v>408.16118</v>
      </c>
    </row>
    <row r="127" spans="1:35" x14ac:dyDescent="0.25">
      <c r="A127" s="38">
        <v>41327</v>
      </c>
      <c r="B127">
        <v>4.1429999999999998</v>
      </c>
      <c r="C127">
        <v>148</v>
      </c>
      <c r="D127">
        <v>136.1</v>
      </c>
      <c r="E127">
        <v>147.1</v>
      </c>
      <c r="F127">
        <v>2512690</v>
      </c>
      <c r="G127">
        <v>148.971</v>
      </c>
      <c r="H127" s="1">
        <f t="shared" ca="1" si="12"/>
        <v>2229.04</v>
      </c>
      <c r="I127" s="10">
        <f t="shared" ca="1" si="13"/>
        <v>1484.38</v>
      </c>
      <c r="J127" s="9">
        <f t="shared" ca="1" si="14"/>
        <v>9.666750968465216E-3</v>
      </c>
      <c r="K127" s="9">
        <f t="shared" ca="1" si="28"/>
        <v>0.38063907948669362</v>
      </c>
      <c r="L127" s="3">
        <f t="shared" ca="1" si="29"/>
        <v>0.50166399439496612</v>
      </c>
      <c r="M127" s="6">
        <f t="shared" ca="1" si="30"/>
        <v>1.3179518904666312</v>
      </c>
      <c r="N127" s="6">
        <f t="shared" ca="1" si="7"/>
        <v>0.86448831103656387</v>
      </c>
      <c r="O127" s="6">
        <f t="shared" ca="1" si="8"/>
        <v>0.24727187488331895</v>
      </c>
      <c r="P127" s="3">
        <f t="shared" ca="1" si="9"/>
        <v>1.3590320608032018</v>
      </c>
      <c r="Q127" s="3">
        <f t="shared" ca="1" si="10"/>
        <v>0.36994456126992598</v>
      </c>
      <c r="R127" s="6">
        <f t="shared" ca="1" si="15"/>
        <v>0</v>
      </c>
      <c r="S127" s="5">
        <f ca="1">SUM($R$66:R126)+AA127</f>
        <v>3</v>
      </c>
      <c r="T127" s="5">
        <f t="shared" ca="1" si="18"/>
        <v>0</v>
      </c>
      <c r="U127" s="3">
        <f t="shared" ca="1" si="16"/>
        <v>42.8400000000006</v>
      </c>
      <c r="V127" s="37">
        <f ca="1">SUM($U$70:U127)-SUM($T$70:T127)</f>
        <v>451.0011800000006</v>
      </c>
      <c r="W127" s="8">
        <f t="shared" ca="1" si="17"/>
        <v>0.24125569693168317</v>
      </c>
      <c r="X127" s="7">
        <f ca="1">W127-MAX($W$69:W126)</f>
        <v>-0.2690717212930035</v>
      </c>
      <c r="Y127" s="7">
        <f t="shared" ca="1" si="19"/>
        <v>-0.50166399439496612</v>
      </c>
      <c r="Z127" s="6">
        <f t="shared" ca="1" si="25"/>
        <v>0</v>
      </c>
      <c r="AA127" s="5">
        <f ca="1">SUM($Z$70:Z126)</f>
        <v>0</v>
      </c>
      <c r="AB127" s="4">
        <f t="shared" ca="1" si="27"/>
        <v>-90.742499999999836</v>
      </c>
      <c r="AC127" s="2">
        <f t="shared" ca="1" si="21"/>
        <v>-6.1131583556771063E-2</v>
      </c>
      <c r="AD127" s="3">
        <f t="shared" ca="1" si="22"/>
        <v>1470.1</v>
      </c>
      <c r="AE127" s="3">
        <f t="shared" ca="1" si="26"/>
        <v>1514.6275000000001</v>
      </c>
      <c r="AF127" s="2">
        <f t="shared" ca="1" si="24"/>
        <v>-5.9910770139852756E-2</v>
      </c>
      <c r="AG127" s="1">
        <f t="shared" ca="1" si="11"/>
        <v>4</v>
      </c>
      <c r="AI127">
        <v>451.0011800000006</v>
      </c>
    </row>
    <row r="128" spans="1:35" x14ac:dyDescent="0.25">
      <c r="A128" s="38">
        <v>41334</v>
      </c>
      <c r="B128">
        <v>3.8570000000000002</v>
      </c>
      <c r="C128">
        <v>155</v>
      </c>
      <c r="D128">
        <v>136.69999999999999</v>
      </c>
      <c r="E128">
        <v>154.30000000000001</v>
      </c>
      <c r="F128">
        <v>5759604</v>
      </c>
      <c r="G128">
        <v>159.4</v>
      </c>
      <c r="H128" s="1">
        <f t="shared" ca="1" si="12"/>
        <v>2240.663</v>
      </c>
      <c r="I128" s="10">
        <f t="shared" ca="1" si="13"/>
        <v>1623.85</v>
      </c>
      <c r="J128" s="9">
        <f t="shared" ca="1" si="14"/>
        <v>8.9802696285351757E-2</v>
      </c>
      <c r="K128" s="9">
        <f t="shared" ca="1" si="28"/>
        <v>0.3871244610645882</v>
      </c>
      <c r="L128" s="3">
        <f t="shared" ca="1" si="29"/>
        <v>0.3798460448933092</v>
      </c>
      <c r="M128" s="6">
        <f t="shared" ca="1" si="30"/>
        <v>0.98119876963790031</v>
      </c>
      <c r="N128" s="6">
        <f t="shared" ca="1" si="7"/>
        <v>0.8742414365108726</v>
      </c>
      <c r="O128" s="6">
        <f t="shared" ca="1" si="8"/>
        <v>0.24933305664529171</v>
      </c>
      <c r="P128" s="3">
        <f t="shared" ca="1" si="9"/>
        <v>1.372907549801456</v>
      </c>
      <c r="Q128" s="3">
        <f t="shared" ca="1" si="10"/>
        <v>0.37557532322028919</v>
      </c>
      <c r="R128" s="6">
        <f t="shared" ca="1" si="15"/>
        <v>0</v>
      </c>
      <c r="S128" s="5">
        <f ca="1">SUM($R$66:R127)+AA128</f>
        <v>3</v>
      </c>
      <c r="T128" s="5">
        <f t="shared" ca="1" si="18"/>
        <v>0</v>
      </c>
      <c r="U128" s="3">
        <f t="shared" ca="1" si="16"/>
        <v>418.4099999999994</v>
      </c>
      <c r="V128" s="37">
        <f ca="1">SUM($U$70:U128)-SUM($T$70:T128)</f>
        <v>869.41117999999994</v>
      </c>
      <c r="W128" s="8">
        <f t="shared" ca="1" si="17"/>
        <v>0.46507727574259727</v>
      </c>
      <c r="X128" s="7">
        <f ca="1">W128-MAX($W$69:W127)</f>
        <v>-4.5250142482089362E-2</v>
      </c>
      <c r="Y128" s="7">
        <f t="shared" ca="1" si="19"/>
        <v>-0.3798460448933092</v>
      </c>
      <c r="Z128" s="6">
        <f t="shared" ca="1" si="25"/>
        <v>0</v>
      </c>
      <c r="AA128" s="5">
        <f ca="1">SUM($Z$70:Z127)</f>
        <v>0</v>
      </c>
      <c r="AB128" s="4">
        <f t="shared" ca="1" si="27"/>
        <v>327.66749999999956</v>
      </c>
      <c r="AC128" s="2">
        <f t="shared" ca="1" si="21"/>
        <v>0.20178433968654713</v>
      </c>
      <c r="AD128" s="3">
        <f t="shared" ca="1" si="22"/>
        <v>1470.1</v>
      </c>
      <c r="AE128" s="3">
        <f t="shared" ca="1" si="26"/>
        <v>1514.6275000000001</v>
      </c>
      <c r="AF128" s="2">
        <f t="shared" ca="1" si="24"/>
        <v>0.21633536958757157</v>
      </c>
      <c r="AG128" s="1">
        <f t="shared" ca="1" si="11"/>
        <v>4.0910000000000002</v>
      </c>
      <c r="AI128">
        <v>869.41117999999994</v>
      </c>
    </row>
    <row r="129" spans="1:35" x14ac:dyDescent="0.25">
      <c r="A129" s="38">
        <v>41341</v>
      </c>
      <c r="B129">
        <v>3.8570000000000002</v>
      </c>
      <c r="C129">
        <v>156.80000000000001</v>
      </c>
      <c r="D129">
        <v>151.4</v>
      </c>
      <c r="E129">
        <v>155</v>
      </c>
      <c r="F129">
        <v>2123098</v>
      </c>
      <c r="G129" t="s">
        <v>0</v>
      </c>
      <c r="H129" s="1">
        <f t="shared" ca="1" si="12"/>
        <v>2269.2539999999999</v>
      </c>
      <c r="I129" s="10">
        <f t="shared" ca="1" si="13"/>
        <v>1681.16</v>
      </c>
      <c r="J129" s="9">
        <f t="shared" ca="1" si="14"/>
        <v>3.4684158395031632E-2</v>
      </c>
      <c r="K129" s="9">
        <f t="shared" ca="1" si="28"/>
        <v>0.38732081133732948</v>
      </c>
      <c r="L129" s="3">
        <f t="shared" ca="1" si="29"/>
        <v>0.34981441385709844</v>
      </c>
      <c r="M129" s="6">
        <f t="shared" ca="1" si="30"/>
        <v>0.90316451793351848</v>
      </c>
      <c r="N129" s="6">
        <f t="shared" ca="1" si="7"/>
        <v>0.87762990643180183</v>
      </c>
      <c r="O129" s="6">
        <f t="shared" ca="1" si="8"/>
        <v>0.24940965846712354</v>
      </c>
      <c r="P129" s="3">
        <f t="shared" ca="1" si="9"/>
        <v>1.3764492233660488</v>
      </c>
      <c r="Q129" s="3">
        <f t="shared" ca="1" si="10"/>
        <v>0.37881058949755475</v>
      </c>
      <c r="R129" s="6">
        <f t="shared" ca="1" si="15"/>
        <v>0</v>
      </c>
      <c r="S129" s="5">
        <f ca="1">SUM($R$66:R128)+AA129</f>
        <v>3</v>
      </c>
      <c r="T129" s="5">
        <f t="shared" ca="1" si="18"/>
        <v>0</v>
      </c>
      <c r="U129" s="3">
        <f t="shared" ca="1" si="16"/>
        <v>171.93000000000052</v>
      </c>
      <c r="V129" s="37">
        <f ca="1">SUM($U$70:U129)-SUM($T$70:T129)</f>
        <v>1041.3411800000006</v>
      </c>
      <c r="W129" s="8">
        <f t="shared" ca="1" si="17"/>
        <v>0.55704841420716711</v>
      </c>
      <c r="X129" s="7">
        <f ca="1">W129-MAX($W$69:W128)</f>
        <v>4.6720995982480473E-2</v>
      </c>
      <c r="Y129" s="7">
        <f t="shared" ca="1" si="19"/>
        <v>-0.34981441385709844</v>
      </c>
      <c r="Z129" s="6">
        <f t="shared" ca="1" si="25"/>
        <v>0</v>
      </c>
      <c r="AA129" s="5">
        <f ca="1">SUM($Z$70:Z128)</f>
        <v>0</v>
      </c>
      <c r="AB129" s="4">
        <f t="shared" ca="1" si="27"/>
        <v>499.59750000000008</v>
      </c>
      <c r="AC129" s="2">
        <f t="shared" ca="1" si="21"/>
        <v>0.29717427252611295</v>
      </c>
      <c r="AD129" s="3">
        <f t="shared" ca="1" si="22"/>
        <v>1470.1</v>
      </c>
      <c r="AE129" s="3">
        <f t="shared" ca="1" si="26"/>
        <v>1514.6275000000001</v>
      </c>
      <c r="AF129" s="2">
        <f t="shared" ca="1" si="24"/>
        <v>0.32984842807885112</v>
      </c>
      <c r="AG129" s="1">
        <f t="shared" ca="1" si="11"/>
        <v>4.1820000000000004</v>
      </c>
      <c r="AI129">
        <v>1041.3411800000006</v>
      </c>
    </row>
    <row r="130" spans="1:35" x14ac:dyDescent="0.25">
      <c r="A130" s="38">
        <v>41348</v>
      </c>
      <c r="B130">
        <v>3.8570000000000002</v>
      </c>
      <c r="C130">
        <v>156</v>
      </c>
      <c r="D130">
        <v>151.30000000000001</v>
      </c>
      <c r="E130">
        <v>153.80000000000001</v>
      </c>
      <c r="F130">
        <v>1157574</v>
      </c>
      <c r="G130">
        <v>160.82900000000001</v>
      </c>
      <c r="H130" s="1">
        <f t="shared" ca="1" si="12"/>
        <v>2268.5010000000002</v>
      </c>
      <c r="I130" s="10">
        <f t="shared" ca="1" si="13"/>
        <v>1654.75</v>
      </c>
      <c r="J130" s="9">
        <f t="shared" ca="1" si="14"/>
        <v>-1.5834091319736902E-2</v>
      </c>
      <c r="K130" s="9">
        <f t="shared" ca="1" si="28"/>
        <v>0.38702668671252677</v>
      </c>
      <c r="L130" s="3">
        <f t="shared" ca="1" si="29"/>
        <v>0.37090255325577903</v>
      </c>
      <c r="M130" s="6">
        <f t="shared" ca="1" si="30"/>
        <v>0.95833844535706569</v>
      </c>
      <c r="N130" s="6">
        <f t="shared" ref="N130:N193" ca="1" si="31">AVERAGE(M118:M130)</f>
        <v>0.90036971955433254</v>
      </c>
      <c r="O130" s="6">
        <f t="shared" ref="O130:O193" ca="1" si="32">STDEV(M118:M130)</f>
        <v>0.24153464570194205</v>
      </c>
      <c r="P130" s="3">
        <f t="shared" ref="P130:P193" ca="1" si="33">N130+$S$61*O130</f>
        <v>1.3834390109582166</v>
      </c>
      <c r="Q130" s="3">
        <f t="shared" ref="Q130:Q193" ca="1" si="34">N130+O130*$P$65</f>
        <v>0.41730042815044843</v>
      </c>
      <c r="R130" s="6">
        <f t="shared" ca="1" si="15"/>
        <v>0</v>
      </c>
      <c r="S130" s="5">
        <f ca="1">SUM($R$66:R129)+AA130</f>
        <v>3</v>
      </c>
      <c r="T130" s="5">
        <f t="shared" ca="1" si="18"/>
        <v>0</v>
      </c>
      <c r="U130" s="3">
        <f t="shared" ca="1" si="16"/>
        <v>-79.230000000000246</v>
      </c>
      <c r="V130" s="37">
        <f ca="1">SUM($U$70:U130)-SUM($T$70:T130)</f>
        <v>962.11118000000022</v>
      </c>
      <c r="W130" s="8">
        <f t="shared" ca="1" si="17"/>
        <v>0.51466562295172669</v>
      </c>
      <c r="X130" s="7">
        <f ca="1">W130-MAX($W$69:W129)</f>
        <v>-4.2382791255440422E-2</v>
      </c>
      <c r="Y130" s="7">
        <f t="shared" ca="1" si="19"/>
        <v>-0.37090255325577903</v>
      </c>
      <c r="Z130" s="6">
        <f t="shared" ca="1" si="25"/>
        <v>0</v>
      </c>
      <c r="AA130" s="5">
        <f ca="1">SUM($Z$70:Z129)</f>
        <v>0</v>
      </c>
      <c r="AB130" s="4">
        <f t="shared" ca="1" si="27"/>
        <v>420.36749999999984</v>
      </c>
      <c r="AC130" s="2">
        <f t="shared" ca="1" si="21"/>
        <v>0.25403686357455801</v>
      </c>
      <c r="AD130" s="3">
        <f t="shared" ca="1" si="22"/>
        <v>1470.1</v>
      </c>
      <c r="AE130" s="3">
        <f t="shared" ca="1" si="26"/>
        <v>1514.6275000000001</v>
      </c>
      <c r="AF130" s="2">
        <f t="shared" ca="1" si="24"/>
        <v>0.27753853670291856</v>
      </c>
      <c r="AG130" s="1">
        <f t="shared" ref="AG130:AG193" ca="1" si="35">IF(B130="#N/A N/A",AG129,B130)</f>
        <v>4.3639999999999999</v>
      </c>
      <c r="AI130">
        <v>962.11118000000022</v>
      </c>
    </row>
    <row r="131" spans="1:35" x14ac:dyDescent="0.25">
      <c r="A131" s="38">
        <v>41355</v>
      </c>
      <c r="B131">
        <v>3.8570000000000002</v>
      </c>
      <c r="C131">
        <v>155.4</v>
      </c>
      <c r="D131">
        <v>149</v>
      </c>
      <c r="E131">
        <v>152.69999999999999</v>
      </c>
      <c r="F131">
        <v>2488154</v>
      </c>
      <c r="G131" t="s">
        <v>0</v>
      </c>
      <c r="H131" s="1">
        <f t="shared" ref="H131:H194" ca="1" si="36">IF(G131="#N/A N/A",H130,G131)</f>
        <v>2304.973</v>
      </c>
      <c r="I131" s="10">
        <f t="shared" ref="I131:I194" ca="1" si="37">IF(E131="#N/A N/A",I130,E131)</f>
        <v>1705.26</v>
      </c>
      <c r="J131" s="9">
        <f t="shared" ca="1" si="14"/>
        <v>3.0067651761381618E-2</v>
      </c>
      <c r="K131" s="9">
        <f t="shared" ca="1" si="28"/>
        <v>0.37014785448783644</v>
      </c>
      <c r="L131" s="3">
        <f t="shared" ca="1" si="29"/>
        <v>0.35168420064975425</v>
      </c>
      <c r="M131" s="6">
        <f t="shared" ca="1" si="30"/>
        <v>0.9501181659863196</v>
      </c>
      <c r="N131" s="6">
        <f t="shared" ca="1" si="31"/>
        <v>0.91545992903687534</v>
      </c>
      <c r="O131" s="6">
        <f t="shared" ca="1" si="32"/>
        <v>0.23772224206647996</v>
      </c>
      <c r="P131" s="3">
        <f t="shared" ca="1" si="33"/>
        <v>1.3909044131698352</v>
      </c>
      <c r="Q131" s="3">
        <f t="shared" ca="1" si="34"/>
        <v>0.44001544490391542</v>
      </c>
      <c r="R131" s="6">
        <f t="shared" ca="1" si="15"/>
        <v>0</v>
      </c>
      <c r="S131" s="5">
        <f ca="1">SUM($R$66:R130)+AA131</f>
        <v>3</v>
      </c>
      <c r="T131" s="5">
        <f t="shared" ca="1" si="18"/>
        <v>0</v>
      </c>
      <c r="U131" s="3">
        <f t="shared" ca="1" si="16"/>
        <v>151.52999999999997</v>
      </c>
      <c r="V131" s="37">
        <f ca="1">SUM($U$70:U131)-SUM($T$70:T131)</f>
        <v>1113.6411800000003</v>
      </c>
      <c r="W131" s="8">
        <f t="shared" ca="1" si="17"/>
        <v>0.59572411542852666</v>
      </c>
      <c r="X131" s="7">
        <f ca="1">W131-MAX($W$69:W130)</f>
        <v>3.8675701221359549E-2</v>
      </c>
      <c r="Y131" s="7">
        <f t="shared" ca="1" si="19"/>
        <v>-0.35168420064975425</v>
      </c>
      <c r="Z131" s="6">
        <f t="shared" ca="1" si="25"/>
        <v>0</v>
      </c>
      <c r="AA131" s="5">
        <f ca="1">SUM($Z$70:Z130)</f>
        <v>0</v>
      </c>
      <c r="AB131" s="4">
        <f t="shared" ca="1" si="27"/>
        <v>571.89749999999981</v>
      </c>
      <c r="AC131" s="2">
        <f t="shared" ca="1" si="21"/>
        <v>0.33537261180113287</v>
      </c>
      <c r="AD131" s="3">
        <f t="shared" ca="1" si="22"/>
        <v>1470.1</v>
      </c>
      <c r="AE131" s="3">
        <f t="shared" ca="1" si="26"/>
        <v>1514.6275000000001</v>
      </c>
      <c r="AF131" s="2">
        <f t="shared" ca="1" si="24"/>
        <v>0.37758293705878165</v>
      </c>
      <c r="AG131" s="1">
        <f t="shared" ca="1" si="35"/>
        <v>4.4550000000000001</v>
      </c>
      <c r="AI131">
        <v>1113.6411800000003</v>
      </c>
    </row>
    <row r="132" spans="1:35" x14ac:dyDescent="0.25">
      <c r="A132" s="38">
        <v>41362</v>
      </c>
      <c r="B132" t="s">
        <v>0</v>
      </c>
      <c r="C132">
        <v>160.9</v>
      </c>
      <c r="D132">
        <v>153.5</v>
      </c>
      <c r="E132">
        <v>160</v>
      </c>
      <c r="F132">
        <v>1446812</v>
      </c>
      <c r="G132" t="s">
        <v>0</v>
      </c>
      <c r="H132" s="1">
        <f t="shared" ca="1" si="36"/>
        <v>2264.181</v>
      </c>
      <c r="I132" s="10">
        <f t="shared" ca="1" si="37"/>
        <v>1585.63</v>
      </c>
      <c r="J132" s="9">
        <f t="shared" ref="J132:J195" ca="1" si="38">LN(I132/I131)</f>
        <v>-7.2735787081133596E-2</v>
      </c>
      <c r="K132" s="9">
        <f t="shared" ca="1" si="28"/>
        <v>0.37026988491651153</v>
      </c>
      <c r="L132" s="3">
        <f t="shared" ca="1" si="29"/>
        <v>0.42793779128800535</v>
      </c>
      <c r="M132" s="6">
        <f t="shared" ca="1" si="30"/>
        <v>1.1557456026554707</v>
      </c>
      <c r="N132" s="6">
        <f t="shared" ca="1" si="31"/>
        <v>0.95463175210254314</v>
      </c>
      <c r="O132" s="6">
        <f t="shared" ca="1" si="32"/>
        <v>0.23158852235128524</v>
      </c>
      <c r="P132" s="3">
        <f t="shared" ca="1" si="33"/>
        <v>1.4178087968051136</v>
      </c>
      <c r="Q132" s="3">
        <f t="shared" ca="1" si="34"/>
        <v>0.49145470739997266</v>
      </c>
      <c r="R132" s="6">
        <f t="shared" ref="R132:R195" ca="1" si="39">IF(S132+R131&gt;$S$64,IF(M132&lt;$S$63,-S131-R131-Z131,0),IF(M132&lt;$S$63,IF(S131=0,0,-S131-R131-Z131),IF(AG132&gt;$S$62,IF(M132&gt;P132,1,0),0)))</f>
        <v>0</v>
      </c>
      <c r="S132" s="5">
        <f ca="1">SUM($R$66:R131)+AA132</f>
        <v>3</v>
      </c>
      <c r="T132" s="5">
        <f t="shared" ca="1" si="18"/>
        <v>0</v>
      </c>
      <c r="U132" s="3">
        <f t="shared" ca="1" si="16"/>
        <v>-358.88999999999965</v>
      </c>
      <c r="V132" s="37">
        <f ca="1">SUM($U$70:U132)-SUM($T$70:T132)</f>
        <v>754.75118000000055</v>
      </c>
      <c r="W132" s="8">
        <f t="shared" ca="1" si="17"/>
        <v>0.40374178608781053</v>
      </c>
      <c r="X132" s="7">
        <f ca="1">W132-MAX($W$69:W131)</f>
        <v>-0.19198232934071613</v>
      </c>
      <c r="Y132" s="7">
        <f t="shared" ca="1" si="19"/>
        <v>-0.42793779128800535</v>
      </c>
      <c r="Z132" s="6">
        <f t="shared" ca="1" si="25"/>
        <v>0</v>
      </c>
      <c r="AA132" s="5">
        <f ca="1">SUM($Z$70:Z131)</f>
        <v>0</v>
      </c>
      <c r="AB132" s="4">
        <f t="shared" ca="1" si="27"/>
        <v>213.00750000000016</v>
      </c>
      <c r="AC132" s="2">
        <f t="shared" ca="1" si="21"/>
        <v>0.13433619444637157</v>
      </c>
      <c r="AD132" s="3">
        <f t="shared" ca="1" si="22"/>
        <v>1470.1</v>
      </c>
      <c r="AE132" s="3">
        <f t="shared" ca="1" si="26"/>
        <v>1514.6275000000001</v>
      </c>
      <c r="AF132" s="2">
        <f t="shared" ca="1" si="24"/>
        <v>0.14063358812645363</v>
      </c>
      <c r="AG132" s="1">
        <f t="shared" ca="1" si="35"/>
        <v>4.4290000000000003</v>
      </c>
      <c r="AI132">
        <v>754.75118000000055</v>
      </c>
    </row>
    <row r="133" spans="1:35" x14ac:dyDescent="0.25">
      <c r="A133" s="38">
        <v>41369</v>
      </c>
      <c r="B133" t="s">
        <v>0</v>
      </c>
      <c r="C133">
        <v>171.4</v>
      </c>
      <c r="D133">
        <v>158.19999999999999</v>
      </c>
      <c r="E133">
        <v>160.5</v>
      </c>
      <c r="F133">
        <v>1692857</v>
      </c>
      <c r="G133" t="s">
        <v>0</v>
      </c>
      <c r="H133" s="1">
        <f t="shared" ca="1" si="36"/>
        <v>2258.2280000000001</v>
      </c>
      <c r="I133" s="10">
        <f t="shared" ca="1" si="37"/>
        <v>1592.14</v>
      </c>
      <c r="J133" s="9">
        <f t="shared" ca="1" si="38"/>
        <v>4.0972185570721164E-3</v>
      </c>
      <c r="K133" s="9">
        <f t="shared" ca="1" si="28"/>
        <v>0.370214888871225</v>
      </c>
      <c r="L133" s="3">
        <f t="shared" ca="1" si="29"/>
        <v>0.41836019445526151</v>
      </c>
      <c r="M133" s="6">
        <f t="shared" ca="1" si="30"/>
        <v>1.1300469187796045</v>
      </c>
      <c r="N133" s="6">
        <f t="shared" ca="1" si="31"/>
        <v>0.99870392388951479</v>
      </c>
      <c r="O133" s="6">
        <f t="shared" ca="1" si="32"/>
        <v>0.20229808539177715</v>
      </c>
      <c r="P133" s="3">
        <f t="shared" ca="1" si="33"/>
        <v>1.4033000946730692</v>
      </c>
      <c r="Q133" s="3">
        <f t="shared" ca="1" si="34"/>
        <v>0.59410775310596042</v>
      </c>
      <c r="R133" s="6">
        <f t="shared" ca="1" si="39"/>
        <v>0</v>
      </c>
      <c r="S133" s="5">
        <f ca="1">SUM($R$66:R132)+AA133</f>
        <v>3</v>
      </c>
      <c r="T133" s="5">
        <f t="shared" ca="1" si="18"/>
        <v>0</v>
      </c>
      <c r="U133" s="3">
        <f t="shared" ca="1" si="16"/>
        <v>19.529999999999973</v>
      </c>
      <c r="V133" s="37">
        <f ca="1">SUM($U$70:U133)-SUM($T$70:T133)</f>
        <v>774.28118000000052</v>
      </c>
      <c r="W133" s="8">
        <f t="shared" ca="1" si="17"/>
        <v>0.41418903982021932</v>
      </c>
      <c r="X133" s="7">
        <f ca="1">W133-MAX($W$69:W132)</f>
        <v>-0.18153507560830734</v>
      </c>
      <c r="Y133" s="7">
        <f t="shared" ca="1" si="19"/>
        <v>-0.41836019445526151</v>
      </c>
      <c r="Z133" s="6">
        <f t="shared" ca="1" si="25"/>
        <v>0</v>
      </c>
      <c r="AA133" s="5">
        <f ca="1">SUM($Z$70:Z132)</f>
        <v>0</v>
      </c>
      <c r="AB133" s="4">
        <f t="shared" ca="1" si="27"/>
        <v>232.53750000000014</v>
      </c>
      <c r="AC133" s="2">
        <f t="shared" ca="1" si="21"/>
        <v>0.14605342495006729</v>
      </c>
      <c r="AD133" s="3">
        <f t="shared" ca="1" si="22"/>
        <v>1470.1</v>
      </c>
      <c r="AE133" s="3">
        <f t="shared" ca="1" si="26"/>
        <v>1514.6275000000001</v>
      </c>
      <c r="AF133" s="2">
        <f t="shared" ca="1" si="24"/>
        <v>0.15352784760609464</v>
      </c>
      <c r="AG133" s="1">
        <f t="shared" ca="1" si="35"/>
        <v>4.4290000000000003</v>
      </c>
      <c r="AI133">
        <v>774.28118000000052</v>
      </c>
    </row>
    <row r="134" spans="1:35" x14ac:dyDescent="0.25">
      <c r="A134" s="38">
        <v>41376</v>
      </c>
      <c r="B134">
        <v>3.8570000000000002</v>
      </c>
      <c r="C134">
        <v>176.9</v>
      </c>
      <c r="D134">
        <v>159.6</v>
      </c>
      <c r="E134">
        <v>174</v>
      </c>
      <c r="F134">
        <v>2093165</v>
      </c>
      <c r="G134">
        <v>162.68600000000001</v>
      </c>
      <c r="H134" s="1">
        <f t="shared" ca="1" si="36"/>
        <v>2164.201</v>
      </c>
      <c r="I134" s="10">
        <f t="shared" ca="1" si="37"/>
        <v>1592.29</v>
      </c>
      <c r="J134" s="9">
        <f t="shared" ca="1" si="38"/>
        <v>9.4208382731565235E-5</v>
      </c>
      <c r="K134" s="9">
        <f t="shared" ca="1" si="28"/>
        <v>0.36597929701393822</v>
      </c>
      <c r="L134" s="3">
        <f t="shared" ca="1" si="29"/>
        <v>0.35917515025529267</v>
      </c>
      <c r="M134" s="6">
        <f t="shared" ca="1" si="30"/>
        <v>0.98140838344091796</v>
      </c>
      <c r="N134" s="6">
        <f t="shared" ca="1" si="31"/>
        <v>1.0227585276596305</v>
      </c>
      <c r="O134" s="6">
        <f t="shared" ca="1" si="32"/>
        <v>0.17676907048742432</v>
      </c>
      <c r="P134" s="3">
        <f t="shared" ca="1" si="33"/>
        <v>1.3762966686344791</v>
      </c>
      <c r="Q134" s="3">
        <f t="shared" ca="1" si="34"/>
        <v>0.6692203866847819</v>
      </c>
      <c r="R134" s="6">
        <f t="shared" ca="1" si="39"/>
        <v>0</v>
      </c>
      <c r="S134" s="5">
        <f ca="1">SUM($R$66:R133)+AA134</f>
        <v>3</v>
      </c>
      <c r="T134" s="5">
        <f t="shared" ca="1" si="18"/>
        <v>0</v>
      </c>
      <c r="U134" s="3">
        <f t="shared" ref="U134:U197" ca="1" si="40">S134*(I134-I133)</f>
        <v>0.44999999999959073</v>
      </c>
      <c r="V134" s="37">
        <f ca="1">SUM($U$70:U134)-SUM($T$70:T134)</f>
        <v>774.73118000000011</v>
      </c>
      <c r="W134" s="8">
        <f t="shared" ref="W134:W197" ca="1" si="41">V134/$Y$64</f>
        <v>0.41442975995230225</v>
      </c>
      <c r="X134" s="7">
        <f ca="1">W134-MAX($W$69:W133)</f>
        <v>-0.18129435547622441</v>
      </c>
      <c r="Y134" s="7">
        <f t="shared" ca="1" si="19"/>
        <v>-0.35917515025529267</v>
      </c>
      <c r="Z134" s="6">
        <f t="shared" ca="1" si="25"/>
        <v>0</v>
      </c>
      <c r="AA134" s="5">
        <f ca="1">SUM($Z$70:Z133)</f>
        <v>0</v>
      </c>
      <c r="AB134" s="4">
        <f t="shared" ca="1" si="27"/>
        <v>232.98749999999973</v>
      </c>
      <c r="AC134" s="2">
        <f t="shared" ca="1" si="21"/>
        <v>0.14632227797700151</v>
      </c>
      <c r="AD134" s="3">
        <f t="shared" ca="1" si="22"/>
        <v>1470.1</v>
      </c>
      <c r="AE134" s="3">
        <f t="shared" ca="1" si="26"/>
        <v>1514.6275000000001</v>
      </c>
      <c r="AF134" s="2">
        <f t="shared" ca="1" si="24"/>
        <v>0.1538249503590815</v>
      </c>
      <c r="AG134" s="1">
        <f t="shared" ca="1" si="35"/>
        <v>4.4290000000000003</v>
      </c>
      <c r="AI134">
        <v>774.73118000000011</v>
      </c>
    </row>
    <row r="135" spans="1:35" x14ac:dyDescent="0.25">
      <c r="A135" s="38">
        <v>41383</v>
      </c>
      <c r="B135">
        <v>3.8570000000000002</v>
      </c>
      <c r="C135">
        <v>180</v>
      </c>
      <c r="D135">
        <v>164.1</v>
      </c>
      <c r="E135">
        <v>173.8</v>
      </c>
      <c r="F135">
        <v>3903395</v>
      </c>
      <c r="G135">
        <v>168.4</v>
      </c>
      <c r="H135" s="1">
        <f t="shared" ca="1" si="36"/>
        <v>2156.6869999999999</v>
      </c>
      <c r="I135" s="10">
        <f t="shared" ca="1" si="37"/>
        <v>1678.82</v>
      </c>
      <c r="J135" s="9">
        <f t="shared" ca="1" si="38"/>
        <v>5.2917934040773898E-2</v>
      </c>
      <c r="K135" s="9">
        <f t="shared" ca="1" si="28"/>
        <v>0.34865823200317492</v>
      </c>
      <c r="L135" s="3">
        <f t="shared" ca="1" si="29"/>
        <v>0.28464457178256164</v>
      </c>
      <c r="M135" s="6">
        <f t="shared" ca="1" si="30"/>
        <v>0.81639997468916681</v>
      </c>
      <c r="N135" s="6">
        <f t="shared" ca="1" si="31"/>
        <v>1.0282734621951122</v>
      </c>
      <c r="O135" s="6">
        <f t="shared" ca="1" si="32"/>
        <v>0.16828616752580636</v>
      </c>
      <c r="P135" s="3">
        <f t="shared" ca="1" si="33"/>
        <v>1.3648457972467249</v>
      </c>
      <c r="Q135" s="3">
        <f t="shared" ca="1" si="34"/>
        <v>0.69170112714349941</v>
      </c>
      <c r="R135" s="6">
        <f t="shared" ca="1" si="39"/>
        <v>0</v>
      </c>
      <c r="S135" s="5">
        <f ca="1">SUM($R$66:R134)+AA135</f>
        <v>3</v>
      </c>
      <c r="T135" s="5">
        <f t="shared" ref="T135:T198" ca="1" si="42">ABS(R135)*0.2%*I135</f>
        <v>0</v>
      </c>
      <c r="U135" s="3">
        <f t="shared" ca="1" si="40"/>
        <v>259.58999999999992</v>
      </c>
      <c r="V135" s="37">
        <f ca="1">SUM($U$70:U135)-SUM($T$70:T135)</f>
        <v>1034.3211800000001</v>
      </c>
      <c r="W135" s="8">
        <f t="shared" ca="1" si="41"/>
        <v>0.55329318014666973</v>
      </c>
      <c r="X135" s="7">
        <f ca="1">W135-MAX($W$69:W134)</f>
        <v>-4.243093528185693E-2</v>
      </c>
      <c r="Y135" s="7">
        <f t="shared" ref="Y135:Y198" ca="1" si="43">-L135/$S$65</f>
        <v>-0.28464457178256164</v>
      </c>
      <c r="Z135" s="6">
        <f t="shared" ca="1" si="25"/>
        <v>0</v>
      </c>
      <c r="AA135" s="5">
        <f ca="1">SUM($Z$70:Z134)</f>
        <v>0</v>
      </c>
      <c r="AB135" s="4">
        <f t="shared" ca="1" si="27"/>
        <v>492.57749999999965</v>
      </c>
      <c r="AC135" s="2">
        <f t="shared" ref="AC135:AC198" ca="1" si="44">AB135/I135</f>
        <v>0.29340697632861157</v>
      </c>
      <c r="AD135" s="3">
        <f t="shared" ref="AD135:AD198" ca="1" si="45">IF(R135&gt;0,I135,AD134)</f>
        <v>1470.1</v>
      </c>
      <c r="AE135" s="3">
        <f t="shared" ref="AE135:AE166" ca="1" si="46">IF(S135=0,IF(R135=1,I135,0),IF(AND(AD135-AD134&lt;&gt;0,S135&gt;0),IF(S135+R135=1,AD135,IF(S135+R135&gt;1,(AD135+AE134)/MIN((S135+R135),2),IF(R135+S135&gt;2,(AD135+AE134*S135)/(R135+S135),0))),AE134))</f>
        <v>1514.6275000000001</v>
      </c>
      <c r="AF135" s="2">
        <f t="shared" ref="AF135:AF198" ca="1" si="47">IFERROR(AB135/AE135,0)</f>
        <v>0.32521362513225172</v>
      </c>
      <c r="AG135" s="1">
        <f t="shared" ca="1" si="35"/>
        <v>4.4290000000000003</v>
      </c>
      <c r="AI135">
        <v>1034.3211800000001</v>
      </c>
    </row>
    <row r="136" spans="1:35" x14ac:dyDescent="0.25">
      <c r="A136" s="38">
        <v>41390</v>
      </c>
      <c r="B136" t="s">
        <v>0</v>
      </c>
      <c r="C136">
        <v>178.5</v>
      </c>
      <c r="D136">
        <v>173.2</v>
      </c>
      <c r="E136">
        <v>173.5</v>
      </c>
      <c r="F136">
        <v>1389281</v>
      </c>
      <c r="G136" t="s">
        <v>0</v>
      </c>
      <c r="H136" s="1">
        <f t="shared" ca="1" si="36"/>
        <v>2114.6320000000001</v>
      </c>
      <c r="I136" s="10">
        <f t="shared" ca="1" si="37"/>
        <v>1722.55</v>
      </c>
      <c r="J136" s="9">
        <f t="shared" ca="1" si="38"/>
        <v>2.5714585382861529E-2</v>
      </c>
      <c r="K136" s="9">
        <f t="shared" ca="1" si="28"/>
        <v>0.34575729631912788</v>
      </c>
      <c r="L136" s="3">
        <f t="shared" ca="1" si="29"/>
        <v>0.22761719543699743</v>
      </c>
      <c r="M136" s="6">
        <f t="shared" ca="1" si="30"/>
        <v>0.65831494478980068</v>
      </c>
      <c r="N136" s="6">
        <f t="shared" ca="1" si="31"/>
        <v>1.0170971484845734</v>
      </c>
      <c r="O136" s="6">
        <f t="shared" ca="1" si="32"/>
        <v>0.1881075215651114</v>
      </c>
      <c r="P136" s="3">
        <f t="shared" ca="1" si="33"/>
        <v>1.3933121916147964</v>
      </c>
      <c r="Q136" s="3">
        <f t="shared" ca="1" si="34"/>
        <v>0.64088210535435064</v>
      </c>
      <c r="R136" s="6">
        <f t="shared" ca="1" si="39"/>
        <v>0</v>
      </c>
      <c r="S136" s="5">
        <f ca="1">SUM($R$66:R135)+AA136</f>
        <v>3</v>
      </c>
      <c r="T136" s="5">
        <f t="shared" ca="1" si="42"/>
        <v>0</v>
      </c>
      <c r="U136" s="3">
        <f t="shared" ca="1" si="40"/>
        <v>131.19000000000005</v>
      </c>
      <c r="V136" s="37">
        <f ca="1">SUM($U$70:U136)-SUM($T$70:T136)</f>
        <v>1165.5111800000002</v>
      </c>
      <c r="W136" s="8">
        <f t="shared" ca="1" si="41"/>
        <v>0.62347112265331117</v>
      </c>
      <c r="X136" s="7">
        <f ca="1">W136-MAX($W$69:W135)</f>
        <v>2.7747007224784515E-2</v>
      </c>
      <c r="Y136" s="7">
        <f t="shared" ca="1" si="43"/>
        <v>-0.22761719543699743</v>
      </c>
      <c r="Z136" s="6">
        <f t="shared" ref="Z136:Z199" ca="1" si="48">IF(R136+R135&lt;&gt;0,0,IF(V135-V134-V133&lt;&gt;0,IF(Z135&lt;&gt;0,0,IF(AF136&lt;Y136,-S135,0)),0))</f>
        <v>0</v>
      </c>
      <c r="AA136" s="5">
        <f ca="1">SUM($Z$70:Z135)</f>
        <v>0</v>
      </c>
      <c r="AB136" s="4">
        <f t="shared" ca="1" si="27"/>
        <v>623.7674999999997</v>
      </c>
      <c r="AC136" s="2">
        <f t="shared" ca="1" si="44"/>
        <v>0.36211866128704523</v>
      </c>
      <c r="AD136" s="3">
        <f t="shared" ca="1" si="45"/>
        <v>1470.1</v>
      </c>
      <c r="AE136" s="3">
        <f t="shared" ca="1" si="46"/>
        <v>1514.6275000000001</v>
      </c>
      <c r="AF136" s="2">
        <f t="shared" ca="1" si="47"/>
        <v>0.41182898105309701</v>
      </c>
      <c r="AG136" s="1">
        <f t="shared" ca="1" si="35"/>
        <v>4.524</v>
      </c>
      <c r="AI136">
        <v>1165.5111800000002</v>
      </c>
    </row>
    <row r="137" spans="1:35" x14ac:dyDescent="0.25">
      <c r="A137" s="38">
        <v>41397</v>
      </c>
      <c r="B137">
        <v>3.8570000000000002</v>
      </c>
      <c r="C137">
        <v>188</v>
      </c>
      <c r="D137">
        <v>171</v>
      </c>
      <c r="E137">
        <v>179.2</v>
      </c>
      <c r="F137">
        <v>1831084</v>
      </c>
      <c r="G137">
        <v>171.971</v>
      </c>
      <c r="H137" s="1">
        <f t="shared" ca="1" si="36"/>
        <v>2118.933</v>
      </c>
      <c r="I137" s="10">
        <f t="shared" ca="1" si="37"/>
        <v>1696.77</v>
      </c>
      <c r="J137" s="9">
        <f t="shared" ca="1" si="38"/>
        <v>-1.5079307288007968E-2</v>
      </c>
      <c r="K137" s="9">
        <f t="shared" ca="1" si="28"/>
        <v>0.34603344069856129</v>
      </c>
      <c r="L137" s="3">
        <f t="shared" ca="1" si="29"/>
        <v>0.24880390388797546</v>
      </c>
      <c r="M137" s="6">
        <f t="shared" ca="1" si="30"/>
        <v>0.71901693485374729</v>
      </c>
      <c r="N137" s="6">
        <f t="shared" ca="1" si="31"/>
        <v>0.99716786619136599</v>
      </c>
      <c r="O137" s="6">
        <f t="shared" ca="1" si="32"/>
        <v>0.20550361585771137</v>
      </c>
      <c r="P137" s="3">
        <f t="shared" ca="1" si="33"/>
        <v>1.4081750979067889</v>
      </c>
      <c r="Q137" s="3">
        <f t="shared" ca="1" si="34"/>
        <v>0.58616063447594324</v>
      </c>
      <c r="R137" s="6">
        <f t="shared" ca="1" si="39"/>
        <v>0</v>
      </c>
      <c r="S137" s="5">
        <f ca="1">SUM($R$66:R136)+AA137</f>
        <v>3</v>
      </c>
      <c r="T137" s="5">
        <f t="shared" ca="1" si="42"/>
        <v>0</v>
      </c>
      <c r="U137" s="3">
        <f t="shared" ca="1" si="40"/>
        <v>-77.339999999999918</v>
      </c>
      <c r="V137" s="37">
        <f ca="1">SUM($U$70:U137)-SUM($T$70:T137)</f>
        <v>1088.1711800000003</v>
      </c>
      <c r="W137" s="8">
        <f t="shared" ca="1" si="41"/>
        <v>0.5820993559526203</v>
      </c>
      <c r="X137" s="7">
        <f ca="1">W137-MAX($W$69:W136)</f>
        <v>-4.1371766700690871E-2</v>
      </c>
      <c r="Y137" s="7">
        <f t="shared" ca="1" si="43"/>
        <v>-0.24880390388797546</v>
      </c>
      <c r="Z137" s="6">
        <f t="shared" ca="1" si="48"/>
        <v>0</v>
      </c>
      <c r="AA137" s="5">
        <f ca="1">SUM($Z$70:Z136)</f>
        <v>0</v>
      </c>
      <c r="AB137" s="4">
        <f t="shared" ca="1" si="27"/>
        <v>546.42749999999978</v>
      </c>
      <c r="AC137" s="2">
        <f t="shared" ca="1" si="44"/>
        <v>0.32203981682844451</v>
      </c>
      <c r="AD137" s="3">
        <f t="shared" ca="1" si="45"/>
        <v>1470.1</v>
      </c>
      <c r="AE137" s="3">
        <f t="shared" ca="1" si="46"/>
        <v>1514.6275000000001</v>
      </c>
      <c r="AF137" s="2">
        <f t="shared" ca="1" si="47"/>
        <v>0.3607669212397106</v>
      </c>
      <c r="AG137" s="1">
        <f t="shared" ca="1" si="35"/>
        <v>4.524</v>
      </c>
      <c r="AI137">
        <v>1088.1711800000003</v>
      </c>
    </row>
    <row r="138" spans="1:35" x14ac:dyDescent="0.25">
      <c r="A138" s="38">
        <v>41404</v>
      </c>
      <c r="B138">
        <v>3.8570000000000002</v>
      </c>
      <c r="C138">
        <v>189.9</v>
      </c>
      <c r="D138">
        <v>180</v>
      </c>
      <c r="E138">
        <v>188</v>
      </c>
      <c r="F138">
        <v>997979</v>
      </c>
      <c r="G138">
        <v>181.72499999999999</v>
      </c>
      <c r="H138" s="1">
        <f t="shared" ca="1" si="36"/>
        <v>2118.933</v>
      </c>
      <c r="I138" s="10">
        <f t="shared" ca="1" si="37"/>
        <v>1653</v>
      </c>
      <c r="J138" s="9">
        <f t="shared" ca="1" si="38"/>
        <v>-2.6134624933686887E-2</v>
      </c>
      <c r="K138" s="9">
        <f t="shared" ca="1" si="28"/>
        <v>0.3463008237278265</v>
      </c>
      <c r="L138" s="3">
        <f t="shared" ca="1" si="29"/>
        <v>0.28187114337568064</v>
      </c>
      <c r="M138" s="6">
        <f t="shared" ca="1" si="30"/>
        <v>0.81394881000114494</v>
      </c>
      <c r="N138" s="6">
        <f t="shared" ca="1" si="31"/>
        <v>0.97924597778693689</v>
      </c>
      <c r="O138" s="6">
        <f t="shared" ca="1" si="32"/>
        <v>0.21089055785848856</v>
      </c>
      <c r="P138" s="3">
        <f t="shared" ca="1" si="33"/>
        <v>1.401027093503914</v>
      </c>
      <c r="Q138" s="3">
        <f t="shared" ca="1" si="34"/>
        <v>0.55746486206995982</v>
      </c>
      <c r="R138" s="6">
        <f t="shared" ca="1" si="39"/>
        <v>0</v>
      </c>
      <c r="S138" s="5">
        <f ca="1">SUM($R$66:R137)+AA138</f>
        <v>3</v>
      </c>
      <c r="T138" s="5">
        <f t="shared" ca="1" si="42"/>
        <v>0</v>
      </c>
      <c r="U138" s="3">
        <f t="shared" ca="1" si="40"/>
        <v>-131.30999999999995</v>
      </c>
      <c r="V138" s="37">
        <f ca="1">SUM($U$70:U138)-SUM($T$70:T138)</f>
        <v>956.86118000000022</v>
      </c>
      <c r="W138" s="8">
        <f t="shared" ca="1" si="41"/>
        <v>0.51185722141075651</v>
      </c>
      <c r="X138" s="7">
        <f ca="1">W138-MAX($W$69:W137)</f>
        <v>-0.11161390124255466</v>
      </c>
      <c r="Y138" s="7">
        <f t="shared" ca="1" si="43"/>
        <v>-0.28187114337568064</v>
      </c>
      <c r="Z138" s="6">
        <f t="shared" ca="1" si="48"/>
        <v>0</v>
      </c>
      <c r="AA138" s="5">
        <f ca="1">SUM($Z$70:Z137)</f>
        <v>0</v>
      </c>
      <c r="AB138" s="4">
        <f t="shared" ca="1" si="27"/>
        <v>415.11749999999984</v>
      </c>
      <c r="AC138" s="2">
        <f t="shared" ca="1" si="44"/>
        <v>0.25112976406533566</v>
      </c>
      <c r="AD138" s="3">
        <f t="shared" ca="1" si="45"/>
        <v>1470.1</v>
      </c>
      <c r="AE138" s="3">
        <f t="shared" ca="1" si="46"/>
        <v>1514.6275000000001</v>
      </c>
      <c r="AF138" s="2">
        <f t="shared" ca="1" si="47"/>
        <v>0.27407233791806884</v>
      </c>
      <c r="AG138" s="1">
        <f t="shared" ca="1" si="35"/>
        <v>4.524</v>
      </c>
      <c r="AI138">
        <v>956.86118000000022</v>
      </c>
    </row>
    <row r="139" spans="1:35" x14ac:dyDescent="0.25">
      <c r="A139" s="38">
        <v>41411</v>
      </c>
      <c r="B139">
        <v>3.8460000000000001</v>
      </c>
      <c r="C139">
        <v>216.5</v>
      </c>
      <c r="D139">
        <v>184.5</v>
      </c>
      <c r="E139">
        <v>215</v>
      </c>
      <c r="F139">
        <v>4420756</v>
      </c>
      <c r="G139">
        <v>221</v>
      </c>
      <c r="H139" s="1">
        <f t="shared" ca="1" si="36"/>
        <v>2130.7919999999999</v>
      </c>
      <c r="I139" s="10">
        <f t="shared" ca="1" si="37"/>
        <v>1644.69</v>
      </c>
      <c r="J139" s="9">
        <f t="shared" ca="1" si="38"/>
        <v>-5.0399022284799491E-3</v>
      </c>
      <c r="K139" s="9">
        <f t="shared" ca="1" si="28"/>
        <v>0.33803025241570239</v>
      </c>
      <c r="L139" s="3">
        <f t="shared" ca="1" si="29"/>
        <v>0.29555843350418609</v>
      </c>
      <c r="M139" s="6">
        <f t="shared" ca="1" si="30"/>
        <v>0.8743549767868547</v>
      </c>
      <c r="N139" s="6">
        <f t="shared" ca="1" si="31"/>
        <v>0.94307756425985723</v>
      </c>
      <c r="O139" s="6">
        <f t="shared" ca="1" si="32"/>
        <v>0.18125744682767306</v>
      </c>
      <c r="P139" s="3">
        <f t="shared" ca="1" si="33"/>
        <v>1.3055924579152034</v>
      </c>
      <c r="Q139" s="3">
        <f t="shared" ca="1" si="34"/>
        <v>0.58056267060451106</v>
      </c>
      <c r="R139" s="6">
        <f t="shared" ca="1" si="39"/>
        <v>0</v>
      </c>
      <c r="S139" s="5">
        <f ca="1">SUM($R$66:R138)+AA139</f>
        <v>3</v>
      </c>
      <c r="T139" s="5">
        <f t="shared" ca="1" si="42"/>
        <v>0</v>
      </c>
      <c r="U139" s="3">
        <f t="shared" ca="1" si="40"/>
        <v>-24.929999999999836</v>
      </c>
      <c r="V139" s="37">
        <f ca="1">SUM($U$70:U139)-SUM($T$70:T139)</f>
        <v>931.93118000000038</v>
      </c>
      <c r="W139" s="8">
        <f t="shared" ca="1" si="41"/>
        <v>0.49852132609335004</v>
      </c>
      <c r="X139" s="7">
        <f ca="1">W139-MAX($W$69:W138)</f>
        <v>-0.12494979655996113</v>
      </c>
      <c r="Y139" s="7">
        <f t="shared" ca="1" si="43"/>
        <v>-0.29555843350418609</v>
      </c>
      <c r="Z139" s="6">
        <f t="shared" ca="1" si="48"/>
        <v>0</v>
      </c>
      <c r="AA139" s="5">
        <f ca="1">SUM($Z$70:Z138)</f>
        <v>0</v>
      </c>
      <c r="AB139" s="4">
        <f t="shared" ca="1" si="27"/>
        <v>390.1875</v>
      </c>
      <c r="AC139" s="2">
        <f t="shared" ca="1" si="44"/>
        <v>0.23724075661674843</v>
      </c>
      <c r="AD139" s="3">
        <f t="shared" ca="1" si="45"/>
        <v>1470.1</v>
      </c>
      <c r="AE139" s="3">
        <f t="shared" ca="1" si="46"/>
        <v>1514.6275000000001</v>
      </c>
      <c r="AF139" s="2">
        <f t="shared" ca="1" si="47"/>
        <v>0.25761284540258245</v>
      </c>
      <c r="AG139" s="1">
        <f t="shared" ca="1" si="35"/>
        <v>4.524</v>
      </c>
      <c r="AI139">
        <v>931.93118000000038</v>
      </c>
    </row>
    <row r="140" spans="1:35" x14ac:dyDescent="0.25">
      <c r="A140" s="38">
        <v>41418</v>
      </c>
      <c r="B140">
        <v>3.8460000000000001</v>
      </c>
      <c r="C140">
        <v>224.7</v>
      </c>
      <c r="D140">
        <v>194</v>
      </c>
      <c r="E140">
        <v>200.1</v>
      </c>
      <c r="F140">
        <v>14389346</v>
      </c>
      <c r="G140">
        <v>218.857</v>
      </c>
      <c r="H140" s="1">
        <f t="shared" ca="1" si="36"/>
        <v>2136.9639999999999</v>
      </c>
      <c r="I140" s="10">
        <f t="shared" ca="1" si="37"/>
        <v>1665.89</v>
      </c>
      <c r="J140" s="9">
        <f t="shared" ca="1" si="38"/>
        <v>1.2807598543840216E-2</v>
      </c>
      <c r="K140" s="9">
        <f t="shared" ca="1" si="28"/>
        <v>0.33269247589885076</v>
      </c>
      <c r="L140" s="3">
        <f t="shared" ca="1" si="29"/>
        <v>0.28277617369694275</v>
      </c>
      <c r="M140" s="6">
        <f t="shared" ca="1" si="30"/>
        <v>0.84996263571321584</v>
      </c>
      <c r="N140" s="6">
        <f t="shared" ca="1" si="31"/>
        <v>0.90707839081728681</v>
      </c>
      <c r="O140" s="6">
        <f t="shared" ca="1" si="32"/>
        <v>0.1430453155134111</v>
      </c>
      <c r="P140" s="3">
        <f t="shared" ca="1" si="33"/>
        <v>1.1931690218441089</v>
      </c>
      <c r="Q140" s="3">
        <f t="shared" ca="1" si="34"/>
        <v>0.62098775979046461</v>
      </c>
      <c r="R140" s="6">
        <f t="shared" ca="1" si="39"/>
        <v>0</v>
      </c>
      <c r="S140" s="5">
        <f ca="1">SUM($R$66:R139)+AA140</f>
        <v>3</v>
      </c>
      <c r="T140" s="5">
        <f t="shared" ca="1" si="42"/>
        <v>0</v>
      </c>
      <c r="U140" s="3">
        <f t="shared" ca="1" si="40"/>
        <v>63.600000000000136</v>
      </c>
      <c r="V140" s="37">
        <f ca="1">SUM($U$70:U140)-SUM($T$70:T140)</f>
        <v>995.53118000000052</v>
      </c>
      <c r="W140" s="8">
        <f t="shared" ca="1" si="41"/>
        <v>0.53254310476110223</v>
      </c>
      <c r="X140" s="7">
        <f ca="1">W140-MAX($W$69:W139)</f>
        <v>-9.0928017892208945E-2</v>
      </c>
      <c r="Y140" s="7">
        <f t="shared" ca="1" si="43"/>
        <v>-0.28277617369694275</v>
      </c>
      <c r="Z140" s="6">
        <f t="shared" ca="1" si="48"/>
        <v>0</v>
      </c>
      <c r="AA140" s="5">
        <f ca="1">SUM($Z$70:Z139)</f>
        <v>0</v>
      </c>
      <c r="AB140" s="4">
        <f t="shared" ca="1" si="27"/>
        <v>453.78750000000014</v>
      </c>
      <c r="AC140" s="2">
        <f t="shared" ca="1" si="44"/>
        <v>0.27239943813817247</v>
      </c>
      <c r="AD140" s="3">
        <f t="shared" ca="1" si="45"/>
        <v>1470.1</v>
      </c>
      <c r="AE140" s="3">
        <f t="shared" ca="1" si="46"/>
        <v>1514.6275000000001</v>
      </c>
      <c r="AF140" s="2">
        <f t="shared" ca="1" si="47"/>
        <v>0.29960336782476227</v>
      </c>
      <c r="AG140" s="1">
        <f t="shared" ca="1" si="35"/>
        <v>4.524</v>
      </c>
      <c r="AI140">
        <v>995.53118000000052</v>
      </c>
    </row>
    <row r="141" spans="1:35" x14ac:dyDescent="0.25">
      <c r="A141" s="38">
        <v>41425</v>
      </c>
      <c r="B141" t="s">
        <v>0</v>
      </c>
      <c r="C141">
        <v>204.4</v>
      </c>
      <c r="D141">
        <v>193.6</v>
      </c>
      <c r="E141">
        <v>200</v>
      </c>
      <c r="F141">
        <v>2993133</v>
      </c>
      <c r="G141">
        <v>225.333</v>
      </c>
      <c r="H141" s="1">
        <f t="shared" ca="1" si="36"/>
        <v>2136.14</v>
      </c>
      <c r="I141" s="10">
        <f t="shared" ca="1" si="37"/>
        <v>1674.38</v>
      </c>
      <c r="J141" s="9">
        <f t="shared" ca="1" si="38"/>
        <v>5.0834323469066784E-3</v>
      </c>
      <c r="K141" s="9">
        <f t="shared" ca="1" si="28"/>
        <v>0.33266120618681916</v>
      </c>
      <c r="L141" s="3">
        <f t="shared" ca="1" si="29"/>
        <v>0.27577969158733362</v>
      </c>
      <c r="M141" s="6">
        <f t="shared" ca="1" si="30"/>
        <v>0.82901067650328464</v>
      </c>
      <c r="N141" s="6">
        <f t="shared" ca="1" si="31"/>
        <v>0.89537161442231628</v>
      </c>
      <c r="O141" s="6">
        <f t="shared" ca="1" si="32"/>
        <v>0.1427009264655095</v>
      </c>
      <c r="P141" s="3">
        <f t="shared" ca="1" si="33"/>
        <v>1.1807734673533352</v>
      </c>
      <c r="Q141" s="3">
        <f t="shared" ca="1" si="34"/>
        <v>0.60996976149129734</v>
      </c>
      <c r="R141" s="6">
        <f t="shared" ca="1" si="39"/>
        <v>0</v>
      </c>
      <c r="S141" s="5">
        <f ca="1">SUM($R$66:R140)+AA141</f>
        <v>3</v>
      </c>
      <c r="T141" s="5">
        <f t="shared" ca="1" si="42"/>
        <v>0</v>
      </c>
      <c r="U141" s="3">
        <f t="shared" ca="1" si="40"/>
        <v>25.470000000000027</v>
      </c>
      <c r="V141" s="37">
        <f ca="1">SUM($U$70:U141)-SUM($T$70:T141)</f>
        <v>1021.0011800000005</v>
      </c>
      <c r="W141" s="8">
        <f t="shared" ca="1" si="41"/>
        <v>0.54616786423700858</v>
      </c>
      <c r="X141" s="7">
        <f ca="1">W141-MAX($W$69:W140)</f>
        <v>-7.7303258416302589E-2</v>
      </c>
      <c r="Y141" s="7">
        <f t="shared" ca="1" si="43"/>
        <v>-0.27577969158733362</v>
      </c>
      <c r="Z141" s="6">
        <f t="shared" ca="1" si="48"/>
        <v>0</v>
      </c>
      <c r="AA141" s="5">
        <f ca="1">SUM($Z$70:Z140)</f>
        <v>0</v>
      </c>
      <c r="AB141" s="4">
        <f t="shared" ca="1" si="27"/>
        <v>479.25750000000016</v>
      </c>
      <c r="AC141" s="2">
        <f t="shared" ca="1" si="44"/>
        <v>0.28622982835437605</v>
      </c>
      <c r="AD141" s="3">
        <f t="shared" ca="1" si="45"/>
        <v>1470.1</v>
      </c>
      <c r="AE141" s="3">
        <f t="shared" ca="1" si="46"/>
        <v>1514.6275000000001</v>
      </c>
      <c r="AF141" s="2">
        <f t="shared" ca="1" si="47"/>
        <v>0.31641938364383332</v>
      </c>
      <c r="AG141" s="1">
        <f t="shared" ca="1" si="35"/>
        <v>4.524</v>
      </c>
      <c r="AI141">
        <v>1021.0011800000005</v>
      </c>
    </row>
    <row r="142" spans="1:35" x14ac:dyDescent="0.25">
      <c r="A142" s="38">
        <v>41432</v>
      </c>
      <c r="B142">
        <v>3.8460000000000001</v>
      </c>
      <c r="C142">
        <v>198.1</v>
      </c>
      <c r="D142">
        <v>183.5</v>
      </c>
      <c r="E142">
        <v>188</v>
      </c>
      <c r="F142">
        <v>2579394</v>
      </c>
      <c r="G142" t="s">
        <v>0</v>
      </c>
      <c r="H142" s="1">
        <f t="shared" ca="1" si="36"/>
        <v>2145.9270000000001</v>
      </c>
      <c r="I142" s="10">
        <f t="shared" ca="1" si="37"/>
        <v>1716.28</v>
      </c>
      <c r="J142" s="9">
        <f t="shared" ca="1" si="38"/>
        <v>2.4716210416983457E-2</v>
      </c>
      <c r="K142" s="9">
        <f t="shared" ca="1" si="28"/>
        <v>0.32848424058706571</v>
      </c>
      <c r="L142" s="3">
        <f t="shared" ca="1" si="29"/>
        <v>0.25033619222970627</v>
      </c>
      <c r="M142" s="6">
        <f t="shared" ca="1" si="30"/>
        <v>0.76209498447263846</v>
      </c>
      <c r="N142" s="6">
        <f t="shared" ca="1" si="31"/>
        <v>0.88452011184840218</v>
      </c>
      <c r="O142" s="6">
        <f t="shared" ca="1" si="32"/>
        <v>0.14734703008813896</v>
      </c>
      <c r="P142" s="3">
        <f t="shared" ca="1" si="33"/>
        <v>1.17921417202468</v>
      </c>
      <c r="Q142" s="3">
        <f t="shared" ca="1" si="34"/>
        <v>0.58982605167212432</v>
      </c>
      <c r="R142" s="6">
        <f t="shared" ca="1" si="39"/>
        <v>0</v>
      </c>
      <c r="S142" s="5">
        <f ca="1">SUM($R$66:R141)+AA142</f>
        <v>3</v>
      </c>
      <c r="T142" s="5">
        <f t="shared" ca="1" si="42"/>
        <v>0</v>
      </c>
      <c r="U142" s="3">
        <f t="shared" ca="1" si="40"/>
        <v>125.69999999999959</v>
      </c>
      <c r="V142" s="37">
        <f ca="1">SUM($U$70:U142)-SUM($T$70:T142)</f>
        <v>1146.7011800000002</v>
      </c>
      <c r="W142" s="8">
        <f t="shared" ca="1" si="41"/>
        <v>0.6134090211322355</v>
      </c>
      <c r="X142" s="7">
        <f ca="1">W142-MAX($W$69:W141)</f>
        <v>-1.0062101521075673E-2</v>
      </c>
      <c r="Y142" s="7">
        <f t="shared" ca="1" si="43"/>
        <v>-0.25033619222970627</v>
      </c>
      <c r="Z142" s="6">
        <f t="shared" ca="1" si="48"/>
        <v>0</v>
      </c>
      <c r="AA142" s="5">
        <f ca="1">SUM($Z$70:Z141)</f>
        <v>0</v>
      </c>
      <c r="AB142" s="4">
        <f t="shared" ca="1" si="27"/>
        <v>604.95749999999975</v>
      </c>
      <c r="AC142" s="2">
        <f t="shared" ca="1" si="44"/>
        <v>0.35248182114806426</v>
      </c>
      <c r="AD142" s="3">
        <f t="shared" ca="1" si="45"/>
        <v>1470.1</v>
      </c>
      <c r="AE142" s="3">
        <f t="shared" ca="1" si="46"/>
        <v>1514.6275000000001</v>
      </c>
      <c r="AF142" s="2">
        <f t="shared" ca="1" si="47"/>
        <v>0.39941008597823541</v>
      </c>
      <c r="AG142" s="1">
        <f t="shared" ca="1" si="35"/>
        <v>4.524</v>
      </c>
      <c r="AI142">
        <v>1146.7011800000002</v>
      </c>
    </row>
    <row r="143" spans="1:35" x14ac:dyDescent="0.25">
      <c r="A143" s="38">
        <v>41439</v>
      </c>
      <c r="B143">
        <v>4</v>
      </c>
      <c r="C143">
        <v>192.8</v>
      </c>
      <c r="D143">
        <v>173.7</v>
      </c>
      <c r="E143">
        <v>186</v>
      </c>
      <c r="F143">
        <v>2723127</v>
      </c>
      <c r="G143">
        <v>225.333</v>
      </c>
      <c r="H143" s="1">
        <f t="shared" ca="1" si="36"/>
        <v>2156.6550000000002</v>
      </c>
      <c r="I143" s="10">
        <f t="shared" ca="1" si="37"/>
        <v>1704.18</v>
      </c>
      <c r="J143" s="9">
        <f t="shared" ca="1" si="38"/>
        <v>-7.075101287053855E-3</v>
      </c>
      <c r="K143" s="9">
        <f t="shared" ca="1" si="28"/>
        <v>0.31519915479078614</v>
      </c>
      <c r="L143" s="3">
        <f t="shared" ca="1" si="29"/>
        <v>0.26550892511354451</v>
      </c>
      <c r="M143" s="6">
        <f t="shared" ca="1" si="30"/>
        <v>0.84235290951137354</v>
      </c>
      <c r="N143" s="6">
        <f t="shared" ca="1" si="31"/>
        <v>0.87559814755257992</v>
      </c>
      <c r="O143" s="6">
        <f t="shared" ca="1" si="32"/>
        <v>0.14601023796604781</v>
      </c>
      <c r="P143" s="3">
        <f t="shared" ca="1" si="33"/>
        <v>1.1676186234846755</v>
      </c>
      <c r="Q143" s="3">
        <f t="shared" ca="1" si="34"/>
        <v>0.58357767162048435</v>
      </c>
      <c r="R143" s="6">
        <f t="shared" ca="1" si="39"/>
        <v>0</v>
      </c>
      <c r="S143" s="5">
        <f ca="1">SUM($R$66:R142)+AA143</f>
        <v>3</v>
      </c>
      <c r="T143" s="5">
        <f t="shared" ca="1" si="42"/>
        <v>0</v>
      </c>
      <c r="U143" s="3">
        <f t="shared" ca="1" si="40"/>
        <v>-36.299999999999727</v>
      </c>
      <c r="V143" s="37">
        <f ca="1">SUM($U$70:U143)-SUM($T$70:T143)</f>
        <v>1110.4011800000005</v>
      </c>
      <c r="W143" s="8">
        <f t="shared" ca="1" si="41"/>
        <v>0.59399093047752805</v>
      </c>
      <c r="X143" s="7">
        <f ca="1">W143-MAX($W$69:W142)</f>
        <v>-2.9480192175783126E-2</v>
      </c>
      <c r="Y143" s="7">
        <f t="shared" ca="1" si="43"/>
        <v>-0.26550892511354451</v>
      </c>
      <c r="Z143" s="6">
        <f t="shared" ca="1" si="48"/>
        <v>0</v>
      </c>
      <c r="AA143" s="5">
        <f ca="1">SUM($Z$70:Z142)</f>
        <v>0</v>
      </c>
      <c r="AB143" s="4">
        <f t="shared" ca="1" si="27"/>
        <v>568.65750000000003</v>
      </c>
      <c r="AC143" s="2">
        <f t="shared" ca="1" si="44"/>
        <v>0.3336839418371299</v>
      </c>
      <c r="AD143" s="3">
        <f t="shared" ca="1" si="45"/>
        <v>1470.1</v>
      </c>
      <c r="AE143" s="3">
        <f t="shared" ca="1" si="46"/>
        <v>1514.6275000000001</v>
      </c>
      <c r="AF143" s="2">
        <f t="shared" ca="1" si="47"/>
        <v>0.3754437972372745</v>
      </c>
      <c r="AG143" s="1">
        <f t="shared" ca="1" si="35"/>
        <v>4.524</v>
      </c>
      <c r="AI143">
        <v>1110.4011800000005</v>
      </c>
    </row>
    <row r="144" spans="1:35" x14ac:dyDescent="0.25">
      <c r="A144" s="38">
        <v>41446</v>
      </c>
      <c r="B144" t="s">
        <v>0</v>
      </c>
      <c r="C144">
        <v>191.8</v>
      </c>
      <c r="D144">
        <v>174</v>
      </c>
      <c r="E144">
        <v>174.3</v>
      </c>
      <c r="F144">
        <v>2721776</v>
      </c>
      <c r="G144" t="s">
        <v>0</v>
      </c>
      <c r="H144" s="1">
        <f t="shared" ca="1" si="36"/>
        <v>2205.31</v>
      </c>
      <c r="I144" s="10">
        <f t="shared" ca="1" si="37"/>
        <v>1799.44</v>
      </c>
      <c r="J144" s="9">
        <f t="shared" ca="1" si="38"/>
        <v>5.4391448754822755E-2</v>
      </c>
      <c r="K144" s="9">
        <f t="shared" ca="1" si="28"/>
        <v>0.31977664458389754</v>
      </c>
      <c r="L144" s="3">
        <f t="shared" ca="1" si="29"/>
        <v>0.22555350553505527</v>
      </c>
      <c r="M144" s="6">
        <f t="shared" ca="1" si="30"/>
        <v>0.70534702691796614</v>
      </c>
      <c r="N144" s="6">
        <f t="shared" ca="1" si="31"/>
        <v>0.85676959839347577</v>
      </c>
      <c r="O144" s="6">
        <f t="shared" ca="1" si="32"/>
        <v>0.15128653845052889</v>
      </c>
      <c r="P144" s="3">
        <f t="shared" ca="1" si="33"/>
        <v>1.1593426752945335</v>
      </c>
      <c r="Q144" s="3">
        <f t="shared" ca="1" si="34"/>
        <v>0.55419652149241805</v>
      </c>
      <c r="R144" s="6">
        <f t="shared" ca="1" si="39"/>
        <v>0</v>
      </c>
      <c r="S144" s="5">
        <f ca="1">SUM($R$66:R143)+AA144</f>
        <v>3</v>
      </c>
      <c r="T144" s="5">
        <f t="shared" ca="1" si="42"/>
        <v>0</v>
      </c>
      <c r="U144" s="3">
        <f t="shared" ca="1" si="40"/>
        <v>285.77999999999997</v>
      </c>
      <c r="V144" s="37">
        <f ca="1">SUM($U$70:U144)-SUM($T$70:T144)</f>
        <v>1396.1811800000005</v>
      </c>
      <c r="W144" s="8">
        <f t="shared" ca="1" si="41"/>
        <v>0.74686426235913494</v>
      </c>
      <c r="X144" s="7">
        <f ca="1">W144-MAX($W$69:W143)</f>
        <v>0.12339313970582377</v>
      </c>
      <c r="Y144" s="7">
        <f t="shared" ca="1" si="43"/>
        <v>-0.22555350553505527</v>
      </c>
      <c r="Z144" s="6">
        <f t="shared" ca="1" si="48"/>
        <v>0</v>
      </c>
      <c r="AA144" s="5">
        <f ca="1">SUM($Z$70:Z143)</f>
        <v>0</v>
      </c>
      <c r="AB144" s="4">
        <f t="shared" ca="1" si="27"/>
        <v>854.4375</v>
      </c>
      <c r="AC144" s="2">
        <f t="shared" ca="1" si="44"/>
        <v>0.47483522651491572</v>
      </c>
      <c r="AD144" s="3">
        <f t="shared" ca="1" si="45"/>
        <v>1470.1</v>
      </c>
      <c r="AE144" s="3">
        <f t="shared" ca="1" si="46"/>
        <v>1514.6275000000001</v>
      </c>
      <c r="AF144" s="2">
        <f t="shared" ca="1" si="47"/>
        <v>0.56412385223429518</v>
      </c>
      <c r="AG144" s="1">
        <f t="shared" ca="1" si="35"/>
        <v>4.6189999999999998</v>
      </c>
      <c r="AI144">
        <v>1396.1811800000005</v>
      </c>
    </row>
    <row r="145" spans="1:35" x14ac:dyDescent="0.25">
      <c r="A145" s="38">
        <v>41453</v>
      </c>
      <c r="B145">
        <v>4.2309999999999999</v>
      </c>
      <c r="C145">
        <v>199.4</v>
      </c>
      <c r="D145">
        <v>170.3</v>
      </c>
      <c r="E145">
        <v>194.2</v>
      </c>
      <c r="F145">
        <v>3099336</v>
      </c>
      <c r="G145">
        <v>225.333</v>
      </c>
      <c r="H145" s="1">
        <f t="shared" ca="1" si="36"/>
        <v>2173.5590000000002</v>
      </c>
      <c r="I145" s="10">
        <f t="shared" ca="1" si="37"/>
        <v>1746.79</v>
      </c>
      <c r="J145" s="9">
        <f t="shared" ca="1" si="38"/>
        <v>-2.9695687526859547E-2</v>
      </c>
      <c r="K145" s="9">
        <f t="shared" ca="1" si="28"/>
        <v>0.31689291193644337</v>
      </c>
      <c r="L145" s="3">
        <f t="shared" ca="1" si="29"/>
        <v>0.24431614561567239</v>
      </c>
      <c r="M145" s="6">
        <f t="shared" ca="1" si="30"/>
        <v>0.77097384136087233</v>
      </c>
      <c r="N145" s="6">
        <f t="shared" ca="1" si="31"/>
        <v>0.82717177060158364</v>
      </c>
      <c r="O145" s="6">
        <f t="shared" ca="1" si="32"/>
        <v>0.12289468834008128</v>
      </c>
      <c r="P145" s="3">
        <f t="shared" ca="1" si="33"/>
        <v>1.0729611472817462</v>
      </c>
      <c r="Q145" s="3">
        <f t="shared" ca="1" si="34"/>
        <v>0.5813823939214211</v>
      </c>
      <c r="R145" s="6">
        <f t="shared" ca="1" si="39"/>
        <v>0</v>
      </c>
      <c r="S145" s="5">
        <f ca="1">SUM($R$66:R144)+AA145</f>
        <v>3</v>
      </c>
      <c r="T145" s="5">
        <f t="shared" ca="1" si="42"/>
        <v>0</v>
      </c>
      <c r="U145" s="3">
        <f t="shared" ca="1" si="40"/>
        <v>-157.95000000000027</v>
      </c>
      <c r="V145" s="37">
        <f ca="1">SUM($U$70:U145)-SUM($T$70:T145)</f>
        <v>1238.2311800000002</v>
      </c>
      <c r="W145" s="8">
        <f t="shared" ca="1" si="41"/>
        <v>0.66237149599794853</v>
      </c>
      <c r="X145" s="7">
        <f ca="1">W145-MAX($W$69:W144)</f>
        <v>-8.4492766361186411E-2</v>
      </c>
      <c r="Y145" s="7">
        <f t="shared" ca="1" si="43"/>
        <v>-0.24431614561567239</v>
      </c>
      <c r="Z145" s="6">
        <f t="shared" ca="1" si="48"/>
        <v>0</v>
      </c>
      <c r="AA145" s="5">
        <f ca="1">SUM($Z$70:Z144)</f>
        <v>0</v>
      </c>
      <c r="AB145" s="4">
        <f t="shared" ca="1" si="27"/>
        <v>696.48749999999973</v>
      </c>
      <c r="AC145" s="2">
        <f t="shared" ca="1" si="44"/>
        <v>0.39872423130427798</v>
      </c>
      <c r="AD145" s="3">
        <f t="shared" ca="1" si="45"/>
        <v>1470.1</v>
      </c>
      <c r="AE145" s="3">
        <f t="shared" ca="1" si="46"/>
        <v>1514.6275000000001</v>
      </c>
      <c r="AF145" s="2">
        <f t="shared" ca="1" si="47"/>
        <v>0.45984078593581573</v>
      </c>
      <c r="AG145" s="1">
        <f t="shared" ca="1" si="35"/>
        <v>4.5449999999999999</v>
      </c>
      <c r="AI145">
        <v>1238.2311800000002</v>
      </c>
    </row>
    <row r="146" spans="1:35" x14ac:dyDescent="0.25">
      <c r="A146" s="38">
        <v>41460</v>
      </c>
      <c r="B146">
        <v>4.3849999999999998</v>
      </c>
      <c r="C146">
        <v>214.7</v>
      </c>
      <c r="D146">
        <v>194.5</v>
      </c>
      <c r="E146">
        <v>213.5</v>
      </c>
      <c r="F146">
        <v>3782420</v>
      </c>
      <c r="G146">
        <v>234.167</v>
      </c>
      <c r="H146" s="1">
        <f t="shared" ca="1" si="36"/>
        <v>2168.4209999999998</v>
      </c>
      <c r="I146" s="10">
        <f t="shared" ca="1" si="37"/>
        <v>1726.58</v>
      </c>
      <c r="J146" s="9">
        <f t="shared" ca="1" si="38"/>
        <v>-1.1637244565671116E-2</v>
      </c>
      <c r="K146" s="9">
        <f t="shared" ca="1" si="28"/>
        <v>0.31635890115546267</v>
      </c>
      <c r="L146" s="3">
        <f t="shared" ca="1" si="29"/>
        <v>0.25590531571082709</v>
      </c>
      <c r="M146" s="6">
        <f t="shared" ca="1" si="30"/>
        <v>0.80890822030347131</v>
      </c>
      <c r="N146" s="6">
        <f t="shared" ca="1" si="31"/>
        <v>0.80246879379572733</v>
      </c>
      <c r="O146" s="6">
        <f t="shared" ca="1" si="32"/>
        <v>8.2615763796517167E-2</v>
      </c>
      <c r="P146" s="3">
        <f t="shared" ca="1" si="33"/>
        <v>0.96770032138876161</v>
      </c>
      <c r="Q146" s="3">
        <f t="shared" ca="1" si="34"/>
        <v>0.63723726620269305</v>
      </c>
      <c r="R146" s="6">
        <f t="shared" ca="1" si="39"/>
        <v>0</v>
      </c>
      <c r="S146" s="5">
        <f ca="1">SUM($R$66:R145)+AA146</f>
        <v>3</v>
      </c>
      <c r="T146" s="5">
        <f t="shared" ca="1" si="42"/>
        <v>0</v>
      </c>
      <c r="U146" s="3">
        <f t="shared" ca="1" si="40"/>
        <v>-60.630000000000109</v>
      </c>
      <c r="V146" s="37">
        <f ca="1">SUM($U$70:U146)-SUM($T$70:T146)</f>
        <v>1177.6011800000001</v>
      </c>
      <c r="W146" s="8">
        <f t="shared" ca="1" si="41"/>
        <v>0.62993847020194516</v>
      </c>
      <c r="X146" s="7">
        <f ca="1">W146-MAX($W$69:W145)</f>
        <v>-0.11692579215718979</v>
      </c>
      <c r="Y146" s="7">
        <f t="shared" ca="1" si="43"/>
        <v>-0.25590531571082709</v>
      </c>
      <c r="Z146" s="6">
        <f t="shared" ca="1" si="48"/>
        <v>0</v>
      </c>
      <c r="AA146" s="5">
        <f ca="1">SUM($Z$70:Z145)</f>
        <v>0</v>
      </c>
      <c r="AB146" s="4">
        <f t="shared" ca="1" si="27"/>
        <v>635.85749999999962</v>
      </c>
      <c r="AC146" s="2">
        <f t="shared" ca="1" si="44"/>
        <v>0.36827572426415206</v>
      </c>
      <c r="AD146" s="3">
        <f t="shared" ca="1" si="45"/>
        <v>1470.1</v>
      </c>
      <c r="AE146" s="3">
        <f t="shared" ca="1" si="46"/>
        <v>1514.6275000000001</v>
      </c>
      <c r="AF146" s="2">
        <f t="shared" ca="1" si="47"/>
        <v>0.41981114168335093</v>
      </c>
      <c r="AG146" s="1">
        <f t="shared" ca="1" si="35"/>
        <v>4.5449999999999999</v>
      </c>
      <c r="AI146">
        <v>1177.6011800000001</v>
      </c>
    </row>
    <row r="147" spans="1:35" x14ac:dyDescent="0.25">
      <c r="A147" s="38">
        <v>41467</v>
      </c>
      <c r="B147">
        <v>4.3849999999999998</v>
      </c>
      <c r="C147">
        <v>226.6</v>
      </c>
      <c r="D147">
        <v>211.5</v>
      </c>
      <c r="E147">
        <v>225</v>
      </c>
      <c r="F147">
        <v>3024066</v>
      </c>
      <c r="G147">
        <v>240</v>
      </c>
      <c r="H147" s="1">
        <f t="shared" ca="1" si="36"/>
        <v>2138.4899999999998</v>
      </c>
      <c r="I147" s="10">
        <f t="shared" ca="1" si="37"/>
        <v>1786.43</v>
      </c>
      <c r="J147" s="9">
        <f t="shared" ca="1" si="38"/>
        <v>3.4076641660701734E-2</v>
      </c>
      <c r="K147" s="9">
        <f t="shared" ca="1" si="28"/>
        <v>0.2754269570570626</v>
      </c>
      <c r="L147" s="3">
        <f t="shared" ca="1" si="29"/>
        <v>0.19707461249531177</v>
      </c>
      <c r="M147" s="6">
        <f t="shared" ca="1" si="30"/>
        <v>0.71552405255118912</v>
      </c>
      <c r="N147" s="6">
        <f t="shared" ca="1" si="31"/>
        <v>0.78201615295805582</v>
      </c>
      <c r="O147" s="6">
        <f t="shared" ca="1" si="32"/>
        <v>6.5832076588735244E-2</v>
      </c>
      <c r="P147" s="3">
        <f t="shared" ca="1" si="33"/>
        <v>0.91368030613552631</v>
      </c>
      <c r="Q147" s="3">
        <f t="shared" ca="1" si="34"/>
        <v>0.65035199978058533</v>
      </c>
      <c r="R147" s="6">
        <f t="shared" ca="1" si="39"/>
        <v>0</v>
      </c>
      <c r="S147" s="5">
        <f ca="1">SUM($R$66:R146)+AA147</f>
        <v>3</v>
      </c>
      <c r="T147" s="5">
        <f t="shared" ca="1" si="42"/>
        <v>0</v>
      </c>
      <c r="U147" s="3">
        <f t="shared" ca="1" si="40"/>
        <v>179.55000000000041</v>
      </c>
      <c r="V147" s="37">
        <f ca="1">SUM($U$70:U147)-SUM($T$70:T147)</f>
        <v>1357.1511800000005</v>
      </c>
      <c r="W147" s="8">
        <f t="shared" ca="1" si="41"/>
        <v>0.72598580290312298</v>
      </c>
      <c r="X147" s="7">
        <f ca="1">W147-MAX($W$69:W146)</f>
        <v>-2.0878459456011966E-2</v>
      </c>
      <c r="Y147" s="7">
        <f t="shared" ca="1" si="43"/>
        <v>-0.19707461249531177</v>
      </c>
      <c r="Z147" s="6">
        <f t="shared" ca="1" si="48"/>
        <v>0</v>
      </c>
      <c r="AA147" s="5">
        <f ca="1">SUM($Z$70:Z146)</f>
        <v>0</v>
      </c>
      <c r="AB147" s="4">
        <f t="shared" ca="1" si="27"/>
        <v>815.40750000000003</v>
      </c>
      <c r="AC147" s="2">
        <f t="shared" ca="1" si="44"/>
        <v>0.45644525674109815</v>
      </c>
      <c r="AD147" s="3">
        <f t="shared" ca="1" si="45"/>
        <v>1470.1</v>
      </c>
      <c r="AE147" s="3">
        <f t="shared" ca="1" si="46"/>
        <v>1514.6275000000001</v>
      </c>
      <c r="AF147" s="2">
        <f t="shared" ca="1" si="47"/>
        <v>0.53835514012521235</v>
      </c>
      <c r="AG147" s="1">
        <f t="shared" ca="1" si="35"/>
        <v>4.4550000000000001</v>
      </c>
      <c r="AI147">
        <v>1357.1511800000005</v>
      </c>
    </row>
    <row r="148" spans="1:35" x14ac:dyDescent="0.25">
      <c r="A148" s="38">
        <v>41474</v>
      </c>
      <c r="B148">
        <v>4.1539999999999999</v>
      </c>
      <c r="C148">
        <v>227.7</v>
      </c>
      <c r="D148">
        <v>209.1</v>
      </c>
      <c r="E148">
        <v>215.5</v>
      </c>
      <c r="F148">
        <v>2483735</v>
      </c>
      <c r="G148">
        <v>240</v>
      </c>
      <c r="H148" s="1">
        <f t="shared" ca="1" si="36"/>
        <v>2138.4899999999998</v>
      </c>
      <c r="I148" s="10">
        <f t="shared" ca="1" si="37"/>
        <v>1736.56</v>
      </c>
      <c r="J148" s="9">
        <f t="shared" ca="1" si="38"/>
        <v>-2.8313070088707551E-2</v>
      </c>
      <c r="K148" s="9">
        <f t="shared" ca="1" si="28"/>
        <v>0.27670330902819856</v>
      </c>
      <c r="L148" s="3">
        <f t="shared" ca="1" si="29"/>
        <v>0.23145183581333195</v>
      </c>
      <c r="M148" s="6">
        <f t="shared" ca="1" si="30"/>
        <v>0.8364621175879936</v>
      </c>
      <c r="N148" s="6">
        <f t="shared" ca="1" si="31"/>
        <v>0.78355939471950409</v>
      </c>
      <c r="O148" s="6">
        <f t="shared" ca="1" si="32"/>
        <v>6.6931247577099132E-2</v>
      </c>
      <c r="P148" s="3">
        <f t="shared" ca="1" si="33"/>
        <v>0.91742188987370232</v>
      </c>
      <c r="Q148" s="3">
        <f t="shared" ca="1" si="34"/>
        <v>0.64969689956530585</v>
      </c>
      <c r="R148" s="6">
        <f t="shared" ca="1" si="39"/>
        <v>0</v>
      </c>
      <c r="S148" s="5">
        <f ca="1">SUM($R$66:R147)+AA148</f>
        <v>3</v>
      </c>
      <c r="T148" s="5">
        <f t="shared" ca="1" si="42"/>
        <v>0</v>
      </c>
      <c r="U148" s="3">
        <f t="shared" ca="1" si="40"/>
        <v>-149.61000000000035</v>
      </c>
      <c r="V148" s="37">
        <f ca="1">SUM($U$70:U148)-SUM($T$70:T148)</f>
        <v>1207.5411800000002</v>
      </c>
      <c r="W148" s="8">
        <f t="shared" ca="1" si="41"/>
        <v>0.64595438298987762</v>
      </c>
      <c r="X148" s="7">
        <f ca="1">W148-MAX($W$69:W147)</f>
        <v>-0.10090987936925733</v>
      </c>
      <c r="Y148" s="7">
        <f t="shared" ca="1" si="43"/>
        <v>-0.23145183581333195</v>
      </c>
      <c r="Z148" s="6">
        <f t="shared" ca="1" si="48"/>
        <v>0</v>
      </c>
      <c r="AA148" s="5">
        <f ca="1">SUM($Z$70:Z147)</f>
        <v>0</v>
      </c>
      <c r="AB148" s="4">
        <f t="shared" ca="1" si="27"/>
        <v>665.79749999999967</v>
      </c>
      <c r="AC148" s="2">
        <f t="shared" ca="1" si="44"/>
        <v>0.38340022803703855</v>
      </c>
      <c r="AD148" s="3">
        <f t="shared" ca="1" si="45"/>
        <v>1470.1</v>
      </c>
      <c r="AE148" s="3">
        <f t="shared" ca="1" si="46"/>
        <v>1514.6275000000001</v>
      </c>
      <c r="AF148" s="2">
        <f t="shared" ca="1" si="47"/>
        <v>0.43957837818209405</v>
      </c>
      <c r="AG148" s="1">
        <f t="shared" ca="1" si="35"/>
        <v>4.524</v>
      </c>
      <c r="AI148">
        <v>1207.5411800000002</v>
      </c>
    </row>
    <row r="149" spans="1:35" x14ac:dyDescent="0.25">
      <c r="A149" s="38">
        <v>41481</v>
      </c>
      <c r="B149" t="s">
        <v>0</v>
      </c>
      <c r="C149">
        <v>220.2</v>
      </c>
      <c r="D149">
        <v>212.7</v>
      </c>
      <c r="E149">
        <v>214</v>
      </c>
      <c r="F149">
        <v>1673771</v>
      </c>
      <c r="G149" t="s">
        <v>0</v>
      </c>
      <c r="H149" s="1">
        <f t="shared" ca="1" si="36"/>
        <v>2147.4279999999999</v>
      </c>
      <c r="I149" s="10">
        <f t="shared" ca="1" si="37"/>
        <v>1726.76</v>
      </c>
      <c r="J149" s="9">
        <f t="shared" ca="1" si="38"/>
        <v>-5.6593246689014666E-3</v>
      </c>
      <c r="K149" s="9">
        <f t="shared" ca="1" si="28"/>
        <v>0.27671765948836458</v>
      </c>
      <c r="L149" s="3">
        <f t="shared" ca="1" si="29"/>
        <v>0.24361694734647532</v>
      </c>
      <c r="M149" s="6">
        <f t="shared" ca="1" si="30"/>
        <v>0.88038091893704717</v>
      </c>
      <c r="N149" s="6">
        <f t="shared" ca="1" si="31"/>
        <v>0.80064139273083079</v>
      </c>
      <c r="O149" s="6">
        <f t="shared" ca="1" si="32"/>
        <v>6.0313353697979542E-2</v>
      </c>
      <c r="P149" s="3">
        <f t="shared" ca="1" si="33"/>
        <v>0.92126810012678984</v>
      </c>
      <c r="Q149" s="3">
        <f t="shared" ca="1" si="34"/>
        <v>0.68001468533487175</v>
      </c>
      <c r="R149" s="6">
        <f t="shared" ca="1" si="39"/>
        <v>0</v>
      </c>
      <c r="S149" s="5">
        <f ca="1">SUM($R$66:R148)+AA149</f>
        <v>3</v>
      </c>
      <c r="T149" s="5">
        <f t="shared" ca="1" si="42"/>
        <v>0</v>
      </c>
      <c r="U149" s="3">
        <f t="shared" ca="1" si="40"/>
        <v>-29.399999999999864</v>
      </c>
      <c r="V149" s="37">
        <f ca="1">SUM($U$70:U149)-SUM($T$70:T149)</f>
        <v>1178.1411800000003</v>
      </c>
      <c r="W149" s="8">
        <f t="shared" ca="1" si="41"/>
        <v>0.63022733436044509</v>
      </c>
      <c r="X149" s="7">
        <f ca="1">W149-MAX($W$69:W148)</f>
        <v>-0.11663692799868985</v>
      </c>
      <c r="Y149" s="7">
        <f t="shared" ca="1" si="43"/>
        <v>-0.24361694734647532</v>
      </c>
      <c r="Z149" s="6">
        <f t="shared" ca="1" si="48"/>
        <v>0</v>
      </c>
      <c r="AA149" s="5">
        <f ca="1">SUM($Z$70:Z148)</f>
        <v>0</v>
      </c>
      <c r="AB149" s="4">
        <f t="shared" ca="1" si="27"/>
        <v>636.39749999999981</v>
      </c>
      <c r="AC149" s="2">
        <f t="shared" ca="1" si="44"/>
        <v>0.36855005907016597</v>
      </c>
      <c r="AD149" s="3">
        <f t="shared" ca="1" si="45"/>
        <v>1470.1</v>
      </c>
      <c r="AE149" s="3">
        <f t="shared" ca="1" si="46"/>
        <v>1514.6275000000001</v>
      </c>
      <c r="AF149" s="2">
        <f t="shared" ca="1" si="47"/>
        <v>0.42016766498693559</v>
      </c>
      <c r="AG149" s="1">
        <f t="shared" ca="1" si="35"/>
        <v>4.524</v>
      </c>
      <c r="AI149">
        <v>1178.1411800000003</v>
      </c>
    </row>
    <row r="150" spans="1:35" x14ac:dyDescent="0.25">
      <c r="A150" s="38">
        <v>41488</v>
      </c>
      <c r="B150">
        <v>3.8460000000000001</v>
      </c>
      <c r="C150">
        <v>236.6</v>
      </c>
      <c r="D150">
        <v>213.2</v>
      </c>
      <c r="E150">
        <v>232.8</v>
      </c>
      <c r="F150">
        <v>3522756</v>
      </c>
      <c r="G150">
        <v>247.857</v>
      </c>
      <c r="H150" s="1">
        <f t="shared" ca="1" si="36"/>
        <v>2156.3139999999999</v>
      </c>
      <c r="I150" s="10">
        <f t="shared" ca="1" si="37"/>
        <v>1752.76</v>
      </c>
      <c r="J150" s="9">
        <f t="shared" ca="1" si="38"/>
        <v>1.4944868212407371E-2</v>
      </c>
      <c r="K150" s="9">
        <f t="shared" ca="1" si="28"/>
        <v>0.25372218108829547</v>
      </c>
      <c r="L150" s="3">
        <f t="shared" ca="1" si="29"/>
        <v>0.23023916565873237</v>
      </c>
      <c r="M150" s="6">
        <f t="shared" ca="1" si="30"/>
        <v>0.90744595001967521</v>
      </c>
      <c r="N150" s="6">
        <f t="shared" ca="1" si="31"/>
        <v>0.81513593235897908</v>
      </c>
      <c r="O150" s="6">
        <f t="shared" ca="1" si="32"/>
        <v>6.1688651791404467E-2</v>
      </c>
      <c r="P150" s="3">
        <f t="shared" ca="1" si="33"/>
        <v>0.93851323594178804</v>
      </c>
      <c r="Q150" s="3">
        <f t="shared" ca="1" si="34"/>
        <v>0.69175862877617011</v>
      </c>
      <c r="R150" s="6">
        <f t="shared" ca="1" si="39"/>
        <v>0</v>
      </c>
      <c r="S150" s="5">
        <f ca="1">SUM($R$66:R149)+AA150</f>
        <v>3</v>
      </c>
      <c r="T150" s="5">
        <f t="shared" ca="1" si="42"/>
        <v>0</v>
      </c>
      <c r="U150" s="3">
        <f t="shared" ca="1" si="40"/>
        <v>78</v>
      </c>
      <c r="V150" s="37">
        <f ca="1">SUM($U$70:U150)-SUM($T$70:T150)</f>
        <v>1256.1411800000003</v>
      </c>
      <c r="W150" s="8">
        <f t="shared" ca="1" si="41"/>
        <v>0.67195215725485802</v>
      </c>
      <c r="X150" s="7">
        <f ca="1">W150-MAX($W$69:W149)</f>
        <v>-7.4912105104276927E-2</v>
      </c>
      <c r="Y150" s="7">
        <f t="shared" ca="1" si="43"/>
        <v>-0.23023916565873237</v>
      </c>
      <c r="Z150" s="6">
        <f t="shared" ca="1" si="48"/>
        <v>0</v>
      </c>
      <c r="AA150" s="5">
        <f ca="1">SUM($Z$70:Z149)</f>
        <v>0</v>
      </c>
      <c r="AB150" s="4">
        <f t="shared" ca="1" si="27"/>
        <v>714.39749999999981</v>
      </c>
      <c r="AC150" s="2">
        <f t="shared" ca="1" si="44"/>
        <v>0.4075843241516236</v>
      </c>
      <c r="AD150" s="3">
        <f t="shared" ca="1" si="45"/>
        <v>1470.1</v>
      </c>
      <c r="AE150" s="3">
        <f t="shared" ca="1" si="46"/>
        <v>1514.6275000000001</v>
      </c>
      <c r="AF150" s="2">
        <f t="shared" ca="1" si="47"/>
        <v>0.47166547550470317</v>
      </c>
      <c r="AG150" s="1">
        <f t="shared" ca="1" si="35"/>
        <v>4.524</v>
      </c>
      <c r="AI150">
        <v>1256.1411800000003</v>
      </c>
    </row>
    <row r="151" spans="1:35" x14ac:dyDescent="0.25">
      <c r="A151" s="38">
        <v>41495</v>
      </c>
      <c r="B151">
        <v>3.9089999999999998</v>
      </c>
      <c r="C151">
        <v>235</v>
      </c>
      <c r="D151">
        <v>214.1</v>
      </c>
      <c r="E151">
        <v>218.4</v>
      </c>
      <c r="F151">
        <v>2527744</v>
      </c>
      <c r="G151">
        <v>249.167</v>
      </c>
      <c r="H151" s="1">
        <f t="shared" ca="1" si="36"/>
        <v>2175.9960000000001</v>
      </c>
      <c r="I151" s="10">
        <f t="shared" ca="1" si="37"/>
        <v>1731.53</v>
      </c>
      <c r="J151" s="9">
        <f t="shared" ca="1" si="38"/>
        <v>-1.218627768072638E-2</v>
      </c>
      <c r="K151" s="9">
        <f t="shared" ca="1" si="28"/>
        <v>0.25249283963477231</v>
      </c>
      <c r="L151" s="3">
        <f t="shared" ca="1" si="29"/>
        <v>0.25668974837282632</v>
      </c>
      <c r="M151" s="6">
        <f t="shared" ca="1" si="30"/>
        <v>1.0166218921064247</v>
      </c>
      <c r="N151" s="6">
        <f t="shared" ca="1" si="31"/>
        <v>0.83072616944400046</v>
      </c>
      <c r="O151" s="6">
        <f t="shared" ca="1" si="32"/>
        <v>8.3217255038231755E-2</v>
      </c>
      <c r="P151" s="3">
        <f t="shared" ca="1" si="33"/>
        <v>0.99716067952046394</v>
      </c>
      <c r="Q151" s="3">
        <f t="shared" ca="1" si="34"/>
        <v>0.66429165936753698</v>
      </c>
      <c r="R151" s="6">
        <f t="shared" ca="1" si="39"/>
        <v>1</v>
      </c>
      <c r="S151" s="5">
        <f ca="1">SUM($R$66:R150)+AA151</f>
        <v>3</v>
      </c>
      <c r="T151" s="5">
        <f t="shared" ca="1" si="42"/>
        <v>3.46306</v>
      </c>
      <c r="U151" s="3">
        <f t="shared" ca="1" si="40"/>
        <v>-63.690000000000055</v>
      </c>
      <c r="V151" s="37">
        <f ca="1">SUM($U$70:U151)-SUM($T$70:T151)</f>
        <v>1188.9881200000002</v>
      </c>
      <c r="W151" s="8">
        <f t="shared" ca="1" si="41"/>
        <v>0.63602972731488505</v>
      </c>
      <c r="X151" s="7">
        <f ca="1">W151-MAX($W$69:W150)</f>
        <v>-0.11083453504424989</v>
      </c>
      <c r="Y151" s="7">
        <f t="shared" ca="1" si="43"/>
        <v>-0.25668974837282632</v>
      </c>
      <c r="Z151" s="6">
        <f t="shared" ca="1" si="48"/>
        <v>0</v>
      </c>
      <c r="AA151" s="5">
        <f ca="1">SUM($Z$70:Z150)</f>
        <v>0</v>
      </c>
      <c r="AB151" s="4">
        <f t="shared" ca="1" si="27"/>
        <v>325.35374999999954</v>
      </c>
      <c r="AC151" s="2">
        <f t="shared" ca="1" si="44"/>
        <v>0.18789957436486779</v>
      </c>
      <c r="AD151" s="3">
        <f t="shared" ca="1" si="45"/>
        <v>1731.53</v>
      </c>
      <c r="AE151" s="3">
        <f t="shared" ca="1" si="46"/>
        <v>1623.0787500000001</v>
      </c>
      <c r="AF151" s="2">
        <f t="shared" ca="1" si="47"/>
        <v>0.20045469143133043</v>
      </c>
      <c r="AG151" s="1">
        <f t="shared" ca="1" si="35"/>
        <v>4.524</v>
      </c>
      <c r="AI151">
        <v>1188.9881200000002</v>
      </c>
    </row>
    <row r="152" spans="1:35" x14ac:dyDescent="0.25">
      <c r="A152" s="38">
        <v>41502</v>
      </c>
      <c r="B152">
        <v>3.9089999999999998</v>
      </c>
      <c r="C152">
        <v>228</v>
      </c>
      <c r="D152">
        <v>203.4</v>
      </c>
      <c r="E152">
        <v>206.7</v>
      </c>
      <c r="F152">
        <v>4099497</v>
      </c>
      <c r="G152">
        <v>248.333</v>
      </c>
      <c r="H152" s="1">
        <f t="shared" ca="1" si="36"/>
        <v>2214.395</v>
      </c>
      <c r="I152" s="10">
        <f t="shared" ca="1" si="37"/>
        <v>1744.95</v>
      </c>
      <c r="J152" s="9">
        <f t="shared" ca="1" si="38"/>
        <v>7.7204912205986118E-3</v>
      </c>
      <c r="K152" s="9">
        <f t="shared" ca="1" si="28"/>
        <v>0.25157199151036463</v>
      </c>
      <c r="L152" s="3">
        <f t="shared" ca="1" si="29"/>
        <v>0.26903063125017912</v>
      </c>
      <c r="M152" s="6">
        <f t="shared" ca="1" si="30"/>
        <v>1.0693981855253358</v>
      </c>
      <c r="N152" s="6">
        <f t="shared" ca="1" si="31"/>
        <v>0.84572949319311441</v>
      </c>
      <c r="O152" s="6">
        <f t="shared" ca="1" si="32"/>
        <v>0.10615864718177637</v>
      </c>
      <c r="P152" s="3">
        <f t="shared" ca="1" si="33"/>
        <v>1.058046787556667</v>
      </c>
      <c r="Q152" s="3">
        <f t="shared" ca="1" si="34"/>
        <v>0.63341219882956168</v>
      </c>
      <c r="R152" s="6">
        <f t="shared" ca="1" si="39"/>
        <v>0</v>
      </c>
      <c r="S152" s="5">
        <f ca="1">SUM($R$66:R151)+AA152</f>
        <v>4</v>
      </c>
      <c r="T152" s="5">
        <f t="shared" ca="1" si="42"/>
        <v>0</v>
      </c>
      <c r="U152" s="3">
        <f t="shared" ca="1" si="40"/>
        <v>53.680000000000291</v>
      </c>
      <c r="V152" s="37">
        <f ca="1">SUM($U$70:U152)-SUM($T$70:T152)</f>
        <v>1242.6681200000005</v>
      </c>
      <c r="W152" s="8">
        <f t="shared" ca="1" si="41"/>
        <v>0.664744964404271</v>
      </c>
      <c r="X152" s="7">
        <f ca="1">W152-MAX($W$69:W151)</f>
        <v>-8.2119297954863946E-2</v>
      </c>
      <c r="Y152" s="7">
        <f t="shared" ca="1" si="43"/>
        <v>-0.26903063125017912</v>
      </c>
      <c r="Z152" s="6">
        <f t="shared" ca="1" si="48"/>
        <v>0</v>
      </c>
      <c r="AA152" s="5">
        <f ca="1">SUM($Z$70:Z151)</f>
        <v>0</v>
      </c>
      <c r="AB152" s="4">
        <f t="shared" ca="1" si="27"/>
        <v>487.48499999999967</v>
      </c>
      <c r="AC152" s="2">
        <f t="shared" ca="1" si="44"/>
        <v>0.27936903636207322</v>
      </c>
      <c r="AD152" s="3">
        <f t="shared" ca="1" si="45"/>
        <v>1731.53</v>
      </c>
      <c r="AE152" s="3">
        <f t="shared" ca="1" si="46"/>
        <v>1623.0787500000001</v>
      </c>
      <c r="AF152" s="2">
        <f t="shared" ca="1" si="47"/>
        <v>0.30034587046377115</v>
      </c>
      <c r="AG152" s="1">
        <f t="shared" ca="1" si="35"/>
        <v>4.5</v>
      </c>
      <c r="AI152">
        <v>1242.6681200000005</v>
      </c>
    </row>
    <row r="153" spans="1:35" x14ac:dyDescent="0.25">
      <c r="A153" s="38">
        <v>41509</v>
      </c>
      <c r="B153" t="s">
        <v>0</v>
      </c>
      <c r="C153">
        <v>215</v>
      </c>
      <c r="D153">
        <v>201.7</v>
      </c>
      <c r="E153">
        <v>214.3</v>
      </c>
      <c r="F153">
        <v>2166508</v>
      </c>
      <c r="G153" t="s">
        <v>0</v>
      </c>
      <c r="H153" s="1">
        <f t="shared" ca="1" si="36"/>
        <v>2222.7350000000001</v>
      </c>
      <c r="I153" s="10">
        <f t="shared" ca="1" si="37"/>
        <v>1710.83</v>
      </c>
      <c r="J153" s="9">
        <f t="shared" ca="1" si="38"/>
        <v>-1.9747269076045858E-2</v>
      </c>
      <c r="K153" s="9">
        <f t="shared" ca="1" si="28"/>
        <v>0.24973124775220401</v>
      </c>
      <c r="L153" s="3">
        <f t="shared" ca="1" si="29"/>
        <v>0.29921441639438173</v>
      </c>
      <c r="M153" s="6">
        <f t="shared" ca="1" si="30"/>
        <v>1.1981456829594566</v>
      </c>
      <c r="N153" s="6">
        <f t="shared" ca="1" si="31"/>
        <v>0.87251280451974833</v>
      </c>
      <c r="O153" s="6">
        <f t="shared" ca="1" si="32"/>
        <v>0.14436344667145917</v>
      </c>
      <c r="P153" s="3">
        <f t="shared" ca="1" si="33"/>
        <v>1.1612396978626667</v>
      </c>
      <c r="Q153" s="3">
        <f t="shared" ca="1" si="34"/>
        <v>0.58378591117682999</v>
      </c>
      <c r="R153" s="6">
        <f t="shared" ca="1" si="39"/>
        <v>0</v>
      </c>
      <c r="S153" s="5">
        <f ca="1">SUM($R$66:R152)+AA153</f>
        <v>4</v>
      </c>
      <c r="T153" s="5">
        <f t="shared" ca="1" si="42"/>
        <v>0</v>
      </c>
      <c r="U153" s="3">
        <f t="shared" ca="1" si="40"/>
        <v>-136.48000000000047</v>
      </c>
      <c r="V153" s="37">
        <f ca="1">SUM($U$70:U153)-SUM($T$70:T153)</f>
        <v>1106.18812</v>
      </c>
      <c r="W153" s="8">
        <f t="shared" ca="1" si="41"/>
        <v>0.59173722301158505</v>
      </c>
      <c r="X153" s="7">
        <f ca="1">W153-MAX($W$69:W152)</f>
        <v>-0.1551270393475499</v>
      </c>
      <c r="Y153" s="7">
        <f t="shared" ca="1" si="43"/>
        <v>-0.29921441639438173</v>
      </c>
      <c r="Z153" s="6">
        <f t="shared" ca="1" si="48"/>
        <v>0</v>
      </c>
      <c r="AA153" s="5">
        <f ca="1">SUM($Z$70:Z152)</f>
        <v>0</v>
      </c>
      <c r="AB153" s="4">
        <f t="shared" ca="1" si="27"/>
        <v>351.0049999999992</v>
      </c>
      <c r="AC153" s="2">
        <f t="shared" ca="1" si="44"/>
        <v>0.20516649813248494</v>
      </c>
      <c r="AD153" s="3">
        <f t="shared" ca="1" si="45"/>
        <v>1731.53</v>
      </c>
      <c r="AE153" s="3">
        <f t="shared" ca="1" si="46"/>
        <v>1623.0787500000001</v>
      </c>
      <c r="AF153" s="2">
        <f t="shared" ca="1" si="47"/>
        <v>0.21625876132011412</v>
      </c>
      <c r="AG153" s="1">
        <f t="shared" ca="1" si="35"/>
        <v>4.5999999999999996</v>
      </c>
      <c r="AI153">
        <v>1106.18812</v>
      </c>
    </row>
    <row r="154" spans="1:35" x14ac:dyDescent="0.25">
      <c r="A154" s="38">
        <v>41516</v>
      </c>
      <c r="B154" t="s">
        <v>0</v>
      </c>
      <c r="C154">
        <v>216.4</v>
      </c>
      <c r="D154">
        <v>199.6</v>
      </c>
      <c r="E154">
        <v>203.2</v>
      </c>
      <c r="F154">
        <v>2489517</v>
      </c>
      <c r="G154" t="s">
        <v>0</v>
      </c>
      <c r="H154" s="1">
        <f t="shared" ca="1" si="36"/>
        <v>2254.0830000000001</v>
      </c>
      <c r="I154" s="10">
        <f t="shared" ca="1" si="37"/>
        <v>1812.5</v>
      </c>
      <c r="J154" s="9">
        <f t="shared" ca="1" si="38"/>
        <v>5.7728474873990562E-2</v>
      </c>
      <c r="K154" s="9">
        <f t="shared" ca="1" si="28"/>
        <v>0.25420646336959285</v>
      </c>
      <c r="L154" s="3">
        <f t="shared" ca="1" si="29"/>
        <v>0.24363200000000007</v>
      </c>
      <c r="M154" s="6">
        <f t="shared" ca="1" si="30"/>
        <v>0.95840206724319799</v>
      </c>
      <c r="N154" s="6">
        <f t="shared" ca="1" si="31"/>
        <v>0.88246598842281843</v>
      </c>
      <c r="O154" s="6">
        <f t="shared" ca="1" si="32"/>
        <v>0.14556966568739194</v>
      </c>
      <c r="P154" s="3">
        <f t="shared" ca="1" si="33"/>
        <v>1.1736053197976024</v>
      </c>
      <c r="Q154" s="3">
        <f t="shared" ca="1" si="34"/>
        <v>0.59132665704803455</v>
      </c>
      <c r="R154" s="6">
        <f t="shared" ca="1" si="39"/>
        <v>0</v>
      </c>
      <c r="S154" s="5">
        <f ca="1">SUM($R$66:R153)+AA154</f>
        <v>4</v>
      </c>
      <c r="T154" s="5">
        <f t="shared" ca="1" si="42"/>
        <v>0</v>
      </c>
      <c r="U154" s="3">
        <f t="shared" ca="1" si="40"/>
        <v>406.68000000000029</v>
      </c>
      <c r="V154" s="37">
        <f ca="1">SUM($U$70:U154)-SUM($T$70:T154)</f>
        <v>1512.8681200000003</v>
      </c>
      <c r="W154" s="8">
        <f t="shared" ca="1" si="41"/>
        <v>0.80928403037953212</v>
      </c>
      <c r="X154" s="7">
        <f ca="1">W154-MAX($W$69:W153)</f>
        <v>6.2419768020397171E-2</v>
      </c>
      <c r="Y154" s="7">
        <f t="shared" ca="1" si="43"/>
        <v>-0.24363200000000007</v>
      </c>
      <c r="Z154" s="6">
        <f t="shared" ca="1" si="48"/>
        <v>0</v>
      </c>
      <c r="AA154" s="5">
        <f ca="1">SUM($Z$70:Z153)</f>
        <v>0</v>
      </c>
      <c r="AB154" s="4">
        <f t="shared" ca="1" si="27"/>
        <v>757.68499999999949</v>
      </c>
      <c r="AC154" s="2">
        <f t="shared" ca="1" si="44"/>
        <v>0.4180331034482756</v>
      </c>
      <c r="AD154" s="3">
        <f t="shared" ca="1" si="45"/>
        <v>1731.53</v>
      </c>
      <c r="AE154" s="3">
        <f t="shared" ca="1" si="46"/>
        <v>1623.0787500000001</v>
      </c>
      <c r="AF154" s="2">
        <f t="shared" ca="1" si="47"/>
        <v>0.46681961673147371</v>
      </c>
      <c r="AG154" s="1">
        <f t="shared" ca="1" si="35"/>
        <v>4.5999999999999996</v>
      </c>
      <c r="AI154">
        <v>1512.8681200000003</v>
      </c>
    </row>
    <row r="155" spans="1:35" x14ac:dyDescent="0.25">
      <c r="A155" s="38">
        <v>41523</v>
      </c>
      <c r="B155" t="s">
        <v>0</v>
      </c>
      <c r="C155">
        <v>210.6</v>
      </c>
      <c r="D155">
        <v>200</v>
      </c>
      <c r="E155">
        <v>204.6</v>
      </c>
      <c r="F155">
        <v>2431368</v>
      </c>
      <c r="G155" t="s">
        <v>0</v>
      </c>
      <c r="H155" s="1">
        <f t="shared" ca="1" si="36"/>
        <v>2276.1460000000002</v>
      </c>
      <c r="I155" s="10">
        <f t="shared" ca="1" si="37"/>
        <v>1769.93</v>
      </c>
      <c r="J155" s="9">
        <f t="shared" ca="1" si="38"/>
        <v>-2.3767109965597503E-2</v>
      </c>
      <c r="K155" s="9">
        <f t="shared" ca="1" si="28"/>
        <v>0.25507149042783889</v>
      </c>
      <c r="L155" s="3">
        <f t="shared" ca="1" si="29"/>
        <v>0.28600905120541498</v>
      </c>
      <c r="M155" s="6">
        <f t="shared" ca="1" si="30"/>
        <v>1.1212897636097379</v>
      </c>
      <c r="N155" s="6">
        <f t="shared" ca="1" si="31"/>
        <v>0.91009635604874917</v>
      </c>
      <c r="O155" s="6">
        <f t="shared" ca="1" si="32"/>
        <v>0.15462569429263426</v>
      </c>
      <c r="P155" s="3">
        <f t="shared" ca="1" si="33"/>
        <v>1.2193477446340177</v>
      </c>
      <c r="Q155" s="3">
        <f t="shared" ca="1" si="34"/>
        <v>0.60084496746348059</v>
      </c>
      <c r="R155" s="6">
        <f t="shared" ca="1" si="39"/>
        <v>0</v>
      </c>
      <c r="S155" s="5">
        <f ca="1">SUM($R$66:R154)+AA155</f>
        <v>4</v>
      </c>
      <c r="T155" s="5">
        <f t="shared" ca="1" si="42"/>
        <v>0</v>
      </c>
      <c r="U155" s="3">
        <f t="shared" ca="1" si="40"/>
        <v>-170.27999999999975</v>
      </c>
      <c r="V155" s="37">
        <f ca="1">SUM($U$70:U155)-SUM($T$70:T155)</f>
        <v>1342.5881200000006</v>
      </c>
      <c r="W155" s="8">
        <f t="shared" ca="1" si="41"/>
        <v>0.7181955323992677</v>
      </c>
      <c r="X155" s="7">
        <f ca="1">W155-MAX($W$69:W154)</f>
        <v>-9.1088497980264416E-2</v>
      </c>
      <c r="Y155" s="7">
        <f t="shared" ca="1" si="43"/>
        <v>-0.28600905120541498</v>
      </c>
      <c r="Z155" s="6">
        <f t="shared" ca="1" si="48"/>
        <v>0</v>
      </c>
      <c r="AA155" s="5">
        <f ca="1">SUM($Z$70:Z154)</f>
        <v>0</v>
      </c>
      <c r="AB155" s="4">
        <f t="shared" ca="1" si="27"/>
        <v>587.40499999999975</v>
      </c>
      <c r="AC155" s="2">
        <f t="shared" ca="1" si="44"/>
        <v>0.33188035685027079</v>
      </c>
      <c r="AD155" s="3">
        <f t="shared" ca="1" si="45"/>
        <v>1731.53</v>
      </c>
      <c r="AE155" s="3">
        <f t="shared" ca="1" si="46"/>
        <v>1623.0787500000001</v>
      </c>
      <c r="AF155" s="2">
        <f t="shared" ca="1" si="47"/>
        <v>0.36190788647808969</v>
      </c>
      <c r="AG155" s="1">
        <f t="shared" ca="1" si="35"/>
        <v>4.6189999999999998</v>
      </c>
      <c r="AI155">
        <v>1342.5881200000006</v>
      </c>
    </row>
    <row r="156" spans="1:35" x14ac:dyDescent="0.25">
      <c r="A156" s="38">
        <v>41530</v>
      </c>
      <c r="B156">
        <v>4.4550000000000001</v>
      </c>
      <c r="C156">
        <v>228.7</v>
      </c>
      <c r="D156">
        <v>206.2</v>
      </c>
      <c r="E156">
        <v>222.8</v>
      </c>
      <c r="F156">
        <v>4171030</v>
      </c>
      <c r="G156">
        <v>251.667</v>
      </c>
      <c r="H156" s="1">
        <f t="shared" ca="1" si="36"/>
        <v>2261.8719999999998</v>
      </c>
      <c r="I156" s="10">
        <f t="shared" ca="1" si="37"/>
        <v>1763.26</v>
      </c>
      <c r="J156" s="9">
        <f t="shared" ca="1" si="38"/>
        <v>-3.7756293454989953E-3</v>
      </c>
      <c r="K156" s="9">
        <f t="shared" ca="1" si="28"/>
        <v>0.24311820541714407</v>
      </c>
      <c r="L156" s="3">
        <f t="shared" ca="1" si="29"/>
        <v>0.28277848984267773</v>
      </c>
      <c r="M156" s="6">
        <f t="shared" ca="1" si="30"/>
        <v>1.1631316929042159</v>
      </c>
      <c r="N156" s="6">
        <f t="shared" ca="1" si="31"/>
        <v>0.93477164707896798</v>
      </c>
      <c r="O156" s="6">
        <f t="shared" ca="1" si="32"/>
        <v>0.1679364119088945</v>
      </c>
      <c r="P156" s="3">
        <f t="shared" ca="1" si="33"/>
        <v>1.270644470896757</v>
      </c>
      <c r="Q156" s="3">
        <f t="shared" ca="1" si="34"/>
        <v>0.59889882326117894</v>
      </c>
      <c r="R156" s="6">
        <f t="shared" ca="1" si="39"/>
        <v>0</v>
      </c>
      <c r="S156" s="5">
        <f ca="1">SUM($R$66:R155)+AA156</f>
        <v>4</v>
      </c>
      <c r="T156" s="5">
        <f t="shared" ca="1" si="42"/>
        <v>0</v>
      </c>
      <c r="U156" s="3">
        <f t="shared" ca="1" si="40"/>
        <v>-26.680000000000291</v>
      </c>
      <c r="V156" s="37">
        <f ca="1">SUM($U$70:U156)-SUM($T$70:T156)</f>
        <v>1315.9081200000003</v>
      </c>
      <c r="W156" s="8">
        <f t="shared" ca="1" si="41"/>
        <v>0.70392350323487085</v>
      </c>
      <c r="X156" s="7">
        <f ca="1">W156-MAX($W$69:W155)</f>
        <v>-0.10536052714466126</v>
      </c>
      <c r="Y156" s="7">
        <f t="shared" ca="1" si="43"/>
        <v>-0.28277848984267773</v>
      </c>
      <c r="Z156" s="6">
        <f t="shared" ca="1" si="48"/>
        <v>0</v>
      </c>
      <c r="AA156" s="5">
        <f ca="1">SUM($Z$70:Z155)</f>
        <v>0</v>
      </c>
      <c r="AB156" s="4">
        <f t="shared" ca="1" si="27"/>
        <v>560.72499999999945</v>
      </c>
      <c r="AC156" s="2">
        <f t="shared" ca="1" si="44"/>
        <v>0.3180047185327175</v>
      </c>
      <c r="AD156" s="3">
        <f t="shared" ca="1" si="45"/>
        <v>1731.53</v>
      </c>
      <c r="AE156" s="3">
        <f t="shared" ca="1" si="46"/>
        <v>1623.0787500000001</v>
      </c>
      <c r="AF156" s="2">
        <f t="shared" ca="1" si="47"/>
        <v>0.34546999028851766</v>
      </c>
      <c r="AG156" s="1">
        <f t="shared" ca="1" si="35"/>
        <v>4.6189999999999998</v>
      </c>
      <c r="AI156">
        <v>1315.9081200000003</v>
      </c>
    </row>
    <row r="157" spans="1:35" x14ac:dyDescent="0.25">
      <c r="A157" s="38">
        <v>41537</v>
      </c>
      <c r="B157">
        <v>4.4550000000000001</v>
      </c>
      <c r="C157">
        <v>234.8</v>
      </c>
      <c r="D157">
        <v>222.8</v>
      </c>
      <c r="E157">
        <v>227.2</v>
      </c>
      <c r="F157">
        <v>2666933</v>
      </c>
      <c r="G157">
        <v>251.667</v>
      </c>
      <c r="H157" s="1">
        <f t="shared" ca="1" si="36"/>
        <v>2254.8270000000002</v>
      </c>
      <c r="I157" s="10">
        <f t="shared" ca="1" si="37"/>
        <v>1752.5</v>
      </c>
      <c r="J157" s="9">
        <f t="shared" ca="1" si="38"/>
        <v>-6.1210285089881317E-3</v>
      </c>
      <c r="K157" s="9">
        <f t="shared" ca="1" si="28"/>
        <v>0.24034234646982733</v>
      </c>
      <c r="L157" s="3">
        <f t="shared" ca="1" si="29"/>
        <v>0.28663452211126983</v>
      </c>
      <c r="M157" s="6">
        <f t="shared" ca="1" si="30"/>
        <v>1.1926093188378439</v>
      </c>
      <c r="N157" s="6">
        <f t="shared" ca="1" si="31"/>
        <v>0.97225336184203559</v>
      </c>
      <c r="O157" s="6">
        <f t="shared" ca="1" si="32"/>
        <v>0.1668364577811369</v>
      </c>
      <c r="P157" s="3">
        <f t="shared" ca="1" si="33"/>
        <v>1.3059262774043094</v>
      </c>
      <c r="Q157" s="3">
        <f t="shared" ca="1" si="34"/>
        <v>0.63858044627976174</v>
      </c>
      <c r="R157" s="6">
        <f t="shared" ca="1" si="39"/>
        <v>0</v>
      </c>
      <c r="S157" s="5">
        <f ca="1">SUM($R$66:R156)+AA157</f>
        <v>4</v>
      </c>
      <c r="T157" s="5">
        <f t="shared" ca="1" si="42"/>
        <v>0</v>
      </c>
      <c r="U157" s="3">
        <f t="shared" ca="1" si="40"/>
        <v>-43.039999999999964</v>
      </c>
      <c r="V157" s="37">
        <f ca="1">SUM($U$70:U157)-SUM($T$70:T157)</f>
        <v>1272.8681200000003</v>
      </c>
      <c r="W157" s="8">
        <f t="shared" ca="1" si="41"/>
        <v>0.6808999599351846</v>
      </c>
      <c r="X157" s="7">
        <f ca="1">W157-MAX($W$69:W156)</f>
        <v>-0.12838407044434752</v>
      </c>
      <c r="Y157" s="7">
        <f t="shared" ca="1" si="43"/>
        <v>-0.28663452211126983</v>
      </c>
      <c r="Z157" s="6">
        <f t="shared" ca="1" si="48"/>
        <v>0</v>
      </c>
      <c r="AA157" s="5">
        <f ca="1">SUM($Z$70:Z156)</f>
        <v>0</v>
      </c>
      <c r="AB157" s="4">
        <f t="shared" ca="1" si="27"/>
        <v>517.68499999999949</v>
      </c>
      <c r="AC157" s="2">
        <f t="shared" ca="1" si="44"/>
        <v>0.29539800285306678</v>
      </c>
      <c r="AD157" s="3">
        <f t="shared" ca="1" si="45"/>
        <v>1731.53</v>
      </c>
      <c r="AE157" s="3">
        <f t="shared" ca="1" si="46"/>
        <v>1623.0787500000001</v>
      </c>
      <c r="AF157" s="2">
        <f t="shared" ca="1" si="47"/>
        <v>0.31895248459139736</v>
      </c>
      <c r="AG157" s="1">
        <f t="shared" ca="1" si="35"/>
        <v>4.6189999999999998</v>
      </c>
      <c r="AI157">
        <v>1272.8681200000003</v>
      </c>
    </row>
    <row r="158" spans="1:35" x14ac:dyDescent="0.25">
      <c r="A158" s="38">
        <v>41544</v>
      </c>
      <c r="B158">
        <v>4.8</v>
      </c>
      <c r="C158">
        <v>232.8</v>
      </c>
      <c r="D158">
        <v>224</v>
      </c>
      <c r="E158">
        <v>229.3</v>
      </c>
      <c r="F158">
        <v>2096896</v>
      </c>
      <c r="G158">
        <v>255.833</v>
      </c>
      <c r="H158" s="1">
        <f t="shared" ca="1" si="36"/>
        <v>2293.221</v>
      </c>
      <c r="I158" s="10">
        <f t="shared" ca="1" si="37"/>
        <v>1732.02</v>
      </c>
      <c r="J158" s="9">
        <f t="shared" ca="1" si="38"/>
        <v>-1.1754982508923912E-2</v>
      </c>
      <c r="K158" s="9">
        <f t="shared" ca="1" si="28"/>
        <v>0.24062245879882371</v>
      </c>
      <c r="L158" s="3">
        <f t="shared" ca="1" si="29"/>
        <v>0.32401531160148278</v>
      </c>
      <c r="M158" s="6">
        <f t="shared" ca="1" si="30"/>
        <v>1.3465713600424183</v>
      </c>
      <c r="N158" s="6">
        <f t="shared" ca="1" si="31"/>
        <v>1.0165300940483084</v>
      </c>
      <c r="O158" s="6">
        <f t="shared" ca="1" si="32"/>
        <v>0.18441976235340649</v>
      </c>
      <c r="P158" s="3">
        <f t="shared" ca="1" si="33"/>
        <v>1.3853696187551214</v>
      </c>
      <c r="Q158" s="3">
        <f t="shared" ca="1" si="34"/>
        <v>0.64769056934149538</v>
      </c>
      <c r="R158" s="6">
        <f t="shared" ca="1" si="39"/>
        <v>0</v>
      </c>
      <c r="S158" s="5">
        <f ca="1">SUM($R$66:R157)+AA158</f>
        <v>4</v>
      </c>
      <c r="T158" s="5">
        <f t="shared" ca="1" si="42"/>
        <v>0</v>
      </c>
      <c r="U158" s="3">
        <f t="shared" ca="1" si="40"/>
        <v>-81.920000000000073</v>
      </c>
      <c r="V158" s="37">
        <f ca="1">SUM($U$70:U158)-SUM($T$70:T158)</f>
        <v>1190.9481200000002</v>
      </c>
      <c r="W158" s="8">
        <f t="shared" ca="1" si="41"/>
        <v>0.63707819722351389</v>
      </c>
      <c r="X158" s="7">
        <f ca="1">W158-MAX($W$69:W157)</f>
        <v>-0.17220583315601823</v>
      </c>
      <c r="Y158" s="7">
        <f t="shared" ca="1" si="43"/>
        <v>-0.32401531160148278</v>
      </c>
      <c r="Z158" s="6">
        <f t="shared" ca="1" si="48"/>
        <v>0</v>
      </c>
      <c r="AA158" s="5">
        <f ca="1">SUM($Z$70:Z157)</f>
        <v>0</v>
      </c>
      <c r="AB158" s="4">
        <f t="shared" ca="1" si="27"/>
        <v>435.76499999999942</v>
      </c>
      <c r="AC158" s="2">
        <f t="shared" ca="1" si="44"/>
        <v>0.25159351508643052</v>
      </c>
      <c r="AD158" s="3">
        <f t="shared" ca="1" si="45"/>
        <v>1731.53</v>
      </c>
      <c r="AE158" s="3">
        <f t="shared" ca="1" si="46"/>
        <v>1623.0787500000001</v>
      </c>
      <c r="AF158" s="2">
        <f t="shared" ca="1" si="47"/>
        <v>0.26848050348758457</v>
      </c>
      <c r="AG158" s="1">
        <f t="shared" ca="1" si="35"/>
        <v>4.6189999999999998</v>
      </c>
      <c r="AI158">
        <v>1190.9481200000002</v>
      </c>
    </row>
    <row r="159" spans="1:35" x14ac:dyDescent="0.25">
      <c r="A159" s="38">
        <v>41551</v>
      </c>
      <c r="B159" t="s">
        <v>0</v>
      </c>
      <c r="C159">
        <v>236</v>
      </c>
      <c r="D159">
        <v>224.4</v>
      </c>
      <c r="E159">
        <v>233.7</v>
      </c>
      <c r="F159">
        <v>2564173</v>
      </c>
      <c r="G159" t="s">
        <v>0</v>
      </c>
      <c r="H159" s="1">
        <f t="shared" ca="1" si="36"/>
        <v>2293.3690000000001</v>
      </c>
      <c r="I159" s="10">
        <f t="shared" ca="1" si="37"/>
        <v>1732.02</v>
      </c>
      <c r="J159" s="9">
        <f t="shared" ca="1" si="38"/>
        <v>0</v>
      </c>
      <c r="K159" s="9">
        <f t="shared" ca="1" si="28"/>
        <v>0.24027133563200295</v>
      </c>
      <c r="L159" s="3">
        <f t="shared" ca="1" si="29"/>
        <v>0.32410076096118989</v>
      </c>
      <c r="M159" s="6">
        <f t="shared" ca="1" si="30"/>
        <v>1.3488948238818599</v>
      </c>
      <c r="N159" s="6">
        <f t="shared" ca="1" si="31"/>
        <v>1.0580675250927998</v>
      </c>
      <c r="O159" s="6">
        <f t="shared" ca="1" si="32"/>
        <v>0.19430594428777578</v>
      </c>
      <c r="P159" s="3">
        <f t="shared" ca="1" si="33"/>
        <v>1.4466794136683514</v>
      </c>
      <c r="Q159" s="3">
        <f t="shared" ca="1" si="34"/>
        <v>0.66945563651724815</v>
      </c>
      <c r="R159" s="6">
        <f t="shared" ca="1" si="39"/>
        <v>0</v>
      </c>
      <c r="S159" s="5">
        <f ca="1">SUM($R$66:R158)+AA159</f>
        <v>4</v>
      </c>
      <c r="T159" s="5">
        <f t="shared" ca="1" si="42"/>
        <v>0</v>
      </c>
      <c r="U159" s="3">
        <f t="shared" ca="1" si="40"/>
        <v>0</v>
      </c>
      <c r="V159" s="37">
        <f ca="1">SUM($U$70:U159)-SUM($T$70:T159)</f>
        <v>1190.9481200000002</v>
      </c>
      <c r="W159" s="8">
        <f t="shared" ca="1" si="41"/>
        <v>0.63707819722351389</v>
      </c>
      <c r="X159" s="7">
        <f ca="1">W159-MAX($W$69:W158)</f>
        <v>-0.17220583315601823</v>
      </c>
      <c r="Y159" s="7">
        <f t="shared" ca="1" si="43"/>
        <v>-0.32410076096118989</v>
      </c>
      <c r="Z159" s="6">
        <f t="shared" ca="1" si="48"/>
        <v>0</v>
      </c>
      <c r="AA159" s="5">
        <f ca="1">SUM($Z$70:Z158)</f>
        <v>0</v>
      </c>
      <c r="AB159" s="4">
        <f t="shared" ca="1" si="27"/>
        <v>435.76499999999942</v>
      </c>
      <c r="AC159" s="2">
        <f t="shared" ca="1" si="44"/>
        <v>0.25159351508643052</v>
      </c>
      <c r="AD159" s="3">
        <f t="shared" ca="1" si="45"/>
        <v>1731.53</v>
      </c>
      <c r="AE159" s="3">
        <f t="shared" ca="1" si="46"/>
        <v>1623.0787500000001</v>
      </c>
      <c r="AF159" s="2">
        <f t="shared" ca="1" si="47"/>
        <v>0.26848050348758457</v>
      </c>
      <c r="AG159" s="1">
        <f t="shared" ca="1" si="35"/>
        <v>4.6189999999999998</v>
      </c>
      <c r="AI159">
        <v>1190.9481200000002</v>
      </c>
    </row>
    <row r="160" spans="1:35" x14ac:dyDescent="0.25">
      <c r="A160" s="38">
        <v>41558</v>
      </c>
      <c r="B160">
        <v>4.5999999999999996</v>
      </c>
      <c r="C160">
        <v>249.8</v>
      </c>
      <c r="D160">
        <v>231.1</v>
      </c>
      <c r="E160">
        <v>247.7</v>
      </c>
      <c r="F160">
        <v>3387445</v>
      </c>
      <c r="G160">
        <v>258.16699999999997</v>
      </c>
      <c r="H160" s="1">
        <f t="shared" ca="1" si="36"/>
        <v>2297.9920000000002</v>
      </c>
      <c r="I160" s="10">
        <f t="shared" ca="1" si="37"/>
        <v>1891.1</v>
      </c>
      <c r="J160" s="9">
        <f t="shared" ca="1" si="38"/>
        <v>8.7870312933405983E-2</v>
      </c>
      <c r="K160" s="9">
        <f t="shared" ca="1" si="28"/>
        <v>0.25516769740447359</v>
      </c>
      <c r="L160" s="3">
        <f t="shared" ca="1" si="29"/>
        <v>0.21516154619004824</v>
      </c>
      <c r="M160" s="6">
        <f t="shared" ca="1" si="30"/>
        <v>0.84321623927573219</v>
      </c>
      <c r="N160" s="6">
        <f t="shared" ca="1" si="31"/>
        <v>1.0678900009946877</v>
      </c>
      <c r="O160" s="6">
        <f t="shared" ca="1" si="32"/>
        <v>0.17809837890807004</v>
      </c>
      <c r="P160" s="3">
        <f t="shared" ca="1" si="33"/>
        <v>1.4240867588108277</v>
      </c>
      <c r="Q160" s="3">
        <f t="shared" ca="1" si="34"/>
        <v>0.71169324317854765</v>
      </c>
      <c r="R160" s="6">
        <f t="shared" ca="1" si="39"/>
        <v>0</v>
      </c>
      <c r="S160" s="5">
        <f ca="1">SUM($R$66:R159)+AA160</f>
        <v>4</v>
      </c>
      <c r="T160" s="5">
        <f t="shared" ca="1" si="42"/>
        <v>0</v>
      </c>
      <c r="U160" s="3">
        <f t="shared" ca="1" si="40"/>
        <v>636.31999999999971</v>
      </c>
      <c r="V160" s="37">
        <f ca="1">SUM($U$70:U160)-SUM($T$70:T160)</f>
        <v>1827.26812</v>
      </c>
      <c r="W160" s="8">
        <f t="shared" ca="1" si="41"/>
        <v>0.97746716266162725</v>
      </c>
      <c r="X160" s="7">
        <f ca="1">W160-MAX($W$69:W159)</f>
        <v>0.16818313228209514</v>
      </c>
      <c r="Y160" s="7">
        <f t="shared" ca="1" si="43"/>
        <v>-0.21516154619004824</v>
      </c>
      <c r="Z160" s="6">
        <f t="shared" ca="1" si="48"/>
        <v>0</v>
      </c>
      <c r="AA160" s="5">
        <f ca="1">SUM($Z$70:Z159)</f>
        <v>0</v>
      </c>
      <c r="AB160" s="4">
        <f t="shared" ca="1" si="27"/>
        <v>1072.0849999999991</v>
      </c>
      <c r="AC160" s="2">
        <f t="shared" ca="1" si="44"/>
        <v>0.56691079266035593</v>
      </c>
      <c r="AD160" s="3">
        <f t="shared" ca="1" si="45"/>
        <v>1731.53</v>
      </c>
      <c r="AE160" s="3">
        <f t="shared" ca="1" si="46"/>
        <v>1623.0787500000001</v>
      </c>
      <c r="AF160" s="2">
        <f t="shared" ca="1" si="47"/>
        <v>0.66052555983497352</v>
      </c>
      <c r="AG160" s="1">
        <f t="shared" ca="1" si="35"/>
        <v>4.6189999999999998</v>
      </c>
      <c r="AI160">
        <v>1827.26812</v>
      </c>
    </row>
    <row r="161" spans="1:35" x14ac:dyDescent="0.25">
      <c r="A161" s="38">
        <v>41565</v>
      </c>
      <c r="B161">
        <v>4.5999999999999996</v>
      </c>
      <c r="C161">
        <v>262</v>
      </c>
      <c r="D161">
        <v>244.9</v>
      </c>
      <c r="E161">
        <v>256.60000000000002</v>
      </c>
      <c r="F161">
        <v>2279122</v>
      </c>
      <c r="G161">
        <v>265.78300000000002</v>
      </c>
      <c r="H161" s="1">
        <f t="shared" ca="1" si="36"/>
        <v>2307.748</v>
      </c>
      <c r="I161" s="10">
        <f t="shared" ca="1" si="37"/>
        <v>1930.68</v>
      </c>
      <c r="J161" s="9">
        <f t="shared" ca="1" si="38"/>
        <v>2.0713602117716692E-2</v>
      </c>
      <c r="K161" s="9">
        <f t="shared" ca="1" si="28"/>
        <v>0.25361949530229888</v>
      </c>
      <c r="L161" s="3">
        <f t="shared" ca="1" si="29"/>
        <v>0.19530320923198041</v>
      </c>
      <c r="M161" s="6">
        <f t="shared" ca="1" si="30"/>
        <v>0.77006386673544547</v>
      </c>
      <c r="N161" s="6">
        <f t="shared" ca="1" si="31"/>
        <v>1.0627824432367992</v>
      </c>
      <c r="O161" s="6">
        <f t="shared" ca="1" si="32"/>
        <v>0.18606244448317144</v>
      </c>
      <c r="P161" s="3">
        <f t="shared" ca="1" si="33"/>
        <v>1.434907332203142</v>
      </c>
      <c r="Q161" s="3">
        <f t="shared" ca="1" si="34"/>
        <v>0.69065755427045628</v>
      </c>
      <c r="R161" s="6">
        <f t="shared" ca="1" si="39"/>
        <v>0</v>
      </c>
      <c r="S161" s="5">
        <f ca="1">SUM($R$66:R160)+AA161</f>
        <v>4</v>
      </c>
      <c r="T161" s="5">
        <f t="shared" ca="1" si="42"/>
        <v>0</v>
      </c>
      <c r="U161" s="3">
        <f t="shared" ca="1" si="40"/>
        <v>158.32000000000062</v>
      </c>
      <c r="V161" s="37">
        <f ca="1">SUM($U$70:U161)-SUM($T$70:T161)</f>
        <v>1985.5881200000006</v>
      </c>
      <c r="W161" s="8">
        <f t="shared" ca="1" si="41"/>
        <v>1.062157854464749</v>
      </c>
      <c r="X161" s="7">
        <f ca="1">W161-MAX($W$69:W160)</f>
        <v>8.469069180312172E-2</v>
      </c>
      <c r="Y161" s="7">
        <f t="shared" ca="1" si="43"/>
        <v>-0.19530320923198041</v>
      </c>
      <c r="Z161" s="6">
        <f t="shared" ca="1" si="48"/>
        <v>0</v>
      </c>
      <c r="AA161" s="5">
        <f ca="1">SUM($Z$70:Z160)</f>
        <v>0</v>
      </c>
      <c r="AB161" s="4">
        <f t="shared" ref="AB161:AB224" ca="1" si="49">(I161-AE161)*S161</f>
        <v>1230.4049999999997</v>
      </c>
      <c r="AC161" s="2">
        <f t="shared" ca="1" si="44"/>
        <v>0.63729100627758084</v>
      </c>
      <c r="AD161" s="3">
        <f t="shared" ca="1" si="45"/>
        <v>1731.53</v>
      </c>
      <c r="AE161" s="3">
        <f t="shared" ca="1" si="46"/>
        <v>1623.0787500000001</v>
      </c>
      <c r="AF161" s="2">
        <f t="shared" ca="1" si="47"/>
        <v>0.75806857800337757</v>
      </c>
      <c r="AG161" s="1">
        <f t="shared" ca="1" si="35"/>
        <v>4.6189999999999998</v>
      </c>
      <c r="AI161">
        <v>1985.5881200000006</v>
      </c>
    </row>
    <row r="162" spans="1:35" x14ac:dyDescent="0.25">
      <c r="A162" s="38">
        <v>41572</v>
      </c>
      <c r="B162" t="s">
        <v>0</v>
      </c>
      <c r="C162">
        <v>260.8</v>
      </c>
      <c r="D162">
        <v>248.9</v>
      </c>
      <c r="E162">
        <v>249.8</v>
      </c>
      <c r="F162">
        <v>1930466</v>
      </c>
      <c r="G162" t="s">
        <v>0</v>
      </c>
      <c r="H162" s="1">
        <f t="shared" ca="1" si="36"/>
        <v>2304.6729999999998</v>
      </c>
      <c r="I162" s="10">
        <f t="shared" ca="1" si="37"/>
        <v>1849.98</v>
      </c>
      <c r="J162" s="9">
        <f t="shared" ca="1" si="38"/>
        <v>-4.2697444247821383E-2</v>
      </c>
      <c r="K162" s="9">
        <f t="shared" ca="1" si="28"/>
        <v>0.25761771920845555</v>
      </c>
      <c r="L162" s="3">
        <f t="shared" ca="1" si="29"/>
        <v>0.24578265710980651</v>
      </c>
      <c r="M162" s="6">
        <f t="shared" ca="1" si="30"/>
        <v>0.95405959599746126</v>
      </c>
      <c r="N162" s="6">
        <f t="shared" ca="1" si="31"/>
        <v>1.0684500337799081</v>
      </c>
      <c r="O162" s="6">
        <f t="shared" ca="1" si="32"/>
        <v>0.18109931893767101</v>
      </c>
      <c r="P162" s="3">
        <f t="shared" ca="1" si="33"/>
        <v>1.4306486716552502</v>
      </c>
      <c r="Q162" s="3">
        <f t="shared" ca="1" si="34"/>
        <v>0.70625139590456609</v>
      </c>
      <c r="R162" s="6">
        <f t="shared" ca="1" si="39"/>
        <v>0</v>
      </c>
      <c r="S162" s="5">
        <f ca="1">SUM($R$66:R161)+AA162</f>
        <v>4</v>
      </c>
      <c r="T162" s="5">
        <f t="shared" ca="1" si="42"/>
        <v>0</v>
      </c>
      <c r="U162" s="3">
        <f t="shared" ca="1" si="40"/>
        <v>-322.80000000000018</v>
      </c>
      <c r="V162" s="37">
        <f ca="1">SUM($U$70:U162)-SUM($T$70:T162)</f>
        <v>1662.7881200000004</v>
      </c>
      <c r="W162" s="8">
        <f t="shared" ca="1" si="41"/>
        <v>0.88948127971710134</v>
      </c>
      <c r="X162" s="7">
        <f ca="1">W162-MAX($W$69:W161)</f>
        <v>-0.17267657474764764</v>
      </c>
      <c r="Y162" s="7">
        <f t="shared" ca="1" si="43"/>
        <v>-0.24578265710980651</v>
      </c>
      <c r="Z162" s="6">
        <f t="shared" ca="1" si="48"/>
        <v>0</v>
      </c>
      <c r="AA162" s="5">
        <f ca="1">SUM($Z$70:Z161)</f>
        <v>0</v>
      </c>
      <c r="AB162" s="4">
        <f t="shared" ca="1" si="49"/>
        <v>907.60499999999956</v>
      </c>
      <c r="AC162" s="2">
        <f t="shared" ca="1" si="44"/>
        <v>0.49060260110920095</v>
      </c>
      <c r="AD162" s="3">
        <f t="shared" ca="1" si="45"/>
        <v>1731.53</v>
      </c>
      <c r="AE162" s="3">
        <f t="shared" ca="1" si="46"/>
        <v>1623.0787500000001</v>
      </c>
      <c r="AF162" s="2">
        <f t="shared" ca="1" si="47"/>
        <v>0.55918728527497474</v>
      </c>
      <c r="AG162" s="1">
        <f t="shared" ca="1" si="35"/>
        <v>4.6189999999999998</v>
      </c>
      <c r="AI162">
        <v>1662.7881200000004</v>
      </c>
    </row>
    <row r="163" spans="1:35" x14ac:dyDescent="0.25">
      <c r="A163" s="38">
        <v>41579</v>
      </c>
      <c r="B163">
        <v>4.2</v>
      </c>
      <c r="C163">
        <v>273.7</v>
      </c>
      <c r="D163">
        <v>243.8</v>
      </c>
      <c r="E163">
        <v>269.60000000000002</v>
      </c>
      <c r="F163">
        <v>3125767</v>
      </c>
      <c r="G163">
        <v>290.45</v>
      </c>
      <c r="H163" s="1">
        <f t="shared" ca="1" si="36"/>
        <v>2267.5839999999998</v>
      </c>
      <c r="I163" s="10">
        <f t="shared" ca="1" si="37"/>
        <v>1966.48</v>
      </c>
      <c r="J163" s="9">
        <f t="shared" ca="1" si="38"/>
        <v>6.1070314263603681E-2</v>
      </c>
      <c r="K163" s="9">
        <f t="shared" ca="1" si="28"/>
        <v>0.2603173059854394</v>
      </c>
      <c r="L163" s="3">
        <f t="shared" ca="1" si="29"/>
        <v>0.15311826207233215</v>
      </c>
      <c r="M163" s="6">
        <f t="shared" ca="1" si="30"/>
        <v>0.58819855058309756</v>
      </c>
      <c r="N163" s="6">
        <f t="shared" ca="1" si="31"/>
        <v>1.043892541515556</v>
      </c>
      <c r="O163" s="6">
        <f t="shared" ca="1" si="32"/>
        <v>0.22181877295430558</v>
      </c>
      <c r="P163" s="3">
        <f t="shared" ca="1" si="33"/>
        <v>1.487530087424167</v>
      </c>
      <c r="Q163" s="3">
        <f t="shared" ca="1" si="34"/>
        <v>0.60025499560694484</v>
      </c>
      <c r="R163" s="6">
        <f t="shared" ca="1" si="39"/>
        <v>0</v>
      </c>
      <c r="S163" s="5">
        <f ca="1">SUM($R$66:R162)+AA163</f>
        <v>4</v>
      </c>
      <c r="T163" s="5">
        <f t="shared" ca="1" si="42"/>
        <v>0</v>
      </c>
      <c r="U163" s="3">
        <f t="shared" ca="1" si="40"/>
        <v>466</v>
      </c>
      <c r="V163" s="37">
        <f ca="1">SUM($U$70:U163)-SUM($T$70:T163)</f>
        <v>2128.7881200000002</v>
      </c>
      <c r="W163" s="8">
        <f t="shared" ca="1" si="41"/>
        <v>1.1387603498298762</v>
      </c>
      <c r="X163" s="7">
        <f ca="1">W163-MAX($W$69:W162)</f>
        <v>7.6602495365127199E-2</v>
      </c>
      <c r="Y163" s="7">
        <f t="shared" ca="1" si="43"/>
        <v>-0.15311826207233215</v>
      </c>
      <c r="Z163" s="6">
        <f t="shared" ca="1" si="48"/>
        <v>0</v>
      </c>
      <c r="AA163" s="5">
        <f ca="1">SUM($Z$70:Z162)</f>
        <v>0</v>
      </c>
      <c r="AB163" s="4">
        <f t="shared" ca="1" si="49"/>
        <v>1373.6049999999996</v>
      </c>
      <c r="AC163" s="2">
        <f t="shared" ca="1" si="44"/>
        <v>0.69850951954761786</v>
      </c>
      <c r="AD163" s="3">
        <f t="shared" ca="1" si="45"/>
        <v>1731.53</v>
      </c>
      <c r="AE163" s="3">
        <f t="shared" ca="1" si="46"/>
        <v>1623.0787500000001</v>
      </c>
      <c r="AF163" s="2">
        <f t="shared" ca="1" si="47"/>
        <v>0.8462959668469564</v>
      </c>
      <c r="AG163" s="1">
        <f t="shared" ca="1" si="35"/>
        <v>4.6189999999999998</v>
      </c>
      <c r="AI163">
        <v>2128.7881200000002</v>
      </c>
    </row>
    <row r="164" spans="1:35" x14ac:dyDescent="0.25">
      <c r="A164" s="38">
        <v>41586</v>
      </c>
      <c r="B164">
        <v>4.2729999999999997</v>
      </c>
      <c r="C164">
        <v>273.89999999999998</v>
      </c>
      <c r="D164">
        <v>258.60000000000002</v>
      </c>
      <c r="E164">
        <v>259.3</v>
      </c>
      <c r="F164">
        <v>3084235</v>
      </c>
      <c r="G164">
        <v>298.24299999999999</v>
      </c>
      <c r="H164" s="1">
        <f t="shared" ca="1" si="36"/>
        <v>2267.4160000000002</v>
      </c>
      <c r="I164" s="10">
        <f t="shared" ca="1" si="37"/>
        <v>1927.29</v>
      </c>
      <c r="J164" s="9">
        <f t="shared" ca="1" si="38"/>
        <v>-2.0130271381002679E-2</v>
      </c>
      <c r="K164" s="9">
        <f t="shared" ca="1" si="28"/>
        <v>0.25283985452674018</v>
      </c>
      <c r="L164" s="3">
        <f t="shared" ca="1" si="29"/>
        <v>0.17647889004768369</v>
      </c>
      <c r="M164" s="6">
        <f t="shared" ca="1" si="30"/>
        <v>0.69798683588872024</v>
      </c>
      <c r="N164" s="6">
        <f t="shared" ca="1" si="31"/>
        <v>1.0193821525757325</v>
      </c>
      <c r="O164" s="6">
        <f t="shared" ca="1" si="32"/>
        <v>0.24178847782853694</v>
      </c>
      <c r="P164" s="3">
        <f t="shared" ca="1" si="33"/>
        <v>1.5029591082328064</v>
      </c>
      <c r="Q164" s="3">
        <f t="shared" ca="1" si="34"/>
        <v>0.53580519691865858</v>
      </c>
      <c r="R164" s="6">
        <f t="shared" ca="1" si="39"/>
        <v>0</v>
      </c>
      <c r="S164" s="5">
        <f ca="1">SUM($R$66:R163)+AA164</f>
        <v>4</v>
      </c>
      <c r="T164" s="5">
        <f t="shared" ca="1" si="42"/>
        <v>0</v>
      </c>
      <c r="U164" s="3">
        <f t="shared" ca="1" si="40"/>
        <v>-156.76000000000022</v>
      </c>
      <c r="V164" s="37">
        <f ca="1">SUM($U$70:U164)-SUM($T$70:T164)</f>
        <v>1972.0281199999999</v>
      </c>
      <c r="W164" s="8">
        <f t="shared" ca="1" si="41"/>
        <v>1.0549041544846429</v>
      </c>
      <c r="X164" s="7">
        <f ca="1">W164-MAX($W$69:W163)</f>
        <v>-8.3856195345233253E-2</v>
      </c>
      <c r="Y164" s="7">
        <f t="shared" ca="1" si="43"/>
        <v>-0.17647889004768369</v>
      </c>
      <c r="Z164" s="6">
        <f t="shared" ca="1" si="48"/>
        <v>0</v>
      </c>
      <c r="AA164" s="5">
        <f ca="1">SUM($Z$70:Z163)</f>
        <v>0</v>
      </c>
      <c r="AB164" s="4">
        <f t="shared" ca="1" si="49"/>
        <v>1216.8449999999993</v>
      </c>
      <c r="AC164" s="2">
        <f t="shared" ca="1" si="44"/>
        <v>0.63137618106252791</v>
      </c>
      <c r="AD164" s="3">
        <f t="shared" ca="1" si="45"/>
        <v>1731.53</v>
      </c>
      <c r="AE164" s="3">
        <f t="shared" ca="1" si="46"/>
        <v>1623.0787500000001</v>
      </c>
      <c r="AF164" s="2">
        <f t="shared" ca="1" si="47"/>
        <v>0.74971408503746306</v>
      </c>
      <c r="AG164" s="1">
        <f t="shared" ca="1" si="35"/>
        <v>4.6189999999999998</v>
      </c>
      <c r="AI164">
        <v>1972.0281199999999</v>
      </c>
    </row>
    <row r="165" spans="1:35" x14ac:dyDescent="0.25">
      <c r="A165" s="38">
        <v>41593</v>
      </c>
      <c r="B165">
        <v>4.8179999999999996</v>
      </c>
      <c r="C165">
        <v>270</v>
      </c>
      <c r="D165">
        <v>235</v>
      </c>
      <c r="E165">
        <v>269.3</v>
      </c>
      <c r="F165">
        <v>28169695</v>
      </c>
      <c r="G165">
        <v>297.529</v>
      </c>
      <c r="H165" s="1">
        <f t="shared" ca="1" si="36"/>
        <v>2250.9679999999998</v>
      </c>
      <c r="I165" s="10">
        <f t="shared" ca="1" si="37"/>
        <v>1920.83</v>
      </c>
      <c r="J165" s="9">
        <f t="shared" ca="1" si="38"/>
        <v>-3.3574868083524564E-3</v>
      </c>
      <c r="K165" s="9">
        <f t="shared" ca="1" si="28"/>
        <v>0.249684653148883</v>
      </c>
      <c r="L165" s="3">
        <f t="shared" ca="1" si="29"/>
        <v>0.17187257591770222</v>
      </c>
      <c r="M165" s="6">
        <f t="shared" ca="1" si="30"/>
        <v>0.6883585905266566</v>
      </c>
      <c r="N165" s="6">
        <f t="shared" ca="1" si="31"/>
        <v>0.9900714144989109</v>
      </c>
      <c r="O165" s="6">
        <f t="shared" ca="1" si="32"/>
        <v>0.25778648455673436</v>
      </c>
      <c r="P165" s="3">
        <f t="shared" ca="1" si="33"/>
        <v>1.5056443836123796</v>
      </c>
      <c r="Q165" s="3">
        <f t="shared" ca="1" si="34"/>
        <v>0.47449844538544217</v>
      </c>
      <c r="R165" s="6">
        <f t="shared" ca="1" si="39"/>
        <v>0</v>
      </c>
      <c r="S165" s="5">
        <f ca="1">SUM($R$66:R164)+AA165</f>
        <v>4</v>
      </c>
      <c r="T165" s="5">
        <f t="shared" ca="1" si="42"/>
        <v>0</v>
      </c>
      <c r="U165" s="3">
        <f t="shared" ca="1" si="40"/>
        <v>-25.840000000000146</v>
      </c>
      <c r="V165" s="37">
        <f ca="1">SUM($U$70:U165)-SUM($T$70:T165)</f>
        <v>1946.1881199999998</v>
      </c>
      <c r="W165" s="8">
        <f t="shared" ca="1" si="41"/>
        <v>1.0410814695668014</v>
      </c>
      <c r="X165" s="7">
        <f ca="1">W165-MAX($W$69:W164)</f>
        <v>-9.7678880263074808E-2</v>
      </c>
      <c r="Y165" s="7">
        <f t="shared" ca="1" si="43"/>
        <v>-0.17187257591770222</v>
      </c>
      <c r="Z165" s="6">
        <f t="shared" ca="1" si="48"/>
        <v>0</v>
      </c>
      <c r="AA165" s="5">
        <f ca="1">SUM($Z$70:Z164)</f>
        <v>0</v>
      </c>
      <c r="AB165" s="4">
        <f t="shared" ca="1" si="49"/>
        <v>1191.0049999999992</v>
      </c>
      <c r="AC165" s="2">
        <f t="shared" ca="1" si="44"/>
        <v>0.62004706298839529</v>
      </c>
      <c r="AD165" s="3">
        <f t="shared" ca="1" si="45"/>
        <v>1731.53</v>
      </c>
      <c r="AE165" s="3">
        <f t="shared" ca="1" si="46"/>
        <v>1623.0787500000001</v>
      </c>
      <c r="AF165" s="2">
        <f t="shared" ca="1" si="47"/>
        <v>0.73379372381038144</v>
      </c>
      <c r="AG165" s="1">
        <f t="shared" ca="1" si="35"/>
        <v>4.524</v>
      </c>
      <c r="AI165">
        <v>1946.1881199999998</v>
      </c>
    </row>
    <row r="166" spans="1:35" x14ac:dyDescent="0.25">
      <c r="A166" s="38">
        <v>41600</v>
      </c>
      <c r="B166">
        <v>4.8179999999999996</v>
      </c>
      <c r="C166">
        <v>278.39999999999998</v>
      </c>
      <c r="D166">
        <v>265.5</v>
      </c>
      <c r="E166">
        <v>267.5</v>
      </c>
      <c r="F166">
        <v>3593854</v>
      </c>
      <c r="G166" t="s">
        <v>0</v>
      </c>
      <c r="H166" s="1">
        <f t="shared" ca="1" si="36"/>
        <v>2224.6480000000001</v>
      </c>
      <c r="I166" s="10">
        <f t="shared" ca="1" si="37"/>
        <v>2002.66</v>
      </c>
      <c r="J166" s="9">
        <f t="shared" ca="1" si="38"/>
        <v>4.171891259814238E-2</v>
      </c>
      <c r="K166" s="9">
        <f t="shared" ca="1" si="28"/>
        <v>0.2522811030960504</v>
      </c>
      <c r="L166" s="3">
        <f t="shared" ca="1" si="29"/>
        <v>0.11084657405650478</v>
      </c>
      <c r="M166" s="6">
        <f t="shared" ca="1" si="30"/>
        <v>0.43937723712228427</v>
      </c>
      <c r="N166" s="6">
        <f t="shared" ca="1" si="31"/>
        <v>0.93170461097297474</v>
      </c>
      <c r="O166" s="6">
        <f t="shared" ca="1" si="32"/>
        <v>0.29056392676464732</v>
      </c>
      <c r="P166" s="3">
        <f t="shared" ca="1" si="33"/>
        <v>1.5128324645022695</v>
      </c>
      <c r="Q166" s="3">
        <f t="shared" ca="1" si="34"/>
        <v>0.35057675744368011</v>
      </c>
      <c r="R166" s="6">
        <f t="shared" ca="1" si="39"/>
        <v>0</v>
      </c>
      <c r="S166" s="5">
        <f ca="1">SUM($R$66:R165)+AA166</f>
        <v>4</v>
      </c>
      <c r="T166" s="5">
        <f t="shared" ca="1" si="42"/>
        <v>0</v>
      </c>
      <c r="U166" s="3">
        <f t="shared" ca="1" si="40"/>
        <v>327.32000000000062</v>
      </c>
      <c r="V166" s="37">
        <f ca="1">SUM($U$70:U166)-SUM($T$70:T166)</f>
        <v>2273.5081200000004</v>
      </c>
      <c r="W166" s="8">
        <f t="shared" ca="1" si="41"/>
        <v>1.2161759443078177</v>
      </c>
      <c r="X166" s="7">
        <f ca="1">W166-MAX($W$69:W165)</f>
        <v>7.7415594477941552E-2</v>
      </c>
      <c r="Y166" s="7">
        <f t="shared" ca="1" si="43"/>
        <v>-0.11084657405650478</v>
      </c>
      <c r="Z166" s="6">
        <f t="shared" ca="1" si="48"/>
        <v>0</v>
      </c>
      <c r="AA166" s="5">
        <f ca="1">SUM($Z$70:Z165)</f>
        <v>0</v>
      </c>
      <c r="AB166" s="4">
        <f t="shared" ca="1" si="49"/>
        <v>1518.3249999999998</v>
      </c>
      <c r="AC166" s="2">
        <f t="shared" ca="1" si="44"/>
        <v>0.75815415497388461</v>
      </c>
      <c r="AD166" s="3">
        <f t="shared" ca="1" si="45"/>
        <v>1731.53</v>
      </c>
      <c r="AE166" s="3">
        <f t="shared" ca="1" si="46"/>
        <v>1623.0787500000001</v>
      </c>
      <c r="AF166" s="2">
        <f t="shared" ca="1" si="47"/>
        <v>0.93545984752742262</v>
      </c>
      <c r="AG166" s="1">
        <f t="shared" ca="1" si="35"/>
        <v>4.4290000000000003</v>
      </c>
      <c r="AI166">
        <v>2273.5081200000004</v>
      </c>
    </row>
    <row r="167" spans="1:35" x14ac:dyDescent="0.25">
      <c r="A167" s="38">
        <v>41607</v>
      </c>
      <c r="B167" t="s">
        <v>0</v>
      </c>
      <c r="C167">
        <v>289.89999999999998</v>
      </c>
      <c r="D167">
        <v>269.5</v>
      </c>
      <c r="E167">
        <v>284.8</v>
      </c>
      <c r="F167">
        <v>3130748</v>
      </c>
      <c r="G167" t="s">
        <v>0</v>
      </c>
      <c r="H167" s="1">
        <f t="shared" ca="1" si="36"/>
        <v>2198.7539999999999</v>
      </c>
      <c r="I167" s="10">
        <f t="shared" ca="1" si="37"/>
        <v>2065.6999999999998</v>
      </c>
      <c r="J167" s="9">
        <f t="shared" ca="1" si="38"/>
        <v>3.0992855128693601E-2</v>
      </c>
      <c r="K167" s="9">
        <f t="shared" ca="1" si="28"/>
        <v>0.25115888064181546</v>
      </c>
      <c r="L167" s="3">
        <f t="shared" ca="1" si="29"/>
        <v>6.4411095512417083E-2</v>
      </c>
      <c r="M167" s="6">
        <f t="shared" ca="1" si="30"/>
        <v>0.2564555764375917</v>
      </c>
      <c r="N167" s="6">
        <f t="shared" ca="1" si="31"/>
        <v>0.87770872706485126</v>
      </c>
      <c r="O167" s="6">
        <f t="shared" ca="1" si="32"/>
        <v>0.34526258481590344</v>
      </c>
      <c r="P167" s="3">
        <f t="shared" ca="1" si="33"/>
        <v>1.568233896696658</v>
      </c>
      <c r="Q167" s="3">
        <f t="shared" ca="1" si="34"/>
        <v>0.18718355743304438</v>
      </c>
      <c r="R167" s="6">
        <f t="shared" ca="1" si="39"/>
        <v>0</v>
      </c>
      <c r="S167" s="5">
        <f ca="1">SUM($R$66:R166)+AA167</f>
        <v>4</v>
      </c>
      <c r="T167" s="5">
        <f t="shared" ca="1" si="42"/>
        <v>0</v>
      </c>
      <c r="U167" s="3">
        <f t="shared" ca="1" si="40"/>
        <v>252.15999999999894</v>
      </c>
      <c r="V167" s="37">
        <f ca="1">SUM($U$70:U167)-SUM($T$70:T167)</f>
        <v>2525.6681199999994</v>
      </c>
      <c r="W167" s="8">
        <f t="shared" ca="1" si="41"/>
        <v>1.3510648076546785</v>
      </c>
      <c r="X167" s="7">
        <f ca="1">W167-MAX($W$69:W166)</f>
        <v>0.13488886334686079</v>
      </c>
      <c r="Y167" s="7">
        <f t="shared" ca="1" si="43"/>
        <v>-6.4411095512417083E-2</v>
      </c>
      <c r="Z167" s="6">
        <f t="shared" ca="1" si="48"/>
        <v>0</v>
      </c>
      <c r="AA167" s="5">
        <f ca="1">SUM($Z$70:Z166)</f>
        <v>0</v>
      </c>
      <c r="AB167" s="4">
        <f t="shared" ca="1" si="49"/>
        <v>1770.4849999999988</v>
      </c>
      <c r="AC167" s="2">
        <f t="shared" ca="1" si="44"/>
        <v>0.85708718594181099</v>
      </c>
      <c r="AD167" s="3">
        <f t="shared" ca="1" si="45"/>
        <v>1731.53</v>
      </c>
      <c r="AE167" s="3">
        <f t="shared" ref="AE167:AE177" ca="1" si="50">IF(S167=0,IF(R167=1,I167,0),IF(AND(AD167-AD166&lt;&gt;0,S167&gt;0),IF(S167+R167=1,AD167,IF(S167+R167&gt;1,(AD167+AE166)/MIN((S167+R167),2),IF(R167+S167&gt;2,(AD167+AE166*S167)/(R167+S167),0))),AE166))</f>
        <v>1623.0787500000001</v>
      </c>
      <c r="AF167" s="2">
        <f t="shared" ca="1" si="47"/>
        <v>1.0908189143625955</v>
      </c>
      <c r="AG167" s="1">
        <f t="shared" ca="1" si="35"/>
        <v>4.3330000000000002</v>
      </c>
      <c r="AI167">
        <v>2525.6681199999994</v>
      </c>
    </row>
    <row r="168" spans="1:35" x14ac:dyDescent="0.25">
      <c r="A168" s="38">
        <v>41614</v>
      </c>
      <c r="B168">
        <v>4.6360000000000001</v>
      </c>
      <c r="C168">
        <v>286.10000000000002</v>
      </c>
      <c r="D168">
        <v>276</v>
      </c>
      <c r="E168">
        <v>278</v>
      </c>
      <c r="F168">
        <v>2489514</v>
      </c>
      <c r="G168">
        <v>300.38600000000002</v>
      </c>
      <c r="H168" s="1">
        <f t="shared" ca="1" si="36"/>
        <v>2240.3090000000002</v>
      </c>
      <c r="I168" s="10">
        <f t="shared" ca="1" si="37"/>
        <v>1991.1</v>
      </c>
      <c r="J168" s="9">
        <f t="shared" ca="1" si="38"/>
        <v>-3.6781902184218042E-2</v>
      </c>
      <c r="K168" s="9">
        <f t="shared" ca="1" si="28"/>
        <v>0.25318015583543818</v>
      </c>
      <c r="L168" s="3">
        <f t="shared" ca="1" si="29"/>
        <v>0.12516146853498089</v>
      </c>
      <c r="M168" s="6">
        <f t="shared" ca="1" si="30"/>
        <v>0.49435734061374553</v>
      </c>
      <c r="N168" s="6">
        <f t="shared" ca="1" si="31"/>
        <v>0.82948315606515954</v>
      </c>
      <c r="O168" s="6">
        <f t="shared" ca="1" si="32"/>
        <v>0.35212064927351361</v>
      </c>
      <c r="P168" s="3">
        <f t="shared" ca="1" si="33"/>
        <v>1.5337244546121869</v>
      </c>
      <c r="Q168" s="3">
        <f t="shared" ca="1" si="34"/>
        <v>0.12524185751813233</v>
      </c>
      <c r="R168" s="6">
        <f t="shared" ca="1" si="39"/>
        <v>0</v>
      </c>
      <c r="S168" s="5">
        <f ca="1">SUM($R$66:R167)+AA168</f>
        <v>4</v>
      </c>
      <c r="T168" s="5">
        <f t="shared" ca="1" si="42"/>
        <v>0</v>
      </c>
      <c r="U168" s="3">
        <f t="shared" ca="1" si="40"/>
        <v>-298.39999999999964</v>
      </c>
      <c r="V168" s="37">
        <f ca="1">SUM($U$70:U168)-SUM($T$70:T168)</f>
        <v>2227.2681199999997</v>
      </c>
      <c r="W168" s="8">
        <f t="shared" ca="1" si="41"/>
        <v>1.1914406134022064</v>
      </c>
      <c r="X168" s="7">
        <f ca="1">W168-MAX($W$69:W167)</f>
        <v>-0.1596241942524721</v>
      </c>
      <c r="Y168" s="7">
        <f t="shared" ca="1" si="43"/>
        <v>-0.12516146853498089</v>
      </c>
      <c r="Z168" s="6">
        <f t="shared" ca="1" si="48"/>
        <v>0</v>
      </c>
      <c r="AA168" s="5">
        <f ca="1">SUM($Z$70:Z167)</f>
        <v>0</v>
      </c>
      <c r="AB168" s="4">
        <f t="shared" ca="1" si="49"/>
        <v>1472.0849999999991</v>
      </c>
      <c r="AC168" s="2">
        <f t="shared" ca="1" si="44"/>
        <v>0.73933252975742014</v>
      </c>
      <c r="AD168" s="3">
        <f t="shared" ca="1" si="45"/>
        <v>1731.53</v>
      </c>
      <c r="AE168" s="3">
        <f t="shared" ca="1" si="50"/>
        <v>1623.0787500000001</v>
      </c>
      <c r="AF168" s="2">
        <f t="shared" ca="1" si="47"/>
        <v>0.90697078006843412</v>
      </c>
      <c r="AG168" s="1">
        <f t="shared" ca="1" si="35"/>
        <v>4.1429999999999998</v>
      </c>
      <c r="AI168">
        <v>2227.2681199999997</v>
      </c>
    </row>
    <row r="169" spans="1:35" x14ac:dyDescent="0.25">
      <c r="A169" s="38">
        <v>41621</v>
      </c>
      <c r="B169">
        <v>4.6360000000000001</v>
      </c>
      <c r="C169">
        <v>297.60000000000002</v>
      </c>
      <c r="D169">
        <v>279.10000000000002</v>
      </c>
      <c r="E169">
        <v>286.5</v>
      </c>
      <c r="F169">
        <v>3483550</v>
      </c>
      <c r="G169">
        <v>307.21199999999999</v>
      </c>
      <c r="H169" s="1">
        <f t="shared" ca="1" si="36"/>
        <v>2287.607</v>
      </c>
      <c r="I169" s="10">
        <f t="shared" ca="1" si="37"/>
        <v>2015</v>
      </c>
      <c r="J169" s="9">
        <f t="shared" ca="1" si="38"/>
        <v>1.1931945560794526E-2</v>
      </c>
      <c r="K169" s="9">
        <f t="shared" ca="1" si="28"/>
        <v>0.24872964245545975</v>
      </c>
      <c r="L169" s="3">
        <f t="shared" ca="1" si="29"/>
        <v>0.13528883374689826</v>
      </c>
      <c r="M169" s="6">
        <f t="shared" ca="1" si="30"/>
        <v>0.5439192225394871</v>
      </c>
      <c r="N169" s="6">
        <f t="shared" ca="1" si="31"/>
        <v>0.78185142757556503</v>
      </c>
      <c r="O169" s="6">
        <f t="shared" ca="1" si="32"/>
        <v>0.34503606978928536</v>
      </c>
      <c r="P169" s="3">
        <f t="shared" ca="1" si="33"/>
        <v>1.4719235671541357</v>
      </c>
      <c r="Q169" s="3">
        <f t="shared" ca="1" si="34"/>
        <v>9.1779287996994308E-2</v>
      </c>
      <c r="R169" s="6">
        <f t="shared" ca="1" si="39"/>
        <v>0</v>
      </c>
      <c r="S169" s="5">
        <f ca="1">SUM($R$66:R168)+AA169</f>
        <v>4</v>
      </c>
      <c r="T169" s="5">
        <f t="shared" ca="1" si="42"/>
        <v>0</v>
      </c>
      <c r="U169" s="3">
        <f t="shared" ca="1" si="40"/>
        <v>95.600000000000364</v>
      </c>
      <c r="V169" s="37">
        <f ca="1">SUM($U$70:U169)-SUM($T$70:T169)</f>
        <v>2322.8681200000001</v>
      </c>
      <c r="W169" s="8">
        <f t="shared" ca="1" si="41"/>
        <v>1.2425802681292051</v>
      </c>
      <c r="X169" s="7">
        <f ca="1">W169-MAX($W$69:W168)</f>
        <v>-0.10848453952547343</v>
      </c>
      <c r="Y169" s="7">
        <f t="shared" ca="1" si="43"/>
        <v>-0.13528883374689826</v>
      </c>
      <c r="Z169" s="6">
        <f t="shared" ca="1" si="48"/>
        <v>0</v>
      </c>
      <c r="AA169" s="5">
        <f ca="1">SUM($Z$70:Z168)</f>
        <v>0</v>
      </c>
      <c r="AB169" s="4">
        <f t="shared" ca="1" si="49"/>
        <v>1567.6849999999995</v>
      </c>
      <c r="AC169" s="2">
        <f t="shared" ca="1" si="44"/>
        <v>0.77800744416873424</v>
      </c>
      <c r="AD169" s="3">
        <f t="shared" ca="1" si="45"/>
        <v>1731.53</v>
      </c>
      <c r="AE169" s="3">
        <f t="shared" ca="1" si="50"/>
        <v>1623.0787500000001</v>
      </c>
      <c r="AF169" s="2">
        <f t="shared" ca="1" si="47"/>
        <v>0.96587118770423142</v>
      </c>
      <c r="AG169" s="1">
        <f t="shared" ca="1" si="35"/>
        <v>4.0529999999999999</v>
      </c>
      <c r="AI169">
        <v>2322.8681200000001</v>
      </c>
    </row>
    <row r="170" spans="1:35" x14ac:dyDescent="0.25">
      <c r="A170" s="38">
        <v>41628</v>
      </c>
      <c r="B170">
        <v>4.6360000000000001</v>
      </c>
      <c r="C170">
        <v>300.3</v>
      </c>
      <c r="D170">
        <v>283.89999999999998</v>
      </c>
      <c r="E170">
        <v>300.3</v>
      </c>
      <c r="F170">
        <v>2709780</v>
      </c>
      <c r="G170">
        <v>321.93799999999999</v>
      </c>
      <c r="H170" s="1">
        <f t="shared" ca="1" si="36"/>
        <v>2286.6880000000001</v>
      </c>
      <c r="I170" s="10">
        <f t="shared" ca="1" si="37"/>
        <v>2044.3</v>
      </c>
      <c r="J170" s="9">
        <f t="shared" ca="1" si="38"/>
        <v>1.4436237210178745E-2</v>
      </c>
      <c r="K170" s="9">
        <f t="shared" ca="1" si="28"/>
        <v>0.24713315904552036</v>
      </c>
      <c r="L170" s="3">
        <f t="shared" ca="1" si="29"/>
        <v>0.11856772489360679</v>
      </c>
      <c r="M170" s="6">
        <f t="shared" ca="1" si="30"/>
        <v>0.47977262683623673</v>
      </c>
      <c r="N170" s="6">
        <f t="shared" ca="1" si="31"/>
        <v>0.72701783588313351</v>
      </c>
      <c r="O170" s="6">
        <f t="shared" ca="1" si="32"/>
        <v>0.33066105934134921</v>
      </c>
      <c r="P170" s="3">
        <f t="shared" ca="1" si="33"/>
        <v>1.3883399545658319</v>
      </c>
      <c r="Q170" s="3">
        <f t="shared" ca="1" si="34"/>
        <v>6.56957172004351E-2</v>
      </c>
      <c r="R170" s="6">
        <f t="shared" ca="1" si="39"/>
        <v>0</v>
      </c>
      <c r="S170" s="5">
        <f ca="1">SUM($R$66:R169)+AA170</f>
        <v>4</v>
      </c>
      <c r="T170" s="5">
        <f t="shared" ca="1" si="42"/>
        <v>0</v>
      </c>
      <c r="U170" s="3">
        <f t="shared" ca="1" si="40"/>
        <v>117.19999999999982</v>
      </c>
      <c r="V170" s="37">
        <f ca="1">SUM($U$70:U170)-SUM($T$70:T170)</f>
        <v>2440.0681199999999</v>
      </c>
      <c r="W170" s="8">
        <f t="shared" ca="1" si="41"/>
        <v>1.3052744891961947</v>
      </c>
      <c r="X170" s="7">
        <f ca="1">W170-MAX($W$69:W169)</f>
        <v>-4.5790318458483803E-2</v>
      </c>
      <c r="Y170" s="7">
        <f t="shared" ca="1" si="43"/>
        <v>-0.11856772489360679</v>
      </c>
      <c r="Z170" s="6">
        <f t="shared" ca="1" si="48"/>
        <v>0</v>
      </c>
      <c r="AA170" s="5">
        <f ca="1">SUM($Z$70:Z169)</f>
        <v>0</v>
      </c>
      <c r="AB170" s="4">
        <f t="shared" ca="1" si="49"/>
        <v>1684.8849999999993</v>
      </c>
      <c r="AC170" s="2">
        <f t="shared" ca="1" si="44"/>
        <v>0.82418676319522544</v>
      </c>
      <c r="AD170" s="3">
        <f t="shared" ca="1" si="45"/>
        <v>1731.53</v>
      </c>
      <c r="AE170" s="3">
        <f t="shared" ca="1" si="50"/>
        <v>1623.0787500000001</v>
      </c>
      <c r="AF170" s="2">
        <f t="shared" ca="1" si="47"/>
        <v>1.0380796372326353</v>
      </c>
      <c r="AG170" s="1">
        <f t="shared" ca="1" si="35"/>
        <v>4.0529999999999999</v>
      </c>
      <c r="AI170">
        <v>2440.0681199999999</v>
      </c>
    </row>
    <row r="171" spans="1:35" x14ac:dyDescent="0.25">
      <c r="A171" s="38">
        <v>41635</v>
      </c>
      <c r="B171" t="s">
        <v>0</v>
      </c>
      <c r="C171">
        <v>308.3</v>
      </c>
      <c r="D171">
        <v>301.2</v>
      </c>
      <c r="E171">
        <v>301.2</v>
      </c>
      <c r="F171">
        <v>863216</v>
      </c>
      <c r="G171" t="s">
        <v>0</v>
      </c>
      <c r="H171" s="1">
        <f t="shared" ca="1" si="36"/>
        <v>2318.9870000000001</v>
      </c>
      <c r="I171" s="10">
        <f t="shared" ca="1" si="37"/>
        <v>2058.5</v>
      </c>
      <c r="J171" s="9">
        <f t="shared" ca="1" si="38"/>
        <v>6.9221296189972137E-3</v>
      </c>
      <c r="K171" s="9">
        <f t="shared" ca="1" si="28"/>
        <v>0.24537181464420821</v>
      </c>
      <c r="L171" s="3">
        <f t="shared" ca="1" si="29"/>
        <v>0.12654214233665284</v>
      </c>
      <c r="M171" s="6">
        <f t="shared" ca="1" si="30"/>
        <v>0.51571588415784564</v>
      </c>
      <c r="N171" s="6">
        <f t="shared" ca="1" si="31"/>
        <v>0.66310587619970485</v>
      </c>
      <c r="O171" s="6">
        <f t="shared" ca="1" si="32"/>
        <v>0.2768485111940216</v>
      </c>
      <c r="P171" s="3">
        <f t="shared" ca="1" si="33"/>
        <v>1.2168028985877481</v>
      </c>
      <c r="Q171" s="3">
        <f t="shared" ca="1" si="34"/>
        <v>0.10940885381166165</v>
      </c>
      <c r="R171" s="6">
        <f t="shared" ca="1" si="39"/>
        <v>0</v>
      </c>
      <c r="S171" s="5">
        <f ca="1">SUM($R$66:R170)+AA171</f>
        <v>4</v>
      </c>
      <c r="T171" s="5">
        <f t="shared" ca="1" si="42"/>
        <v>0</v>
      </c>
      <c r="U171" s="3">
        <f t="shared" ca="1" si="40"/>
        <v>56.800000000000182</v>
      </c>
      <c r="V171" s="37">
        <f ca="1">SUM($U$70:U171)-SUM($T$70:T171)</f>
        <v>2496.8681200000001</v>
      </c>
      <c r="W171" s="8">
        <f t="shared" ca="1" si="41"/>
        <v>1.3356587192013571</v>
      </c>
      <c r="X171" s="7">
        <f ca="1">W171-MAX($W$69:W170)</f>
        <v>-1.5406088453321365E-2</v>
      </c>
      <c r="Y171" s="7">
        <f t="shared" ca="1" si="43"/>
        <v>-0.12654214233665284</v>
      </c>
      <c r="Z171" s="6">
        <f t="shared" ca="1" si="48"/>
        <v>0</v>
      </c>
      <c r="AA171" s="5">
        <f ca="1">SUM($Z$70:Z170)</f>
        <v>0</v>
      </c>
      <c r="AB171" s="4">
        <f t="shared" ca="1" si="49"/>
        <v>1741.6849999999995</v>
      </c>
      <c r="AC171" s="2">
        <f t="shared" ca="1" si="44"/>
        <v>0.84609424338110251</v>
      </c>
      <c r="AD171" s="3">
        <f t="shared" ca="1" si="45"/>
        <v>1731.53</v>
      </c>
      <c r="AE171" s="3">
        <f t="shared" ca="1" si="50"/>
        <v>1623.0787500000001</v>
      </c>
      <c r="AF171" s="2">
        <f t="shared" ca="1" si="47"/>
        <v>1.0730748585057868</v>
      </c>
      <c r="AG171" s="1">
        <f t="shared" ca="1" si="35"/>
        <v>4.0529999999999999</v>
      </c>
      <c r="AI171">
        <v>2496.8681200000001</v>
      </c>
    </row>
    <row r="172" spans="1:35" x14ac:dyDescent="0.25">
      <c r="A172" s="38">
        <v>41642</v>
      </c>
      <c r="B172" t="s">
        <v>0</v>
      </c>
      <c r="C172">
        <v>309.60000000000002</v>
      </c>
      <c r="D172">
        <v>294</v>
      </c>
      <c r="E172">
        <v>308.60000000000002</v>
      </c>
      <c r="F172">
        <v>2412482</v>
      </c>
      <c r="G172" t="s">
        <v>0</v>
      </c>
      <c r="H172" s="1">
        <f t="shared" ca="1" si="36"/>
        <v>2320.6320000000001</v>
      </c>
      <c r="I172" s="10">
        <f t="shared" ca="1" si="37"/>
        <v>2046</v>
      </c>
      <c r="J172" s="9">
        <f t="shared" ca="1" si="38"/>
        <v>-6.0908946983876068E-3</v>
      </c>
      <c r="K172" s="9">
        <f t="shared" ca="1" si="28"/>
        <v>0.24468663865715307</v>
      </c>
      <c r="L172" s="3">
        <f t="shared" ca="1" si="29"/>
        <v>0.13422873900293264</v>
      </c>
      <c r="M172" s="6">
        <f t="shared" ca="1" si="30"/>
        <v>0.54857404449864366</v>
      </c>
      <c r="N172" s="6">
        <f t="shared" ca="1" si="31"/>
        <v>0.60154273932407287</v>
      </c>
      <c r="O172" s="6">
        <f t="shared" ca="1" si="32"/>
        <v>0.18558061586733141</v>
      </c>
      <c r="P172" s="3">
        <f t="shared" ca="1" si="33"/>
        <v>0.97270397105873574</v>
      </c>
      <c r="Q172" s="3">
        <f t="shared" ca="1" si="34"/>
        <v>0.23038150758941006</v>
      </c>
      <c r="R172" s="6">
        <f t="shared" ca="1" si="39"/>
        <v>0</v>
      </c>
      <c r="S172" s="5">
        <f ca="1">SUM($R$66:R171)+AA172</f>
        <v>4</v>
      </c>
      <c r="T172" s="5">
        <f t="shared" ca="1" si="42"/>
        <v>0</v>
      </c>
      <c r="U172" s="3">
        <f t="shared" ca="1" si="40"/>
        <v>-50</v>
      </c>
      <c r="V172" s="37">
        <f ca="1">SUM($U$70:U172)-SUM($T$70:T172)</f>
        <v>2446.8681200000001</v>
      </c>
      <c r="W172" s="8">
        <f t="shared" ca="1" si="41"/>
        <v>1.3089120378587846</v>
      </c>
      <c r="X172" s="7">
        <f ca="1">W172-MAX($W$69:W171)</f>
        <v>-4.2152769795893885E-2</v>
      </c>
      <c r="Y172" s="7">
        <f t="shared" ca="1" si="43"/>
        <v>-0.13422873900293264</v>
      </c>
      <c r="Z172" s="6">
        <f t="shared" ca="1" si="48"/>
        <v>0</v>
      </c>
      <c r="AA172" s="5">
        <f ca="1">SUM($Z$70:Z171)</f>
        <v>0</v>
      </c>
      <c r="AB172" s="4">
        <f t="shared" ca="1" si="49"/>
        <v>1691.6849999999995</v>
      </c>
      <c r="AC172" s="2">
        <f t="shared" ca="1" si="44"/>
        <v>0.82682551319648068</v>
      </c>
      <c r="AD172" s="3">
        <f t="shared" ca="1" si="45"/>
        <v>1731.53</v>
      </c>
      <c r="AE172" s="3">
        <f t="shared" ca="1" si="50"/>
        <v>1623.0787500000001</v>
      </c>
      <c r="AF172" s="2">
        <f t="shared" ca="1" si="47"/>
        <v>1.0422692059766043</v>
      </c>
      <c r="AG172" s="1">
        <f t="shared" ca="1" si="35"/>
        <v>4.0529999999999999</v>
      </c>
      <c r="AI172">
        <v>2446.8681200000001</v>
      </c>
    </row>
    <row r="173" spans="1:35" x14ac:dyDescent="0.25">
      <c r="A173" s="38">
        <v>41649</v>
      </c>
      <c r="B173">
        <v>4.6360000000000001</v>
      </c>
      <c r="C173">
        <v>320.5</v>
      </c>
      <c r="D173">
        <v>305.89999999999998</v>
      </c>
      <c r="E173">
        <v>314.8</v>
      </c>
      <c r="F173">
        <v>3691275</v>
      </c>
      <c r="G173" t="s">
        <v>0</v>
      </c>
      <c r="H173" s="1">
        <f t="shared" ca="1" si="36"/>
        <v>2341.0239999999999</v>
      </c>
      <c r="I173" s="10">
        <f t="shared" ca="1" si="37"/>
        <v>1961.7</v>
      </c>
      <c r="J173" s="9">
        <f t="shared" ca="1" si="38"/>
        <v>-4.2075223276231782E-2</v>
      </c>
      <c r="K173" s="9">
        <f t="shared" ca="1" si="28"/>
        <v>0.24865980903856402</v>
      </c>
      <c r="L173" s="3">
        <f t="shared" ca="1" si="29"/>
        <v>0.19336493857368597</v>
      </c>
      <c r="M173" s="6">
        <f t="shared" ca="1" si="30"/>
        <v>0.77762843670364712</v>
      </c>
      <c r="N173" s="6">
        <f t="shared" ca="1" si="31"/>
        <v>0.59649752374160481</v>
      </c>
      <c r="O173" s="6">
        <f t="shared" ca="1" si="32"/>
        <v>0.17924637780337993</v>
      </c>
      <c r="P173" s="3">
        <f t="shared" ca="1" si="33"/>
        <v>0.95499027934836467</v>
      </c>
      <c r="Q173" s="3">
        <f t="shared" ca="1" si="34"/>
        <v>0.23800476813484495</v>
      </c>
      <c r="R173" s="6">
        <f t="shared" ca="1" si="39"/>
        <v>0</v>
      </c>
      <c r="S173" s="5">
        <f ca="1">SUM($R$66:R172)+AA173</f>
        <v>4</v>
      </c>
      <c r="T173" s="5">
        <f t="shared" ca="1" si="42"/>
        <v>0</v>
      </c>
      <c r="U173" s="3">
        <f t="shared" ca="1" si="40"/>
        <v>-337.19999999999982</v>
      </c>
      <c r="V173" s="37">
        <f ca="1">SUM($U$70:U173)-SUM($T$70:T173)</f>
        <v>2109.6681200000003</v>
      </c>
      <c r="W173" s="8">
        <f t="shared" ca="1" si="41"/>
        <v>1.1285324188844765</v>
      </c>
      <c r="X173" s="7">
        <f ca="1">W173-MAX($W$69:W172)</f>
        <v>-0.22253238877020198</v>
      </c>
      <c r="Y173" s="7">
        <f t="shared" ca="1" si="43"/>
        <v>-0.19336493857368597</v>
      </c>
      <c r="Z173" s="6">
        <f t="shared" ca="1" si="48"/>
        <v>0</v>
      </c>
      <c r="AA173" s="5">
        <f ca="1">SUM($Z$70:Z172)</f>
        <v>0</v>
      </c>
      <c r="AB173" s="4">
        <f t="shared" ca="1" si="49"/>
        <v>1354.4849999999997</v>
      </c>
      <c r="AC173" s="2">
        <f t="shared" ca="1" si="44"/>
        <v>0.69046490289035001</v>
      </c>
      <c r="AD173" s="3">
        <f t="shared" ca="1" si="45"/>
        <v>1731.53</v>
      </c>
      <c r="AE173" s="3">
        <f t="shared" ca="1" si="50"/>
        <v>1623.0787500000001</v>
      </c>
      <c r="AF173" s="2">
        <f t="shared" ca="1" si="47"/>
        <v>0.83451588531979704</v>
      </c>
      <c r="AG173" s="1">
        <f t="shared" ca="1" si="35"/>
        <v>4.0999999999999996</v>
      </c>
      <c r="AI173">
        <v>2109.6681200000003</v>
      </c>
    </row>
    <row r="174" spans="1:35" x14ac:dyDescent="0.25">
      <c r="A174" s="38">
        <v>41656</v>
      </c>
      <c r="B174">
        <v>4.6360000000000001</v>
      </c>
      <c r="C174">
        <v>325</v>
      </c>
      <c r="D174">
        <v>299</v>
      </c>
      <c r="E174">
        <v>317.5</v>
      </c>
      <c r="F174">
        <v>4045513</v>
      </c>
      <c r="G174" t="s">
        <v>0</v>
      </c>
      <c r="H174" s="1">
        <f t="shared" ca="1" si="36"/>
        <v>2341.0239999999999</v>
      </c>
      <c r="I174" s="10">
        <f t="shared" ca="1" si="37"/>
        <v>1955.2</v>
      </c>
      <c r="J174" s="9">
        <f t="shared" ca="1" si="38"/>
        <v>-3.3189542580638063E-3</v>
      </c>
      <c r="K174" s="9">
        <f t="shared" ca="1" si="28"/>
        <v>0.24792115584651891</v>
      </c>
      <c r="L174" s="3">
        <f t="shared" ca="1" si="29"/>
        <v>0.19733224222585921</v>
      </c>
      <c r="M174" s="6">
        <f t="shared" ca="1" si="30"/>
        <v>0.79594757273567285</v>
      </c>
      <c r="N174" s="6">
        <f t="shared" ca="1" si="31"/>
        <v>0.59848857804931466</v>
      </c>
      <c r="O174" s="6">
        <f t="shared" ca="1" si="32"/>
        <v>0.18146502836330342</v>
      </c>
      <c r="P174" s="3">
        <f t="shared" ca="1" si="33"/>
        <v>0.96141863477592149</v>
      </c>
      <c r="Q174" s="3">
        <f t="shared" ca="1" si="34"/>
        <v>0.23555852132270783</v>
      </c>
      <c r="R174" s="6">
        <f t="shared" ca="1" si="39"/>
        <v>0</v>
      </c>
      <c r="S174" s="5">
        <f ca="1">SUM($R$66:R173)+AA174</f>
        <v>4</v>
      </c>
      <c r="T174" s="5">
        <f t="shared" ca="1" si="42"/>
        <v>0</v>
      </c>
      <c r="U174" s="3">
        <f t="shared" ca="1" si="40"/>
        <v>-26</v>
      </c>
      <c r="V174" s="37">
        <f ca="1">SUM($U$70:U174)-SUM($T$70:T174)</f>
        <v>2083.6681200000003</v>
      </c>
      <c r="W174" s="8">
        <f t="shared" ca="1" si="41"/>
        <v>1.1146241445863387</v>
      </c>
      <c r="X174" s="7">
        <f ca="1">W174-MAX($W$69:W173)</f>
        <v>-0.23644066306833977</v>
      </c>
      <c r="Y174" s="7">
        <f t="shared" ca="1" si="43"/>
        <v>-0.19733224222585921</v>
      </c>
      <c r="Z174" s="6">
        <f t="shared" ca="1" si="48"/>
        <v>0</v>
      </c>
      <c r="AA174" s="5">
        <f ca="1">SUM($Z$70:Z173)</f>
        <v>0</v>
      </c>
      <c r="AB174" s="4">
        <f t="shared" ca="1" si="49"/>
        <v>1328.4849999999997</v>
      </c>
      <c r="AC174" s="2">
        <f t="shared" ca="1" si="44"/>
        <v>0.67946245908346958</v>
      </c>
      <c r="AD174" s="3">
        <f t="shared" ca="1" si="45"/>
        <v>1731.53</v>
      </c>
      <c r="AE174" s="3">
        <f t="shared" ca="1" si="50"/>
        <v>1623.0787500000001</v>
      </c>
      <c r="AF174" s="2">
        <f t="shared" ca="1" si="47"/>
        <v>0.81849694600462208</v>
      </c>
      <c r="AG174" s="1">
        <f t="shared" ca="1" si="35"/>
        <v>4.0999999999999996</v>
      </c>
      <c r="AI174">
        <v>2083.6681200000003</v>
      </c>
    </row>
    <row r="175" spans="1:35" x14ac:dyDescent="0.25">
      <c r="A175" s="38">
        <v>41663</v>
      </c>
      <c r="B175">
        <v>4.6360000000000001</v>
      </c>
      <c r="C175">
        <v>330</v>
      </c>
      <c r="D175">
        <v>308</v>
      </c>
      <c r="E175">
        <v>308.10000000000002</v>
      </c>
      <c r="F175">
        <v>3251300</v>
      </c>
      <c r="G175">
        <v>348.64299999999997</v>
      </c>
      <c r="H175" s="1">
        <f t="shared" ca="1" si="36"/>
        <v>2362.2930000000001</v>
      </c>
      <c r="I175" s="10">
        <f t="shared" ca="1" si="37"/>
        <v>1893.4</v>
      </c>
      <c r="J175" s="9">
        <f t="shared" ca="1" si="38"/>
        <v>-3.2118335282485345E-2</v>
      </c>
      <c r="K175" s="9">
        <f t="shared" ca="1" si="28"/>
        <v>0.24957853805555985</v>
      </c>
      <c r="L175" s="3">
        <f t="shared" ca="1" si="29"/>
        <v>0.24764603359036652</v>
      </c>
      <c r="M175" s="6">
        <f t="shared" ca="1" si="30"/>
        <v>0.99225692849934422</v>
      </c>
      <c r="N175" s="6">
        <f t="shared" ca="1" si="31"/>
        <v>0.60142683439561329</v>
      </c>
      <c r="O175" s="6">
        <f t="shared" ca="1" si="32"/>
        <v>0.18789740322925208</v>
      </c>
      <c r="P175" s="3">
        <f t="shared" ca="1" si="33"/>
        <v>0.97722164085411745</v>
      </c>
      <c r="Q175" s="3">
        <f t="shared" ca="1" si="34"/>
        <v>0.22563202793710913</v>
      </c>
      <c r="R175" s="6">
        <f t="shared" ca="1" si="39"/>
        <v>0</v>
      </c>
      <c r="S175" s="5">
        <f ca="1">SUM($R$66:R174)+AA175</f>
        <v>4</v>
      </c>
      <c r="T175" s="5">
        <f t="shared" ca="1" si="42"/>
        <v>0</v>
      </c>
      <c r="U175" s="3">
        <f t="shared" ca="1" si="40"/>
        <v>-247.19999999999982</v>
      </c>
      <c r="V175" s="37">
        <f ca="1">SUM($U$70:U175)-SUM($T$70:T175)</f>
        <v>1836.4681200000005</v>
      </c>
      <c r="W175" s="8">
        <f t="shared" ca="1" si="41"/>
        <v>0.98238855202866093</v>
      </c>
      <c r="X175" s="7">
        <f ca="1">W175-MAX($W$69:W174)</f>
        <v>-0.36867625562601758</v>
      </c>
      <c r="Y175" s="7">
        <f t="shared" ca="1" si="43"/>
        <v>-0.24764603359036652</v>
      </c>
      <c r="Z175" s="6">
        <f t="shared" ca="1" si="48"/>
        <v>0</v>
      </c>
      <c r="AA175" s="5">
        <f ca="1">SUM($Z$70:Z174)</f>
        <v>0</v>
      </c>
      <c r="AB175" s="4">
        <f t="shared" ca="1" si="49"/>
        <v>1081.2849999999999</v>
      </c>
      <c r="AC175" s="2">
        <f t="shared" ca="1" si="44"/>
        <v>0.57108112390408783</v>
      </c>
      <c r="AD175" s="3">
        <f t="shared" ca="1" si="45"/>
        <v>1731.53</v>
      </c>
      <c r="AE175" s="3">
        <f t="shared" ca="1" si="50"/>
        <v>1623.0787500000001</v>
      </c>
      <c r="AF175" s="2">
        <f t="shared" ca="1" si="47"/>
        <v>0.66619379990034355</v>
      </c>
      <c r="AG175" s="1">
        <f t="shared" ca="1" si="35"/>
        <v>4.0999999999999996</v>
      </c>
      <c r="AI175">
        <v>1836.4681200000005</v>
      </c>
    </row>
    <row r="176" spans="1:35" x14ac:dyDescent="0.25">
      <c r="A176" s="38">
        <v>41670</v>
      </c>
      <c r="B176">
        <v>4.6669999999999998</v>
      </c>
      <c r="C176">
        <v>321.5</v>
      </c>
      <c r="D176">
        <v>294.7</v>
      </c>
      <c r="E176">
        <v>316.7</v>
      </c>
      <c r="F176">
        <v>4119270</v>
      </c>
      <c r="G176">
        <v>355.06299999999999</v>
      </c>
      <c r="H176" s="1">
        <f t="shared" ca="1" si="36"/>
        <v>2362.2930000000001</v>
      </c>
      <c r="I176" s="10">
        <f t="shared" ca="1" si="37"/>
        <v>1859.5</v>
      </c>
      <c r="J176" s="9">
        <f t="shared" ca="1" si="38"/>
        <v>-1.8066520329666182E-2</v>
      </c>
      <c r="K176" s="9">
        <f t="shared" ca="1" si="28"/>
        <v>0.2461003566397271</v>
      </c>
      <c r="L176" s="3">
        <f t="shared" ca="1" si="29"/>
        <v>0.27039150309222926</v>
      </c>
      <c r="M176" s="6">
        <f t="shared" ca="1" si="30"/>
        <v>1.0987042310063071</v>
      </c>
      <c r="N176" s="6">
        <f t="shared" ca="1" si="31"/>
        <v>0.64069650212047558</v>
      </c>
      <c r="O176" s="6">
        <f t="shared" ca="1" si="32"/>
        <v>0.2328675666068887</v>
      </c>
      <c r="P176" s="3">
        <f t="shared" ca="1" si="33"/>
        <v>1.1064316353342529</v>
      </c>
      <c r="Q176" s="3">
        <f t="shared" ca="1" si="34"/>
        <v>0.17496136890669817</v>
      </c>
      <c r="R176" s="6">
        <f t="shared" ca="1" si="39"/>
        <v>0</v>
      </c>
      <c r="S176" s="5">
        <f ca="1">SUM($R$66:R175)+AA176</f>
        <v>4</v>
      </c>
      <c r="T176" s="5">
        <f t="shared" ca="1" si="42"/>
        <v>0</v>
      </c>
      <c r="U176" s="3">
        <f t="shared" ca="1" si="40"/>
        <v>-135.60000000000036</v>
      </c>
      <c r="V176" s="37">
        <f ca="1">SUM($U$70:U176)-SUM($T$70:T176)</f>
        <v>1700.8681200000001</v>
      </c>
      <c r="W176" s="8">
        <f t="shared" ca="1" si="41"/>
        <v>0.90985155222760428</v>
      </c>
      <c r="X176" s="7">
        <f ca="1">W176-MAX($W$69:W175)</f>
        <v>-0.44121325542707424</v>
      </c>
      <c r="Y176" s="7">
        <f t="shared" ca="1" si="43"/>
        <v>-0.27039150309222926</v>
      </c>
      <c r="Z176" s="6">
        <f t="shared" ca="1" si="48"/>
        <v>0</v>
      </c>
      <c r="AA176" s="5">
        <f ca="1">SUM($Z$70:Z175)</f>
        <v>0</v>
      </c>
      <c r="AB176" s="4">
        <f t="shared" ca="1" si="49"/>
        <v>945.68499999999949</v>
      </c>
      <c r="AC176" s="2">
        <f t="shared" ca="1" si="44"/>
        <v>0.50856950793223954</v>
      </c>
      <c r="AD176" s="3">
        <f t="shared" ca="1" si="45"/>
        <v>1731.53</v>
      </c>
      <c r="AE176" s="3">
        <f t="shared" ca="1" si="50"/>
        <v>1623.0787500000001</v>
      </c>
      <c r="AF176" s="2">
        <f t="shared" ca="1" si="47"/>
        <v>0.58264887024120016</v>
      </c>
      <c r="AG176" s="1">
        <f t="shared" ca="1" si="35"/>
        <v>4.1580000000000004</v>
      </c>
      <c r="AI176">
        <v>1700.8681200000001</v>
      </c>
    </row>
    <row r="177" spans="1:35" x14ac:dyDescent="0.25">
      <c r="A177" s="38">
        <v>41677</v>
      </c>
      <c r="B177">
        <v>4.6669999999999998</v>
      </c>
      <c r="C177">
        <v>328.5</v>
      </c>
      <c r="D177">
        <v>305.3</v>
      </c>
      <c r="E177">
        <v>325</v>
      </c>
      <c r="F177">
        <v>3081049</v>
      </c>
      <c r="G177">
        <v>358.75</v>
      </c>
      <c r="H177" s="1">
        <f t="shared" ca="1" si="36"/>
        <v>2362.2930000000001</v>
      </c>
      <c r="I177" s="10">
        <f t="shared" ca="1" si="37"/>
        <v>1734.4</v>
      </c>
      <c r="J177" s="9">
        <f t="shared" ca="1" si="38"/>
        <v>-6.9646102119797659E-2</v>
      </c>
      <c r="K177" s="9">
        <f t="shared" ca="1" si="28"/>
        <v>0.25642856337773801</v>
      </c>
      <c r="L177" s="3">
        <f t="shared" ca="1" si="29"/>
        <v>0.36202317804428041</v>
      </c>
      <c r="M177" s="6">
        <f t="shared" ca="1" si="30"/>
        <v>1.4117895965863749</v>
      </c>
      <c r="N177" s="6">
        <f t="shared" ca="1" si="31"/>
        <v>0.69560440678952606</v>
      </c>
      <c r="O177" s="6">
        <f t="shared" ca="1" si="32"/>
        <v>0.31660130118991797</v>
      </c>
      <c r="P177" s="3">
        <f t="shared" ca="1" si="33"/>
        <v>1.328807009169362</v>
      </c>
      <c r="Q177" s="3">
        <f t="shared" ca="1" si="34"/>
        <v>6.240180440969012E-2</v>
      </c>
      <c r="R177" s="6">
        <f t="shared" ca="1" si="39"/>
        <v>0</v>
      </c>
      <c r="S177" s="5">
        <f ca="1">SUM($R$66:R176)+AA177</f>
        <v>4</v>
      </c>
      <c r="T177" s="5">
        <f t="shared" ca="1" si="42"/>
        <v>0</v>
      </c>
      <c r="U177" s="3">
        <f t="shared" ca="1" si="40"/>
        <v>-500.39999999999964</v>
      </c>
      <c r="V177" s="37">
        <f ca="1">SUM($U$70:U177)-SUM($T$70:T177)</f>
        <v>1200.4681200000005</v>
      </c>
      <c r="W177" s="8">
        <f t="shared" ca="1" si="41"/>
        <v>0.64217076535113982</v>
      </c>
      <c r="X177" s="7">
        <f ca="1">W177-MAX($W$69:W176)</f>
        <v>-0.7088940423035387</v>
      </c>
      <c r="Y177" s="7">
        <f t="shared" ca="1" si="43"/>
        <v>-0.36202317804428041</v>
      </c>
      <c r="Z177" s="6">
        <f t="shared" ca="1" si="48"/>
        <v>0</v>
      </c>
      <c r="AA177" s="5">
        <f ca="1">SUM($Z$70:Z176)</f>
        <v>0</v>
      </c>
      <c r="AB177" s="4">
        <f t="shared" ca="1" si="49"/>
        <v>445.28499999999985</v>
      </c>
      <c r="AC177" s="2">
        <f t="shared" ca="1" si="44"/>
        <v>0.25673720018450175</v>
      </c>
      <c r="AD177" s="3">
        <f t="shared" ca="1" si="45"/>
        <v>1731.53</v>
      </c>
      <c r="AE177" s="3">
        <f t="shared" ca="1" si="50"/>
        <v>1623.0787500000001</v>
      </c>
      <c r="AF177" s="2">
        <f t="shared" ca="1" si="47"/>
        <v>0.2743458997291412</v>
      </c>
      <c r="AG177" s="1">
        <f t="shared" ca="1" si="35"/>
        <v>4.1580000000000004</v>
      </c>
      <c r="AI177">
        <v>1200.4681200000005</v>
      </c>
    </row>
    <row r="178" spans="1:35" x14ac:dyDescent="0.25">
      <c r="A178" s="38">
        <v>41684</v>
      </c>
      <c r="B178">
        <v>4.6920000000000002</v>
      </c>
      <c r="C178">
        <v>330</v>
      </c>
      <c r="D178">
        <v>320.2</v>
      </c>
      <c r="E178">
        <v>323.10000000000002</v>
      </c>
      <c r="F178">
        <v>3526177</v>
      </c>
      <c r="G178">
        <v>370.33300000000003</v>
      </c>
      <c r="H178" s="1">
        <f t="shared" ca="1" si="36"/>
        <v>2360.172</v>
      </c>
      <c r="I178" s="10">
        <f t="shared" ca="1" si="37"/>
        <v>1715.1</v>
      </c>
      <c r="J178" s="9">
        <f t="shared" ca="1" si="38"/>
        <v>-1.1190144307291918E-2</v>
      </c>
      <c r="K178" s="9">
        <f t="shared" ca="1" si="28"/>
        <v>0.24363786547142435</v>
      </c>
      <c r="L178" s="3">
        <f t="shared" ca="1" si="29"/>
        <v>0.3761133461605739</v>
      </c>
      <c r="M178" s="6">
        <f t="shared" ca="1" si="30"/>
        <v>1.5437392928755864</v>
      </c>
      <c r="N178" s="6">
        <f t="shared" ca="1" si="31"/>
        <v>0.7614029223548282</v>
      </c>
      <c r="O178" s="6">
        <f t="shared" ca="1" si="32"/>
        <v>0.39431735417754216</v>
      </c>
      <c r="P178" s="3">
        <f t="shared" ca="1" si="33"/>
        <v>1.5500376307099124</v>
      </c>
      <c r="Q178" s="3">
        <f t="shared" ca="1" si="34"/>
        <v>-2.7231786000256109E-2</v>
      </c>
      <c r="R178" s="6">
        <f t="shared" ca="1" si="39"/>
        <v>0</v>
      </c>
      <c r="S178" s="5">
        <f ca="1">SUM($R$66:R177)+AA178</f>
        <v>4</v>
      </c>
      <c r="T178" s="5">
        <f t="shared" ca="1" si="42"/>
        <v>0</v>
      </c>
      <c r="U178" s="3">
        <f t="shared" ca="1" si="40"/>
        <v>-77.200000000000728</v>
      </c>
      <c r="V178" s="37">
        <f ca="1">SUM($U$70:U178)-SUM($T$70:T178)</f>
        <v>1123.2681199999997</v>
      </c>
      <c r="W178" s="8">
        <f t="shared" ca="1" si="41"/>
        <v>0.60087388935820762</v>
      </c>
      <c r="X178" s="7">
        <f ca="1">W178-MAX($W$69:W177)</f>
        <v>-0.75019091829647089</v>
      </c>
      <c r="Y178" s="7">
        <f t="shared" ca="1" si="43"/>
        <v>-0.3761133461605739</v>
      </c>
      <c r="Z178" s="6">
        <f t="shared" ca="1" si="48"/>
        <v>0</v>
      </c>
      <c r="AA178" s="5">
        <f ca="1">SUM($Z$70:Z177)</f>
        <v>0</v>
      </c>
      <c r="AB178" s="4">
        <f t="shared" ca="1" si="49"/>
        <v>368.08499999999913</v>
      </c>
      <c r="AC178" s="2">
        <f t="shared" ca="1" si="44"/>
        <v>0.21461430820360278</v>
      </c>
      <c r="AD178" s="3">
        <f t="shared" ca="1" si="45"/>
        <v>1731.53</v>
      </c>
      <c r="AE178" s="3">
        <f t="shared" ref="AE178:AE241" ca="1" si="51">IF(S178=0,IF(R178=1,I178,0),IF(AND(AD178-AD177&lt;&gt;0,S178&gt;0),IF(S178+R178=1,AD178,IF(AND(S178+R178&gt;1,S178+R178&lt;=2),(AD178+AE177)/MIN((S178+R178),2),IF(R178+S178&gt;2,(AD178+AE177*S178)/(R178+S178),0))),AE177))</f>
        <v>1623.0787500000001</v>
      </c>
      <c r="AF178" s="2">
        <f t="shared" ca="1" si="47"/>
        <v>0.22678197222408283</v>
      </c>
      <c r="AG178" s="1">
        <f t="shared" ca="1" si="35"/>
        <v>4.1580000000000004</v>
      </c>
      <c r="AI178">
        <v>1123.2681199999997</v>
      </c>
    </row>
    <row r="179" spans="1:35" x14ac:dyDescent="0.25">
      <c r="A179" s="38">
        <v>41691</v>
      </c>
      <c r="B179">
        <v>4.6920000000000002</v>
      </c>
      <c r="C179">
        <v>348.5</v>
      </c>
      <c r="D179">
        <v>315.7</v>
      </c>
      <c r="E179">
        <v>347.6</v>
      </c>
      <c r="F179">
        <v>7580296</v>
      </c>
      <c r="G179">
        <v>379.22199999999998</v>
      </c>
      <c r="H179" s="1">
        <f t="shared" ca="1" si="36"/>
        <v>2312.2260000000001</v>
      </c>
      <c r="I179" s="10">
        <f t="shared" ca="1" si="37"/>
        <v>1758.2</v>
      </c>
      <c r="J179" s="9">
        <f t="shared" ca="1" si="38"/>
        <v>2.4819170479042963E-2</v>
      </c>
      <c r="K179" s="9">
        <f t="shared" ca="1" si="28"/>
        <v>0.24453242372712514</v>
      </c>
      <c r="L179" s="3">
        <f t="shared" ca="1" si="29"/>
        <v>0.31510977135706986</v>
      </c>
      <c r="M179" s="6">
        <f t="shared" ca="1" si="30"/>
        <v>1.2886216337049123</v>
      </c>
      <c r="N179" s="6">
        <f t="shared" ca="1" si="31"/>
        <v>0.82672941439964576</v>
      </c>
      <c r="O179" s="6">
        <f t="shared" ca="1" si="32"/>
        <v>0.40667503201754118</v>
      </c>
      <c r="P179" s="3">
        <f t="shared" ca="1" si="33"/>
        <v>1.6400794784347281</v>
      </c>
      <c r="Q179" s="3">
        <f t="shared" ca="1" si="34"/>
        <v>1.3379350364563392E-2</v>
      </c>
      <c r="R179" s="6">
        <f t="shared" ca="1" si="39"/>
        <v>0</v>
      </c>
      <c r="S179" s="5">
        <f ca="1">SUM($R$66:R178)+AA179</f>
        <v>4</v>
      </c>
      <c r="T179" s="5">
        <f t="shared" ca="1" si="42"/>
        <v>0</v>
      </c>
      <c r="U179" s="3">
        <f t="shared" ca="1" si="40"/>
        <v>172.40000000000055</v>
      </c>
      <c r="V179" s="37">
        <f ca="1">SUM($U$70:U179)-SUM($T$70:T179)</f>
        <v>1295.6681200000003</v>
      </c>
      <c r="W179" s="8">
        <f t="shared" ca="1" si="41"/>
        <v>0.69309644662739756</v>
      </c>
      <c r="X179" s="7">
        <f ca="1">W179-MAX($W$69:W178)</f>
        <v>-0.65796836102728096</v>
      </c>
      <c r="Y179" s="7">
        <f t="shared" ca="1" si="43"/>
        <v>-0.31510977135706986</v>
      </c>
      <c r="Z179" s="6">
        <f t="shared" ca="1" si="48"/>
        <v>0</v>
      </c>
      <c r="AA179" s="5">
        <f ca="1">SUM($Z$70:Z178)</f>
        <v>0</v>
      </c>
      <c r="AB179" s="4">
        <f t="shared" ca="1" si="49"/>
        <v>540.48499999999967</v>
      </c>
      <c r="AC179" s="2">
        <f t="shared" ca="1" si="44"/>
        <v>0.3074081446934363</v>
      </c>
      <c r="AD179" s="3">
        <f t="shared" ca="1" si="45"/>
        <v>1731.53</v>
      </c>
      <c r="AE179" s="3">
        <f t="shared" ca="1" si="51"/>
        <v>1623.0787500000001</v>
      </c>
      <c r="AF179" s="2">
        <f t="shared" ca="1" si="47"/>
        <v>0.33299986214470473</v>
      </c>
      <c r="AG179" s="1">
        <f t="shared" ca="1" si="35"/>
        <v>4.0999999999999996</v>
      </c>
      <c r="AI179">
        <v>1295.6681200000003</v>
      </c>
    </row>
    <row r="180" spans="1:35" x14ac:dyDescent="0.25">
      <c r="A180" s="38">
        <v>41698</v>
      </c>
      <c r="B180">
        <v>4.6920000000000002</v>
      </c>
      <c r="C180">
        <v>367.4</v>
      </c>
      <c r="D180">
        <v>343.1</v>
      </c>
      <c r="E180">
        <v>366.4</v>
      </c>
      <c r="F180">
        <v>4402381</v>
      </c>
      <c r="G180">
        <v>380.11099999999999</v>
      </c>
      <c r="H180" s="1">
        <f t="shared" ca="1" si="36"/>
        <v>2307.0819999999999</v>
      </c>
      <c r="I180" s="10">
        <f t="shared" ca="1" si="37"/>
        <v>1753.4</v>
      </c>
      <c r="J180" s="9">
        <f t="shared" ca="1" si="38"/>
        <v>-2.7337982625930063E-3</v>
      </c>
      <c r="K180" s="9">
        <f t="shared" ca="1" si="28"/>
        <v>0.22809541419217111</v>
      </c>
      <c r="L180" s="3">
        <f t="shared" ca="1" si="29"/>
        <v>0.31577620622789992</v>
      </c>
      <c r="M180" s="6">
        <f t="shared" ca="1" si="30"/>
        <v>1.3844040106911464</v>
      </c>
      <c r="N180" s="6">
        <f t="shared" ca="1" si="31"/>
        <v>0.91349467857299615</v>
      </c>
      <c r="O180" s="6">
        <f t="shared" ca="1" si="32"/>
        <v>0.39502499300789079</v>
      </c>
      <c r="P180" s="3">
        <f t="shared" ca="1" si="33"/>
        <v>1.7035446645887777</v>
      </c>
      <c r="Q180" s="3">
        <f t="shared" ca="1" si="34"/>
        <v>0.12344469255721457</v>
      </c>
      <c r="R180" s="6">
        <f t="shared" ca="1" si="39"/>
        <v>0</v>
      </c>
      <c r="S180" s="5">
        <f ca="1">SUM($R$66:R179)+AA180</f>
        <v>4</v>
      </c>
      <c r="T180" s="5">
        <f t="shared" ca="1" si="42"/>
        <v>0</v>
      </c>
      <c r="U180" s="3">
        <f t="shared" ca="1" si="40"/>
        <v>-19.199999999999818</v>
      </c>
      <c r="V180" s="37">
        <f ca="1">SUM($U$70:U180)-SUM($T$70:T180)</f>
        <v>1276.4681200000005</v>
      </c>
      <c r="W180" s="8">
        <f t="shared" ca="1" si="41"/>
        <v>0.6828257209918499</v>
      </c>
      <c r="X180" s="7">
        <f ca="1">W180-MAX($W$69:W179)</f>
        <v>-0.66823908666282861</v>
      </c>
      <c r="Y180" s="7">
        <f t="shared" ca="1" si="43"/>
        <v>-0.31577620622789992</v>
      </c>
      <c r="Z180" s="6">
        <f t="shared" ca="1" si="48"/>
        <v>0</v>
      </c>
      <c r="AA180" s="5">
        <f ca="1">SUM($Z$70:Z179)</f>
        <v>0</v>
      </c>
      <c r="AB180" s="4">
        <f t="shared" ca="1" si="49"/>
        <v>521.28499999999985</v>
      </c>
      <c r="AC180" s="2">
        <f t="shared" ca="1" si="44"/>
        <v>0.29729953233717338</v>
      </c>
      <c r="AD180" s="3">
        <f t="shared" ca="1" si="45"/>
        <v>1731.53</v>
      </c>
      <c r="AE180" s="3">
        <f t="shared" ca="1" si="51"/>
        <v>1623.0787500000001</v>
      </c>
      <c r="AF180" s="2">
        <f t="shared" ca="1" si="47"/>
        <v>0.3211704915734987</v>
      </c>
      <c r="AG180" s="1">
        <f t="shared" ca="1" si="35"/>
        <v>3.9470000000000001</v>
      </c>
      <c r="AI180">
        <v>1276.4681200000005</v>
      </c>
    </row>
    <row r="181" spans="1:35" x14ac:dyDescent="0.25">
      <c r="A181" s="38">
        <v>41705</v>
      </c>
      <c r="B181" t="s">
        <v>0</v>
      </c>
      <c r="C181">
        <v>369.9</v>
      </c>
      <c r="D181">
        <v>352.3</v>
      </c>
      <c r="E181">
        <v>362.4</v>
      </c>
      <c r="F181">
        <v>3576972</v>
      </c>
      <c r="G181" t="s">
        <v>0</v>
      </c>
      <c r="H181" s="1">
        <f t="shared" ca="1" si="36"/>
        <v>2310.1790000000001</v>
      </c>
      <c r="I181" s="10">
        <f t="shared" ca="1" si="37"/>
        <v>1787.5</v>
      </c>
      <c r="J181" s="9">
        <f t="shared" ca="1" si="38"/>
        <v>1.9261235413677365E-2</v>
      </c>
      <c r="K181" s="9">
        <f t="shared" ca="1" si="28"/>
        <v>0.22632050011181057</v>
      </c>
      <c r="L181" s="3">
        <f t="shared" ca="1" si="29"/>
        <v>0.29240783216783228</v>
      </c>
      <c r="M181" s="6">
        <f t="shared" ca="1" si="30"/>
        <v>1.2920077148264173</v>
      </c>
      <c r="N181" s="6">
        <f t="shared" ca="1" si="31"/>
        <v>0.97485239966627846</v>
      </c>
      <c r="O181" s="6">
        <f t="shared" ca="1" si="32"/>
        <v>0.38634946859049951</v>
      </c>
      <c r="P181" s="3">
        <f t="shared" ca="1" si="33"/>
        <v>1.7475513368472775</v>
      </c>
      <c r="Q181" s="3">
        <f t="shared" ca="1" si="34"/>
        <v>0.20215346248527943</v>
      </c>
      <c r="R181" s="6">
        <f t="shared" ca="1" si="39"/>
        <v>0</v>
      </c>
      <c r="S181" s="5">
        <f ca="1">SUM($R$66:R180)+AA181</f>
        <v>4</v>
      </c>
      <c r="T181" s="5">
        <f t="shared" ca="1" si="42"/>
        <v>0</v>
      </c>
      <c r="U181" s="3">
        <f t="shared" ca="1" si="40"/>
        <v>136.39999999999964</v>
      </c>
      <c r="V181" s="37">
        <f ca="1">SUM($U$70:U181)-SUM($T$70:T181)</f>
        <v>1412.8681200000001</v>
      </c>
      <c r="W181" s="8">
        <f t="shared" ca="1" si="41"/>
        <v>0.75579066769438719</v>
      </c>
      <c r="X181" s="7">
        <f ca="1">W181-MAX($W$69:W180)</f>
        <v>-0.59527413996029133</v>
      </c>
      <c r="Y181" s="7">
        <f t="shared" ca="1" si="43"/>
        <v>-0.29240783216783228</v>
      </c>
      <c r="Z181" s="6">
        <f t="shared" ca="1" si="48"/>
        <v>0</v>
      </c>
      <c r="AA181" s="5">
        <f ca="1">SUM($Z$70:Z180)</f>
        <v>0</v>
      </c>
      <c r="AB181" s="4">
        <f t="shared" ca="1" si="49"/>
        <v>657.68499999999949</v>
      </c>
      <c r="AC181" s="2">
        <f t="shared" ca="1" si="44"/>
        <v>0.36793566433566405</v>
      </c>
      <c r="AD181" s="3">
        <f t="shared" ca="1" si="45"/>
        <v>1731.53</v>
      </c>
      <c r="AE181" s="3">
        <f t="shared" ca="1" si="51"/>
        <v>1623.0787500000001</v>
      </c>
      <c r="AF181" s="2">
        <f t="shared" ca="1" si="47"/>
        <v>0.40520831167310856</v>
      </c>
      <c r="AG181" s="1">
        <f t="shared" ca="1" si="35"/>
        <v>4.0529999999999999</v>
      </c>
      <c r="AI181">
        <v>1412.8681200000001</v>
      </c>
    </row>
    <row r="182" spans="1:35" x14ac:dyDescent="0.25">
      <c r="A182" s="38">
        <v>41712</v>
      </c>
      <c r="B182">
        <v>4.6920000000000002</v>
      </c>
      <c r="C182">
        <v>369.6</v>
      </c>
      <c r="D182">
        <v>345</v>
      </c>
      <c r="E182">
        <v>348.8</v>
      </c>
      <c r="F182">
        <v>18331588</v>
      </c>
      <c r="G182">
        <v>386.77800000000002</v>
      </c>
      <c r="H182" s="1">
        <f t="shared" ca="1" si="36"/>
        <v>2311.6039999999998</v>
      </c>
      <c r="I182" s="10">
        <f t="shared" ca="1" si="37"/>
        <v>1741.4</v>
      </c>
      <c r="J182" s="9">
        <f t="shared" ca="1" si="38"/>
        <v>-2.6128608173647445E-2</v>
      </c>
      <c r="K182" s="9">
        <f t="shared" ref="K182:K245" ca="1" si="52">STDEV(J131:J182)*SQRT(52)</f>
        <v>0.22734139028561545</v>
      </c>
      <c r="L182" s="3">
        <f t="shared" ref="L182:L245" ca="1" si="53">H182/I182-1</f>
        <v>0.32743999081199027</v>
      </c>
      <c r="M182" s="6">
        <f t="shared" ref="M182:M245" ca="1" si="54">L182/K182</f>
        <v>1.4403008198402327</v>
      </c>
      <c r="N182" s="6">
        <f t="shared" ca="1" si="31"/>
        <v>1.0438048302278742</v>
      </c>
      <c r="O182" s="6">
        <f t="shared" ca="1" si="32"/>
        <v>0.38300588348518461</v>
      </c>
      <c r="P182" s="3">
        <f t="shared" ca="1" si="33"/>
        <v>1.8098165971982434</v>
      </c>
      <c r="Q182" s="3">
        <f t="shared" ca="1" si="34"/>
        <v>0.27779306325750497</v>
      </c>
      <c r="R182" s="6">
        <f t="shared" ca="1" si="39"/>
        <v>0</v>
      </c>
      <c r="S182" s="5">
        <f ca="1">SUM($R$66:R181)+AA182</f>
        <v>4</v>
      </c>
      <c r="T182" s="5">
        <f t="shared" ca="1" si="42"/>
        <v>0</v>
      </c>
      <c r="U182" s="3">
        <f t="shared" ca="1" si="40"/>
        <v>-184.39999999999964</v>
      </c>
      <c r="V182" s="37">
        <f ca="1">SUM($U$70:U182)-SUM($T$70:T182)</f>
        <v>1228.4681200000005</v>
      </c>
      <c r="W182" s="8">
        <f t="shared" ca="1" si="41"/>
        <v>0.65714890690298033</v>
      </c>
      <c r="X182" s="7">
        <f ca="1">W182-MAX($W$69:W181)</f>
        <v>-0.69391590075169818</v>
      </c>
      <c r="Y182" s="7">
        <f t="shared" ca="1" si="43"/>
        <v>-0.32743999081199027</v>
      </c>
      <c r="Z182" s="6">
        <f t="shared" ca="1" si="48"/>
        <v>0</v>
      </c>
      <c r="AA182" s="5">
        <f ca="1">SUM($Z$70:Z181)</f>
        <v>0</v>
      </c>
      <c r="AB182" s="4">
        <f t="shared" ca="1" si="49"/>
        <v>473.28499999999985</v>
      </c>
      <c r="AC182" s="2">
        <f t="shared" ca="1" si="44"/>
        <v>0.27178419662340636</v>
      </c>
      <c r="AD182" s="3">
        <f t="shared" ca="1" si="45"/>
        <v>1731.53</v>
      </c>
      <c r="AE182" s="3">
        <f t="shared" ca="1" si="51"/>
        <v>1623.0787500000001</v>
      </c>
      <c r="AF182" s="2">
        <f t="shared" ca="1" si="47"/>
        <v>0.29159706514548345</v>
      </c>
      <c r="AG182" s="1">
        <f t="shared" ca="1" si="35"/>
        <v>4.0529999999999999</v>
      </c>
      <c r="AI182">
        <v>1228.4681200000005</v>
      </c>
    </row>
    <row r="183" spans="1:35" x14ac:dyDescent="0.25">
      <c r="A183" s="38">
        <v>41719</v>
      </c>
      <c r="B183" t="s">
        <v>0</v>
      </c>
      <c r="C183">
        <v>358</v>
      </c>
      <c r="D183">
        <v>343.3</v>
      </c>
      <c r="E183">
        <v>345.9</v>
      </c>
      <c r="F183">
        <v>5565729</v>
      </c>
      <c r="G183" t="s">
        <v>0</v>
      </c>
      <c r="H183" s="1">
        <f t="shared" ca="1" si="36"/>
        <v>2288.433</v>
      </c>
      <c r="I183" s="10">
        <f t="shared" ca="1" si="37"/>
        <v>1745.3</v>
      </c>
      <c r="J183" s="9">
        <f t="shared" ca="1" si="38"/>
        <v>2.2370732362757243E-3</v>
      </c>
      <c r="K183" s="9">
        <f t="shared" ca="1" si="52"/>
        <v>0.22540616022874921</v>
      </c>
      <c r="L183" s="3">
        <f t="shared" ca="1" si="53"/>
        <v>0.31119750186214401</v>
      </c>
      <c r="M183" s="6">
        <f t="shared" ca="1" si="54"/>
        <v>1.3806077950413205</v>
      </c>
      <c r="N183" s="6">
        <f t="shared" ca="1" si="31"/>
        <v>1.1130998431667269</v>
      </c>
      <c r="O183" s="6">
        <f t="shared" ca="1" si="32"/>
        <v>0.35275140059005605</v>
      </c>
      <c r="P183" s="3">
        <f t="shared" ca="1" si="33"/>
        <v>1.818602644346839</v>
      </c>
      <c r="Q183" s="3">
        <f t="shared" ca="1" si="34"/>
        <v>0.40759704198661484</v>
      </c>
      <c r="R183" s="6">
        <f t="shared" ca="1" si="39"/>
        <v>0</v>
      </c>
      <c r="S183" s="5">
        <f ca="1">SUM($R$66:R182)+AA183</f>
        <v>4</v>
      </c>
      <c r="T183" s="5">
        <f t="shared" ca="1" si="42"/>
        <v>0</v>
      </c>
      <c r="U183" s="3">
        <f t="shared" ca="1" si="40"/>
        <v>15.599999999999454</v>
      </c>
      <c r="V183" s="37">
        <f ca="1">SUM($U$70:U183)-SUM($T$70:T183)</f>
        <v>1244.0681199999999</v>
      </c>
      <c r="W183" s="8">
        <f t="shared" ca="1" si="41"/>
        <v>0.66549387148186268</v>
      </c>
      <c r="X183" s="7">
        <f ca="1">W183-MAX($W$69:W182)</f>
        <v>-0.68557093617281584</v>
      </c>
      <c r="Y183" s="7">
        <f t="shared" ca="1" si="43"/>
        <v>-0.31119750186214401</v>
      </c>
      <c r="Z183" s="6">
        <f t="shared" ca="1" si="48"/>
        <v>0</v>
      </c>
      <c r="AA183" s="5">
        <f ca="1">SUM($Z$70:Z182)</f>
        <v>0</v>
      </c>
      <c r="AB183" s="4">
        <f t="shared" ca="1" si="49"/>
        <v>488.88499999999931</v>
      </c>
      <c r="AC183" s="2">
        <f t="shared" ca="1" si="44"/>
        <v>0.28011516644702877</v>
      </c>
      <c r="AD183" s="3">
        <f t="shared" ca="1" si="45"/>
        <v>1731.53</v>
      </c>
      <c r="AE183" s="3">
        <f t="shared" ca="1" si="51"/>
        <v>1623.0787500000001</v>
      </c>
      <c r="AF183" s="2">
        <f t="shared" ca="1" si="47"/>
        <v>0.30120842873458809</v>
      </c>
      <c r="AG183" s="1">
        <f t="shared" ca="1" si="35"/>
        <v>4.0529999999999999</v>
      </c>
      <c r="AI183">
        <v>1244.0681199999999</v>
      </c>
    </row>
    <row r="184" spans="1:35" x14ac:dyDescent="0.25">
      <c r="A184" s="38">
        <v>41726</v>
      </c>
      <c r="B184">
        <v>4.6920000000000002</v>
      </c>
      <c r="C184">
        <v>358.4</v>
      </c>
      <c r="D184">
        <v>341.4</v>
      </c>
      <c r="E184">
        <v>357.5</v>
      </c>
      <c r="F184">
        <v>3579215</v>
      </c>
      <c r="G184">
        <v>386.77800000000002</v>
      </c>
      <c r="H184" s="1">
        <f t="shared" ca="1" si="36"/>
        <v>2284.4549999999999</v>
      </c>
      <c r="I184" s="10">
        <f t="shared" ca="1" si="37"/>
        <v>1790.1</v>
      </c>
      <c r="J184" s="9">
        <f t="shared" ca="1" si="38"/>
        <v>2.5345023565354879E-2</v>
      </c>
      <c r="K184" s="9">
        <f t="shared" ca="1" si="52"/>
        <v>0.21398780346473148</v>
      </c>
      <c r="L184" s="3">
        <f t="shared" ca="1" si="53"/>
        <v>0.27616054968996151</v>
      </c>
      <c r="M184" s="6">
        <f t="shared" ca="1" si="54"/>
        <v>1.2905434105055293</v>
      </c>
      <c r="N184" s="6">
        <f t="shared" ca="1" si="31"/>
        <v>1.1727019605780873</v>
      </c>
      <c r="O184" s="6">
        <f t="shared" ca="1" si="32"/>
        <v>0.30572862031121983</v>
      </c>
      <c r="P184" s="3">
        <f t="shared" ca="1" si="33"/>
        <v>1.784159201200527</v>
      </c>
      <c r="Q184" s="3">
        <f t="shared" ca="1" si="34"/>
        <v>0.56124471995564762</v>
      </c>
      <c r="R184" s="6">
        <f t="shared" ca="1" si="39"/>
        <v>0</v>
      </c>
      <c r="S184" s="5">
        <f ca="1">SUM($R$66:R183)+AA184</f>
        <v>4</v>
      </c>
      <c r="T184" s="5">
        <f t="shared" ca="1" si="42"/>
        <v>0</v>
      </c>
      <c r="U184" s="3">
        <f t="shared" ca="1" si="40"/>
        <v>179.19999999999982</v>
      </c>
      <c r="V184" s="37">
        <f ca="1">SUM($U$70:U184)-SUM($T$70:T184)</f>
        <v>1423.2681199999997</v>
      </c>
      <c r="W184" s="8">
        <f t="shared" ca="1" si="41"/>
        <v>0.76135397741364208</v>
      </c>
      <c r="X184" s="7">
        <f ca="1">W184-MAX($W$69:W183)</f>
        <v>-0.58971083024103643</v>
      </c>
      <c r="Y184" s="7">
        <f t="shared" ca="1" si="43"/>
        <v>-0.27616054968996151</v>
      </c>
      <c r="Z184" s="6">
        <f t="shared" ca="1" si="48"/>
        <v>0</v>
      </c>
      <c r="AA184" s="5">
        <f ca="1">SUM($Z$70:Z183)</f>
        <v>0</v>
      </c>
      <c r="AB184" s="4">
        <f t="shared" ca="1" si="49"/>
        <v>668.08499999999913</v>
      </c>
      <c r="AC184" s="2">
        <f t="shared" ca="1" si="44"/>
        <v>0.37321099379922862</v>
      </c>
      <c r="AD184" s="3">
        <f t="shared" ca="1" si="45"/>
        <v>1731.53</v>
      </c>
      <c r="AE184" s="3">
        <f t="shared" ca="1" si="51"/>
        <v>1623.0787500000001</v>
      </c>
      <c r="AF184" s="2">
        <f t="shared" ca="1" si="47"/>
        <v>0.41161588739917832</v>
      </c>
      <c r="AG184" s="1">
        <f t="shared" ca="1" si="35"/>
        <v>4.0529999999999999</v>
      </c>
      <c r="AI184">
        <v>1423.2681199999997</v>
      </c>
    </row>
    <row r="185" spans="1:35" x14ac:dyDescent="0.25">
      <c r="A185" s="38">
        <v>41733</v>
      </c>
      <c r="B185">
        <v>4.6920000000000002</v>
      </c>
      <c r="C185">
        <v>368.9</v>
      </c>
      <c r="D185">
        <v>354.6</v>
      </c>
      <c r="E185">
        <v>368.3</v>
      </c>
      <c r="F185">
        <v>3442298</v>
      </c>
      <c r="G185">
        <v>390.66699999999997</v>
      </c>
      <c r="H185" s="1">
        <f t="shared" ca="1" si="36"/>
        <v>2271.7429999999999</v>
      </c>
      <c r="I185" s="10">
        <f t="shared" ca="1" si="37"/>
        <v>1828.1</v>
      </c>
      <c r="J185" s="9">
        <f t="shared" ca="1" si="38"/>
        <v>2.100569191689371E-2</v>
      </c>
      <c r="K185" s="9">
        <f t="shared" ca="1" si="52"/>
        <v>0.21479647169801031</v>
      </c>
      <c r="L185" s="3">
        <f t="shared" ca="1" si="53"/>
        <v>0.24267983151906347</v>
      </c>
      <c r="M185" s="6">
        <f t="shared" ca="1" si="54"/>
        <v>1.1298129322173194</v>
      </c>
      <c r="N185" s="6">
        <f t="shared" ca="1" si="31"/>
        <v>1.2174126442487547</v>
      </c>
      <c r="O185" s="6">
        <f t="shared" ca="1" si="32"/>
        <v>0.24289162473673359</v>
      </c>
      <c r="P185" s="3">
        <f t="shared" ca="1" si="33"/>
        <v>1.703195893722222</v>
      </c>
      <c r="Q185" s="3">
        <f t="shared" ca="1" si="34"/>
        <v>0.73162939477528754</v>
      </c>
      <c r="R185" s="6">
        <f t="shared" ca="1" si="39"/>
        <v>0</v>
      </c>
      <c r="S185" s="5">
        <f ca="1">SUM($R$66:R184)+AA185</f>
        <v>4</v>
      </c>
      <c r="T185" s="5">
        <f t="shared" ca="1" si="42"/>
        <v>0</v>
      </c>
      <c r="U185" s="3">
        <f t="shared" ca="1" si="40"/>
        <v>152</v>
      </c>
      <c r="V185" s="37">
        <f ca="1">SUM($U$70:U185)-SUM($T$70:T185)</f>
        <v>1575.2681199999997</v>
      </c>
      <c r="W185" s="8">
        <f t="shared" ca="1" si="41"/>
        <v>0.84266388869506226</v>
      </c>
      <c r="X185" s="7">
        <f ca="1">W185-MAX($W$69:W184)</f>
        <v>-0.50840091895961625</v>
      </c>
      <c r="Y185" s="7">
        <f t="shared" ca="1" si="43"/>
        <v>-0.24267983151906347</v>
      </c>
      <c r="Z185" s="6">
        <f t="shared" ca="1" si="48"/>
        <v>0</v>
      </c>
      <c r="AA185" s="5">
        <f ca="1">SUM($Z$70:Z184)</f>
        <v>0</v>
      </c>
      <c r="AB185" s="4">
        <f t="shared" ca="1" si="49"/>
        <v>820.08499999999913</v>
      </c>
      <c r="AC185" s="2">
        <f t="shared" ca="1" si="44"/>
        <v>0.44859963896942134</v>
      </c>
      <c r="AD185" s="3">
        <f t="shared" ca="1" si="45"/>
        <v>1731.53</v>
      </c>
      <c r="AE185" s="3">
        <f t="shared" ca="1" si="51"/>
        <v>1623.0787500000001</v>
      </c>
      <c r="AF185" s="2">
        <f t="shared" ca="1" si="47"/>
        <v>0.50526507108789331</v>
      </c>
      <c r="AG185" s="1">
        <f t="shared" ca="1" si="35"/>
        <v>4.2</v>
      </c>
      <c r="AI185">
        <v>1575.2681199999997</v>
      </c>
    </row>
    <row r="186" spans="1:35" x14ac:dyDescent="0.25">
      <c r="A186" s="38">
        <v>41740</v>
      </c>
      <c r="B186">
        <v>4.6920000000000002</v>
      </c>
      <c r="C186">
        <v>365.1</v>
      </c>
      <c r="D186">
        <v>331.4</v>
      </c>
      <c r="E186">
        <v>348.8</v>
      </c>
      <c r="F186">
        <v>4991043</v>
      </c>
      <c r="G186">
        <v>393.44400000000002</v>
      </c>
      <c r="H186" s="1">
        <f t="shared" ca="1" si="36"/>
        <v>2260.7629999999999</v>
      </c>
      <c r="I186" s="10">
        <f t="shared" ca="1" si="37"/>
        <v>1841.2</v>
      </c>
      <c r="J186" s="9">
        <f t="shared" ca="1" si="38"/>
        <v>7.1403568300468382E-3</v>
      </c>
      <c r="K186" s="9">
        <f t="shared" ca="1" si="52"/>
        <v>0.21482630019385451</v>
      </c>
      <c r="L186" s="3">
        <f t="shared" ca="1" si="53"/>
        <v>0.22787475559417758</v>
      </c>
      <c r="M186" s="6">
        <f t="shared" ca="1" si="54"/>
        <v>1.0607395620952762</v>
      </c>
      <c r="N186" s="6">
        <f t="shared" ca="1" si="31"/>
        <v>1.2391904231250339</v>
      </c>
      <c r="O186" s="6">
        <f t="shared" ca="1" si="32"/>
        <v>0.21073816107241589</v>
      </c>
      <c r="P186" s="3">
        <f t="shared" ca="1" si="33"/>
        <v>1.6606667452698658</v>
      </c>
      <c r="Q186" s="3">
        <f t="shared" ca="1" si="34"/>
        <v>0.81771410098020214</v>
      </c>
      <c r="R186" s="6">
        <f t="shared" ca="1" si="39"/>
        <v>0</v>
      </c>
      <c r="S186" s="5">
        <f ca="1">SUM($R$66:R185)+AA186</f>
        <v>4</v>
      </c>
      <c r="T186" s="5">
        <f t="shared" ca="1" si="42"/>
        <v>0</v>
      </c>
      <c r="U186" s="3">
        <f t="shared" ca="1" si="40"/>
        <v>52.400000000000546</v>
      </c>
      <c r="V186" s="37">
        <f ca="1">SUM($U$70:U186)-SUM($T$70:T186)</f>
        <v>1627.6681200000003</v>
      </c>
      <c r="W186" s="8">
        <f t="shared" ca="1" si="41"/>
        <v>0.87069441074207843</v>
      </c>
      <c r="X186" s="7">
        <f ca="1">W186-MAX($W$69:W185)</f>
        <v>-0.48037039691260008</v>
      </c>
      <c r="Y186" s="7">
        <f t="shared" ca="1" si="43"/>
        <v>-0.22787475559417758</v>
      </c>
      <c r="Z186" s="6">
        <f t="shared" ca="1" si="48"/>
        <v>0</v>
      </c>
      <c r="AA186" s="5">
        <f ca="1">SUM($Z$70:Z185)</f>
        <v>0</v>
      </c>
      <c r="AB186" s="4">
        <f t="shared" ca="1" si="49"/>
        <v>872.48499999999967</v>
      </c>
      <c r="AC186" s="2">
        <f t="shared" ca="1" si="44"/>
        <v>0.47386758635672371</v>
      </c>
      <c r="AD186" s="3">
        <f t="shared" ca="1" si="45"/>
        <v>1731.53</v>
      </c>
      <c r="AE186" s="3">
        <f t="shared" ca="1" si="51"/>
        <v>1623.0787500000001</v>
      </c>
      <c r="AF186" s="2">
        <f t="shared" ca="1" si="47"/>
        <v>0.53754939493847698</v>
      </c>
      <c r="AG186" s="1">
        <f t="shared" ca="1" si="35"/>
        <v>4.2</v>
      </c>
      <c r="AI186">
        <v>1627.6681200000003</v>
      </c>
    </row>
    <row r="187" spans="1:35" x14ac:dyDescent="0.25">
      <c r="A187" s="38">
        <v>41747</v>
      </c>
      <c r="B187">
        <v>4.6920000000000002</v>
      </c>
      <c r="C187">
        <v>347.3</v>
      </c>
      <c r="D187">
        <v>331.8</v>
      </c>
      <c r="E187">
        <v>340.5</v>
      </c>
      <c r="F187">
        <v>2469876</v>
      </c>
      <c r="G187" t="s">
        <v>0</v>
      </c>
      <c r="H187" s="1">
        <f t="shared" ca="1" si="36"/>
        <v>2264.6590000000001</v>
      </c>
      <c r="I187" s="10">
        <f t="shared" ca="1" si="37"/>
        <v>1875.4</v>
      </c>
      <c r="J187" s="9">
        <f t="shared" ca="1" si="38"/>
        <v>1.8404437042438531E-2</v>
      </c>
      <c r="K187" s="9">
        <f t="shared" ca="1" si="52"/>
        <v>0.20931726117655464</v>
      </c>
      <c r="L187" s="3">
        <f t="shared" ca="1" si="53"/>
        <v>0.20756052042230988</v>
      </c>
      <c r="M187" s="6">
        <f t="shared" ca="1" si="54"/>
        <v>0.9916072819586389</v>
      </c>
      <c r="N187" s="6">
        <f t="shared" ca="1" si="31"/>
        <v>1.2542411699883391</v>
      </c>
      <c r="O187" s="6">
        <f t="shared" ca="1" si="32"/>
        <v>0.18138707069870044</v>
      </c>
      <c r="P187" s="3">
        <f t="shared" ca="1" si="33"/>
        <v>1.61701531138574</v>
      </c>
      <c r="Q187" s="3">
        <f t="shared" ca="1" si="34"/>
        <v>0.89146702859093829</v>
      </c>
      <c r="R187" s="6">
        <f t="shared" ca="1" si="39"/>
        <v>0</v>
      </c>
      <c r="S187" s="5">
        <f ca="1">SUM($R$66:R186)+AA187</f>
        <v>4</v>
      </c>
      <c r="T187" s="5">
        <f t="shared" ca="1" si="42"/>
        <v>0</v>
      </c>
      <c r="U187" s="3">
        <f t="shared" ca="1" si="40"/>
        <v>136.80000000000018</v>
      </c>
      <c r="V187" s="37">
        <f ca="1">SUM($U$70:U187)-SUM($T$70:T187)</f>
        <v>1764.4681200000005</v>
      </c>
      <c r="W187" s="8">
        <f t="shared" ca="1" si="41"/>
        <v>0.94387333089535663</v>
      </c>
      <c r="X187" s="7">
        <f ca="1">W187-MAX($W$69:W186)</f>
        <v>-0.40719147675932188</v>
      </c>
      <c r="Y187" s="7">
        <f t="shared" ca="1" si="43"/>
        <v>-0.20756052042230988</v>
      </c>
      <c r="Z187" s="6">
        <f t="shared" ca="1" si="48"/>
        <v>0</v>
      </c>
      <c r="AA187" s="5">
        <f ca="1">SUM($Z$70:Z186)</f>
        <v>0</v>
      </c>
      <c r="AB187" s="4">
        <f t="shared" ca="1" si="49"/>
        <v>1009.2849999999999</v>
      </c>
      <c r="AC187" s="2">
        <f t="shared" ca="1" si="44"/>
        <v>0.53817052362162732</v>
      </c>
      <c r="AD187" s="3">
        <f t="shared" ca="1" si="45"/>
        <v>1731.53</v>
      </c>
      <c r="AE187" s="3">
        <f t="shared" ca="1" si="51"/>
        <v>1623.0787500000001</v>
      </c>
      <c r="AF187" s="2">
        <f t="shared" ca="1" si="47"/>
        <v>0.62183366025832065</v>
      </c>
      <c r="AG187" s="1">
        <f t="shared" ca="1" si="35"/>
        <v>4.2</v>
      </c>
      <c r="AI187">
        <v>1764.4681200000005</v>
      </c>
    </row>
    <row r="188" spans="1:35" x14ac:dyDescent="0.25">
      <c r="A188" s="38">
        <v>41754</v>
      </c>
      <c r="B188" t="s">
        <v>0</v>
      </c>
      <c r="C188">
        <v>359.5</v>
      </c>
      <c r="D188">
        <v>347</v>
      </c>
      <c r="E188">
        <v>347.7</v>
      </c>
      <c r="F188">
        <v>1931343</v>
      </c>
      <c r="G188" t="s">
        <v>0</v>
      </c>
      <c r="H188" s="1">
        <f t="shared" ca="1" si="36"/>
        <v>2258.6779999999999</v>
      </c>
      <c r="I188" s="10">
        <f t="shared" ca="1" si="37"/>
        <v>1847.2</v>
      </c>
      <c r="J188" s="9">
        <f t="shared" ca="1" si="38"/>
        <v>-1.5150990945239248E-2</v>
      </c>
      <c r="K188" s="9">
        <f t="shared" ca="1" si="52"/>
        <v>0.20861033778660637</v>
      </c>
      <c r="L188" s="3">
        <f t="shared" ca="1" si="53"/>
        <v>0.22275768731052392</v>
      </c>
      <c r="M188" s="6">
        <f t="shared" ca="1" si="54"/>
        <v>1.0678171066401767</v>
      </c>
      <c r="N188" s="6">
        <f t="shared" ca="1" si="31"/>
        <v>1.2600534913837877</v>
      </c>
      <c r="O188" s="6">
        <f t="shared" ca="1" si="32"/>
        <v>0.17332393601925755</v>
      </c>
      <c r="P188" s="3">
        <f t="shared" ca="1" si="33"/>
        <v>1.6067013634223029</v>
      </c>
      <c r="Q188" s="3">
        <f t="shared" ca="1" si="34"/>
        <v>0.91340561934527265</v>
      </c>
      <c r="R188" s="6">
        <f t="shared" ca="1" si="39"/>
        <v>0</v>
      </c>
      <c r="S188" s="5">
        <f ca="1">SUM($R$66:R187)+AA188</f>
        <v>4</v>
      </c>
      <c r="T188" s="5">
        <f t="shared" ca="1" si="42"/>
        <v>0</v>
      </c>
      <c r="U188" s="3">
        <f t="shared" ca="1" si="40"/>
        <v>-112.80000000000018</v>
      </c>
      <c r="V188" s="37">
        <f ca="1">SUM($U$70:U188)-SUM($T$70:T188)</f>
        <v>1651.6681200000003</v>
      </c>
      <c r="W188" s="8">
        <f t="shared" ca="1" si="41"/>
        <v>0.88353281778651316</v>
      </c>
      <c r="X188" s="7">
        <f ca="1">W188-MAX($W$69:W187)</f>
        <v>-0.46753198986816535</v>
      </c>
      <c r="Y188" s="7">
        <f t="shared" ca="1" si="43"/>
        <v>-0.22275768731052392</v>
      </c>
      <c r="Z188" s="6">
        <f t="shared" ca="1" si="48"/>
        <v>0</v>
      </c>
      <c r="AA188" s="5">
        <f ca="1">SUM($Z$70:Z187)</f>
        <v>0</v>
      </c>
      <c r="AB188" s="4">
        <f t="shared" ca="1" si="49"/>
        <v>896.48499999999967</v>
      </c>
      <c r="AC188" s="2">
        <f t="shared" ca="1" si="44"/>
        <v>0.48532102641836272</v>
      </c>
      <c r="AD188" s="3">
        <f t="shared" ca="1" si="45"/>
        <v>1731.53</v>
      </c>
      <c r="AE188" s="3">
        <f t="shared" ca="1" si="51"/>
        <v>1623.0787500000001</v>
      </c>
      <c r="AF188" s="2">
        <f t="shared" ca="1" si="47"/>
        <v>0.55233610815248468</v>
      </c>
      <c r="AG188" s="1">
        <f t="shared" ca="1" si="35"/>
        <v>4.2</v>
      </c>
      <c r="AI188">
        <v>1651.6681200000003</v>
      </c>
    </row>
    <row r="189" spans="1:35" x14ac:dyDescent="0.25">
      <c r="A189" s="38">
        <v>41761</v>
      </c>
      <c r="B189">
        <v>4.6920000000000002</v>
      </c>
      <c r="C189">
        <v>368.9</v>
      </c>
      <c r="D189">
        <v>343.2</v>
      </c>
      <c r="E189">
        <v>363.7</v>
      </c>
      <c r="F189">
        <v>2577905</v>
      </c>
      <c r="G189">
        <v>394</v>
      </c>
      <c r="H189" s="1">
        <f t="shared" ca="1" si="36"/>
        <v>2257.1750000000002</v>
      </c>
      <c r="I189" s="10">
        <f t="shared" ca="1" si="37"/>
        <v>1712.8</v>
      </c>
      <c r="J189" s="9">
        <f t="shared" ca="1" si="38"/>
        <v>-7.5541520764812575E-2</v>
      </c>
      <c r="K189" s="9">
        <f t="shared" ca="1" si="52"/>
        <v>0.22180806586695839</v>
      </c>
      <c r="L189" s="3">
        <f t="shared" ca="1" si="53"/>
        <v>0.31782753386268103</v>
      </c>
      <c r="M189" s="6">
        <f t="shared" ca="1" si="54"/>
        <v>1.4328943928184992</v>
      </c>
      <c r="N189" s="6">
        <f t="shared" ca="1" si="31"/>
        <v>1.2857604269078027</v>
      </c>
      <c r="O189" s="6">
        <f t="shared" ca="1" si="32"/>
        <v>0.17217811272256059</v>
      </c>
      <c r="P189" s="3">
        <f t="shared" ca="1" si="33"/>
        <v>1.6301166523529238</v>
      </c>
      <c r="Q189" s="3">
        <f t="shared" ca="1" si="34"/>
        <v>0.94140420146268156</v>
      </c>
      <c r="R189" s="6">
        <f t="shared" ca="1" si="39"/>
        <v>0</v>
      </c>
      <c r="S189" s="5">
        <f ca="1">SUM($R$66:R188)+AA189</f>
        <v>4</v>
      </c>
      <c r="T189" s="5">
        <f t="shared" ca="1" si="42"/>
        <v>0</v>
      </c>
      <c r="U189" s="3">
        <f t="shared" ca="1" si="40"/>
        <v>-537.60000000000036</v>
      </c>
      <c r="V189" s="37">
        <f ca="1">SUM($U$70:U189)-SUM($T$70:T189)</f>
        <v>1114.0681199999999</v>
      </c>
      <c r="W189" s="8">
        <f t="shared" ca="1" si="41"/>
        <v>0.59595249999117439</v>
      </c>
      <c r="X189" s="7">
        <f ca="1">W189-MAX($W$69:W188)</f>
        <v>-0.75511230766350412</v>
      </c>
      <c r="Y189" s="7">
        <f t="shared" ca="1" si="43"/>
        <v>-0.31782753386268103</v>
      </c>
      <c r="Z189" s="6">
        <f t="shared" ca="1" si="48"/>
        <v>0</v>
      </c>
      <c r="AA189" s="5">
        <f ca="1">SUM($Z$70:Z188)</f>
        <v>0</v>
      </c>
      <c r="AB189" s="4">
        <f t="shared" ca="1" si="49"/>
        <v>358.88499999999931</v>
      </c>
      <c r="AC189" s="2">
        <f t="shared" ca="1" si="44"/>
        <v>0.20953117702008367</v>
      </c>
      <c r="AD189" s="3">
        <f t="shared" ca="1" si="45"/>
        <v>1731.53</v>
      </c>
      <c r="AE189" s="3">
        <f t="shared" ca="1" si="51"/>
        <v>1623.0787500000001</v>
      </c>
      <c r="AF189" s="2">
        <f t="shared" ca="1" si="47"/>
        <v>0.22111373215871336</v>
      </c>
      <c r="AG189" s="1">
        <f t="shared" ca="1" si="35"/>
        <v>4.3</v>
      </c>
      <c r="AI189">
        <v>1114.0681199999999</v>
      </c>
    </row>
    <row r="190" spans="1:35" x14ac:dyDescent="0.25">
      <c r="A190" s="38">
        <v>41768</v>
      </c>
      <c r="B190">
        <v>4.6920000000000002</v>
      </c>
      <c r="C190">
        <v>367</v>
      </c>
      <c r="D190">
        <v>349.5</v>
      </c>
      <c r="E190">
        <v>351.6</v>
      </c>
      <c r="F190">
        <v>3049843</v>
      </c>
      <c r="G190">
        <v>397.88900000000001</v>
      </c>
      <c r="H190" s="1">
        <f t="shared" ca="1" si="36"/>
        <v>2250.0949999999998</v>
      </c>
      <c r="I190" s="10">
        <f t="shared" ca="1" si="37"/>
        <v>1624.5</v>
      </c>
      <c r="J190" s="9">
        <f t="shared" ca="1" si="38"/>
        <v>-5.2929382166318061E-2</v>
      </c>
      <c r="K190" s="9">
        <f t="shared" ca="1" si="52"/>
        <v>0.22661566807147643</v>
      </c>
      <c r="L190" s="3">
        <f t="shared" ca="1" si="53"/>
        <v>0.38510003077870092</v>
      </c>
      <c r="M190" s="6">
        <f t="shared" ca="1" si="54"/>
        <v>1.6993530679319016</v>
      </c>
      <c r="N190" s="6">
        <f t="shared" ca="1" si="31"/>
        <v>1.3078806939343814</v>
      </c>
      <c r="O190" s="6">
        <f t="shared" ca="1" si="32"/>
        <v>0.20505246693114931</v>
      </c>
      <c r="P190" s="3">
        <f t="shared" ca="1" si="33"/>
        <v>1.7179856277966801</v>
      </c>
      <c r="Q190" s="3">
        <f t="shared" ca="1" si="34"/>
        <v>0.89777576007208282</v>
      </c>
      <c r="R190" s="6">
        <f t="shared" ca="1" si="39"/>
        <v>0</v>
      </c>
      <c r="S190" s="5">
        <f ca="1">SUM($R$66:R189)+AA190</f>
        <v>4</v>
      </c>
      <c r="T190" s="5">
        <f t="shared" ca="1" si="42"/>
        <v>0</v>
      </c>
      <c r="U190" s="3">
        <f t="shared" ca="1" si="40"/>
        <v>-353.19999999999982</v>
      </c>
      <c r="V190" s="37">
        <f ca="1">SUM($U$70:U190)-SUM($T$70:T190)</f>
        <v>760.86812000000009</v>
      </c>
      <c r="W190" s="8">
        <f t="shared" ca="1" si="41"/>
        <v>0.40701394298724297</v>
      </c>
      <c r="X190" s="7">
        <f ca="1">W190-MAX($W$69:W189)</f>
        <v>-0.94405086466743549</v>
      </c>
      <c r="Y190" s="7">
        <f t="shared" ca="1" si="43"/>
        <v>-0.38510003077870092</v>
      </c>
      <c r="Z190" s="6">
        <f t="shared" ca="1" si="48"/>
        <v>0</v>
      </c>
      <c r="AA190" s="5">
        <f ca="1">SUM($Z$70:Z189)</f>
        <v>0</v>
      </c>
      <c r="AB190" s="4">
        <f t="shared" ca="1" si="49"/>
        <v>5.6849999999994907</v>
      </c>
      <c r="AC190" s="2">
        <f t="shared" ca="1" si="44"/>
        <v>3.4995383194826044E-3</v>
      </c>
      <c r="AD190" s="3">
        <f t="shared" ca="1" si="45"/>
        <v>1731.53</v>
      </c>
      <c r="AE190" s="3">
        <f t="shared" ca="1" si="51"/>
        <v>1623.0787500000001</v>
      </c>
      <c r="AF190" s="2">
        <f t="shared" ca="1" si="47"/>
        <v>3.5026026925677454E-3</v>
      </c>
      <c r="AG190" s="1">
        <f t="shared" ca="1" si="35"/>
        <v>4.2</v>
      </c>
      <c r="AI190">
        <v>760.86812000000009</v>
      </c>
    </row>
    <row r="191" spans="1:35" x14ac:dyDescent="0.25">
      <c r="A191" s="38">
        <v>41775</v>
      </c>
      <c r="B191">
        <v>4.8460000000000001</v>
      </c>
      <c r="C191">
        <v>405.5</v>
      </c>
      <c r="D191">
        <v>352.5</v>
      </c>
      <c r="E191">
        <v>391.8</v>
      </c>
      <c r="F191">
        <v>6446226</v>
      </c>
      <c r="G191">
        <v>437</v>
      </c>
      <c r="H191" s="1">
        <f t="shared" ca="1" si="36"/>
        <v>2250.0949999999998</v>
      </c>
      <c r="I191" s="10">
        <f t="shared" ca="1" si="37"/>
        <v>1630.2</v>
      </c>
      <c r="J191" s="9">
        <f t="shared" ca="1" si="38"/>
        <v>3.5026305512020745E-3</v>
      </c>
      <c r="K191" s="9">
        <f t="shared" ca="1" si="52"/>
        <v>0.22659582234504483</v>
      </c>
      <c r="L191" s="3">
        <f t="shared" ca="1" si="53"/>
        <v>0.38025702367807623</v>
      </c>
      <c r="M191" s="6">
        <f t="shared" ca="1" si="54"/>
        <v>1.6781290128952444</v>
      </c>
      <c r="N191" s="6">
        <f t="shared" ca="1" si="31"/>
        <v>1.3182183647051244</v>
      </c>
      <c r="O191" s="6">
        <f t="shared" ca="1" si="32"/>
        <v>0.22072294712544374</v>
      </c>
      <c r="P191" s="3">
        <f t="shared" ca="1" si="33"/>
        <v>1.7596642589560119</v>
      </c>
      <c r="Q191" s="3">
        <f t="shared" ca="1" si="34"/>
        <v>0.87677247045423701</v>
      </c>
      <c r="R191" s="6">
        <f t="shared" ca="1" si="39"/>
        <v>0</v>
      </c>
      <c r="S191" s="5">
        <f ca="1">SUM($R$66:R190)+AA191</f>
        <v>4</v>
      </c>
      <c r="T191" s="5">
        <f t="shared" ca="1" si="42"/>
        <v>0</v>
      </c>
      <c r="U191" s="3">
        <f t="shared" ca="1" si="40"/>
        <v>22.800000000000182</v>
      </c>
      <c r="V191" s="37">
        <f ca="1">SUM($U$70:U191)-SUM($T$70:T191)</f>
        <v>783.66812000000027</v>
      </c>
      <c r="W191" s="8">
        <f t="shared" ca="1" si="41"/>
        <v>0.4192104296794561</v>
      </c>
      <c r="X191" s="7">
        <f ca="1">W191-MAX($W$69:W190)</f>
        <v>-0.93185437797522241</v>
      </c>
      <c r="Y191" s="7">
        <f t="shared" ca="1" si="43"/>
        <v>-0.38025702367807623</v>
      </c>
      <c r="Z191" s="6">
        <f t="shared" ca="1" si="48"/>
        <v>0</v>
      </c>
      <c r="AA191" s="5">
        <f ca="1">SUM($Z$70:Z190)</f>
        <v>0</v>
      </c>
      <c r="AB191" s="4">
        <f t="shared" ca="1" si="49"/>
        <v>28.484999999999673</v>
      </c>
      <c r="AC191" s="2">
        <f t="shared" ca="1" si="44"/>
        <v>1.7473316157526484E-2</v>
      </c>
      <c r="AD191" s="3">
        <f t="shared" ca="1" si="45"/>
        <v>1731.53</v>
      </c>
      <c r="AE191" s="3">
        <f t="shared" ca="1" si="51"/>
        <v>1623.0787500000001</v>
      </c>
      <c r="AF191" s="2">
        <f t="shared" ca="1" si="47"/>
        <v>1.7549980245875112E-2</v>
      </c>
      <c r="AG191" s="1">
        <f t="shared" ca="1" si="35"/>
        <v>4.2</v>
      </c>
      <c r="AI191">
        <v>783.66812000000027</v>
      </c>
    </row>
    <row r="192" spans="1:35" x14ac:dyDescent="0.25">
      <c r="A192" s="38">
        <v>41782</v>
      </c>
      <c r="B192">
        <v>4.8460000000000001</v>
      </c>
      <c r="C192">
        <v>418.9</v>
      </c>
      <c r="D192">
        <v>389.1</v>
      </c>
      <c r="E192">
        <v>396</v>
      </c>
      <c r="F192">
        <v>20055814</v>
      </c>
      <c r="G192">
        <v>447.25</v>
      </c>
      <c r="H192" s="1">
        <f t="shared" ca="1" si="36"/>
        <v>2311.5749999999998</v>
      </c>
      <c r="I192" s="10">
        <f t="shared" ca="1" si="37"/>
        <v>1677.6</v>
      </c>
      <c r="J192" s="9">
        <f t="shared" ca="1" si="38"/>
        <v>2.8661493927353059E-2</v>
      </c>
      <c r="K192" s="9">
        <f t="shared" ca="1" si="52"/>
        <v>0.22807143148349612</v>
      </c>
      <c r="L192" s="3">
        <f t="shared" ca="1" si="53"/>
        <v>0.37790593705293274</v>
      </c>
      <c r="M192" s="6">
        <f t="shared" ca="1" si="54"/>
        <v>1.6569630601905485</v>
      </c>
      <c r="N192" s="6">
        <f t="shared" ca="1" si="31"/>
        <v>1.3465523205886347</v>
      </c>
      <c r="O192" s="6">
        <f t="shared" ca="1" si="32"/>
        <v>0.23945404311307897</v>
      </c>
      <c r="P192" s="3">
        <f t="shared" ca="1" si="33"/>
        <v>1.8254604068147926</v>
      </c>
      <c r="Q192" s="3">
        <f t="shared" ca="1" si="34"/>
        <v>0.86764423436247684</v>
      </c>
      <c r="R192" s="6">
        <f t="shared" ca="1" si="39"/>
        <v>0</v>
      </c>
      <c r="S192" s="5">
        <f ca="1">SUM($R$66:R191)+AA192</f>
        <v>4</v>
      </c>
      <c r="T192" s="5">
        <f t="shared" ca="1" si="42"/>
        <v>0</v>
      </c>
      <c r="U192" s="3">
        <f t="shared" ca="1" si="40"/>
        <v>189.59999999999945</v>
      </c>
      <c r="V192" s="37">
        <f ca="1">SUM($U$70:U192)-SUM($T$70:T192)</f>
        <v>973.26811999999973</v>
      </c>
      <c r="W192" s="8">
        <f t="shared" ca="1" si="41"/>
        <v>0.5206338453304904</v>
      </c>
      <c r="X192" s="7">
        <f ca="1">W192-MAX($W$69:W191)</f>
        <v>-0.83043096232418812</v>
      </c>
      <c r="Y192" s="7">
        <f t="shared" ca="1" si="43"/>
        <v>-0.37790593705293274</v>
      </c>
      <c r="Z192" s="6">
        <f t="shared" ca="1" si="48"/>
        <v>0</v>
      </c>
      <c r="AA192" s="5">
        <f ca="1">SUM($Z$70:Z191)</f>
        <v>0</v>
      </c>
      <c r="AB192" s="4">
        <f t="shared" ca="1" si="49"/>
        <v>218.08499999999913</v>
      </c>
      <c r="AC192" s="2">
        <f t="shared" ca="1" si="44"/>
        <v>0.12999821173104384</v>
      </c>
      <c r="AD192" s="3">
        <f t="shared" ca="1" si="45"/>
        <v>1731.53</v>
      </c>
      <c r="AE192" s="3">
        <f t="shared" ca="1" si="51"/>
        <v>1623.0787500000001</v>
      </c>
      <c r="AF192" s="2">
        <f t="shared" ca="1" si="47"/>
        <v>0.13436501463653511</v>
      </c>
      <c r="AG192" s="1">
        <f t="shared" ca="1" si="35"/>
        <v>4.3</v>
      </c>
      <c r="AI192">
        <v>973.26811999999973</v>
      </c>
    </row>
    <row r="193" spans="1:35" x14ac:dyDescent="0.25">
      <c r="A193" s="38">
        <v>41789</v>
      </c>
      <c r="B193" t="s">
        <v>0</v>
      </c>
      <c r="C193">
        <v>406.2</v>
      </c>
      <c r="D193">
        <v>396.2</v>
      </c>
      <c r="E193">
        <v>404.2</v>
      </c>
      <c r="F193">
        <v>8303931</v>
      </c>
      <c r="G193">
        <v>454.286</v>
      </c>
      <c r="H193" s="1">
        <f t="shared" ca="1" si="36"/>
        <v>2302.0529999999999</v>
      </c>
      <c r="I193" s="10">
        <f t="shared" ca="1" si="37"/>
        <v>1710.5</v>
      </c>
      <c r="J193" s="9">
        <f t="shared" ca="1" si="38"/>
        <v>1.9421524829949167E-2</v>
      </c>
      <c r="K193" s="9">
        <f t="shared" ca="1" si="52"/>
        <v>0.22883804736671387</v>
      </c>
      <c r="L193" s="3">
        <f t="shared" ca="1" si="53"/>
        <v>0.34583630517392572</v>
      </c>
      <c r="M193" s="6">
        <f t="shared" ca="1" si="54"/>
        <v>1.5112710021499252</v>
      </c>
      <c r="N193" s="6">
        <f t="shared" ca="1" si="31"/>
        <v>1.3563113199316179</v>
      </c>
      <c r="O193" s="6">
        <f t="shared" ca="1" si="32"/>
        <v>0.24367332364660238</v>
      </c>
      <c r="P193" s="3">
        <f t="shared" ca="1" si="33"/>
        <v>1.8436579672248228</v>
      </c>
      <c r="Q193" s="3">
        <f t="shared" ca="1" si="34"/>
        <v>0.86896467263841315</v>
      </c>
      <c r="R193" s="6">
        <f t="shared" ca="1" si="39"/>
        <v>0</v>
      </c>
      <c r="S193" s="5">
        <f ca="1">SUM($R$66:R192)+AA193</f>
        <v>4</v>
      </c>
      <c r="T193" s="5">
        <f t="shared" ca="1" si="42"/>
        <v>0</v>
      </c>
      <c r="U193" s="3">
        <f t="shared" ca="1" si="40"/>
        <v>131.60000000000036</v>
      </c>
      <c r="V193" s="37">
        <f ca="1">SUM($U$70:U193)-SUM($T$70:T193)</f>
        <v>1104.8681200000001</v>
      </c>
      <c r="W193" s="8">
        <f t="shared" ca="1" si="41"/>
        <v>0.59103111062414115</v>
      </c>
      <c r="X193" s="7">
        <f ca="1">W193-MAX($W$69:W192)</f>
        <v>-0.76003369703053736</v>
      </c>
      <c r="Y193" s="7">
        <f t="shared" ca="1" si="43"/>
        <v>-0.34583630517392572</v>
      </c>
      <c r="Z193" s="6">
        <f t="shared" ca="1" si="48"/>
        <v>0</v>
      </c>
      <c r="AA193" s="5">
        <f ca="1">SUM($Z$70:Z192)</f>
        <v>0</v>
      </c>
      <c r="AB193" s="4">
        <f t="shared" ca="1" si="49"/>
        <v>349.68499999999949</v>
      </c>
      <c r="AC193" s="2">
        <f t="shared" ca="1" si="44"/>
        <v>0.2044343759134753</v>
      </c>
      <c r="AD193" s="3">
        <f t="shared" ca="1" si="45"/>
        <v>1731.53</v>
      </c>
      <c r="AE193" s="3">
        <f t="shared" ca="1" si="51"/>
        <v>1623.0787500000001</v>
      </c>
      <c r="AF193" s="2">
        <f t="shared" ca="1" si="47"/>
        <v>0.21544549209334388</v>
      </c>
      <c r="AG193" s="1">
        <f t="shared" ca="1" si="35"/>
        <v>4.3680000000000003</v>
      </c>
      <c r="AI193">
        <v>1104.8681200000001</v>
      </c>
    </row>
    <row r="194" spans="1:35" x14ac:dyDescent="0.25">
      <c r="A194" s="38">
        <v>41796</v>
      </c>
      <c r="B194">
        <v>4.8460000000000001</v>
      </c>
      <c r="C194">
        <v>416</v>
      </c>
      <c r="D194">
        <v>402.7</v>
      </c>
      <c r="E194">
        <v>413.5</v>
      </c>
      <c r="F194">
        <v>3827911</v>
      </c>
      <c r="G194">
        <v>457.5</v>
      </c>
      <c r="H194" s="1">
        <f t="shared" ca="1" si="36"/>
        <v>2288.7399999999998</v>
      </c>
      <c r="I194" s="10">
        <f t="shared" ca="1" si="37"/>
        <v>1725</v>
      </c>
      <c r="J194" s="9">
        <f t="shared" ca="1" si="38"/>
        <v>8.4413250478007594E-3</v>
      </c>
      <c r="K194" s="9">
        <f t="shared" ca="1" si="52"/>
        <v>0.22765118889495908</v>
      </c>
      <c r="L194" s="3">
        <f t="shared" ca="1" si="53"/>
        <v>0.32680579710144908</v>
      </c>
      <c r="M194" s="6">
        <f t="shared" ca="1" si="54"/>
        <v>1.4355549763996229</v>
      </c>
      <c r="N194" s="6">
        <f t="shared" ref="N194:N257" ca="1" si="55">AVERAGE(M182:M194)</f>
        <v>1.3673534169757104</v>
      </c>
      <c r="O194" s="6">
        <f t="shared" ref="O194:O257" ca="1" si="56">STDEV(M182:M194)</f>
        <v>0.24376898294491411</v>
      </c>
      <c r="P194" s="3">
        <f t="shared" ref="P194:P257" ca="1" si="57">N194+$S$61*O194</f>
        <v>1.8548913828655387</v>
      </c>
      <c r="Q194" s="3">
        <f t="shared" ref="Q194:Q257" ca="1" si="58">N194+O194*$P$65</f>
        <v>0.87981545108588222</v>
      </c>
      <c r="R194" s="6">
        <f t="shared" ca="1" si="39"/>
        <v>0</v>
      </c>
      <c r="S194" s="5">
        <f ca="1">SUM($R$66:R193)+AA194</f>
        <v>4</v>
      </c>
      <c r="T194" s="5">
        <f t="shared" ca="1" si="42"/>
        <v>0</v>
      </c>
      <c r="U194" s="3">
        <f t="shared" ca="1" si="40"/>
        <v>58</v>
      </c>
      <c r="V194" s="37">
        <f ca="1">SUM($U$70:U194)-SUM($T$70:T194)</f>
        <v>1162.8681200000001</v>
      </c>
      <c r="W194" s="8">
        <f t="shared" ca="1" si="41"/>
        <v>0.62205726098152514</v>
      </c>
      <c r="X194" s="7">
        <f ca="1">W194-MAX($W$69:W193)</f>
        <v>-0.72900754667315337</v>
      </c>
      <c r="Y194" s="7">
        <f t="shared" ca="1" si="43"/>
        <v>-0.32680579710144908</v>
      </c>
      <c r="Z194" s="6">
        <f t="shared" ca="1" si="48"/>
        <v>0</v>
      </c>
      <c r="AA194" s="5">
        <f ca="1">SUM($Z$70:Z193)</f>
        <v>0</v>
      </c>
      <c r="AB194" s="4">
        <f t="shared" ca="1" si="49"/>
        <v>407.68499999999949</v>
      </c>
      <c r="AC194" s="2">
        <f t="shared" ca="1" si="44"/>
        <v>0.2363391304347823</v>
      </c>
      <c r="AD194" s="3">
        <f t="shared" ca="1" si="45"/>
        <v>1731.53</v>
      </c>
      <c r="AE194" s="3">
        <f t="shared" ca="1" si="51"/>
        <v>1623.0787500000001</v>
      </c>
      <c r="AF194" s="2">
        <f t="shared" ca="1" si="47"/>
        <v>0.25118004902719565</v>
      </c>
      <c r="AG194" s="1">
        <f t="shared" ref="AG194:AG257" ca="1" si="59">IF(B194="#N/A N/A",AG193,B194)</f>
        <v>4.2629999999999999</v>
      </c>
      <c r="AI194">
        <v>1162.8681200000001</v>
      </c>
    </row>
    <row r="195" spans="1:35" x14ac:dyDescent="0.25">
      <c r="A195" s="38">
        <v>41803</v>
      </c>
      <c r="B195" t="s">
        <v>0</v>
      </c>
      <c r="C195">
        <v>418.4</v>
      </c>
      <c r="D195">
        <v>396.8</v>
      </c>
      <c r="E195">
        <v>402.2</v>
      </c>
      <c r="F195">
        <v>2830075</v>
      </c>
      <c r="G195" t="s">
        <v>0</v>
      </c>
      <c r="H195" s="1">
        <f t="shared" ref="H195:H258" ca="1" si="60">IF(G195="#N/A N/A",H194,G195)</f>
        <v>2438.5709999999999</v>
      </c>
      <c r="I195" s="10">
        <f t="shared" ref="I195:I258" ca="1" si="61">IF(E195="#N/A N/A",I194,E195)</f>
        <v>1725.2</v>
      </c>
      <c r="J195" s="9">
        <f t="shared" ca="1" si="38"/>
        <v>1.1593530822800289E-4</v>
      </c>
      <c r="K195" s="9">
        <f t="shared" ca="1" si="52"/>
        <v>0.2275337246352046</v>
      </c>
      <c r="L195" s="3">
        <f t="shared" ca="1" si="53"/>
        <v>0.41350046371435178</v>
      </c>
      <c r="M195" s="6">
        <f t="shared" ca="1" si="54"/>
        <v>1.817315056822016</v>
      </c>
      <c r="N195" s="6">
        <f t="shared" ca="1" si="55"/>
        <v>1.3963545121281553</v>
      </c>
      <c r="O195" s="6">
        <f t="shared" ca="1" si="56"/>
        <v>0.27375325455294319</v>
      </c>
      <c r="P195" s="3">
        <f t="shared" ca="1" si="57"/>
        <v>1.9438610212340417</v>
      </c>
      <c r="Q195" s="3">
        <f t="shared" ca="1" si="58"/>
        <v>0.84884800302226893</v>
      </c>
      <c r="R195" s="6">
        <f t="shared" ca="1" si="39"/>
        <v>0</v>
      </c>
      <c r="S195" s="5">
        <f ca="1">SUM($R$66:R194)+AA195</f>
        <v>4</v>
      </c>
      <c r="T195" s="5">
        <f t="shared" ca="1" si="42"/>
        <v>0</v>
      </c>
      <c r="U195" s="3">
        <f t="shared" ca="1" si="40"/>
        <v>0.8000000000001819</v>
      </c>
      <c r="V195" s="37">
        <f ca="1">SUM($U$70:U195)-SUM($T$70:T195)</f>
        <v>1163.6681200000003</v>
      </c>
      <c r="W195" s="8">
        <f t="shared" ca="1" si="41"/>
        <v>0.62248520788300643</v>
      </c>
      <c r="X195" s="7">
        <f ca="1">W195-MAX($W$69:W194)</f>
        <v>-0.72857959977167208</v>
      </c>
      <c r="Y195" s="7">
        <f t="shared" ca="1" si="43"/>
        <v>-0.41350046371435178</v>
      </c>
      <c r="Z195" s="6">
        <f t="shared" ca="1" si="48"/>
        <v>0</v>
      </c>
      <c r="AA195" s="5">
        <f ca="1">SUM($Z$70:Z194)</f>
        <v>0</v>
      </c>
      <c r="AB195" s="4">
        <f t="shared" ca="1" si="49"/>
        <v>408.48499999999967</v>
      </c>
      <c r="AC195" s="2">
        <f t="shared" ca="1" si="44"/>
        <v>0.23677544632506356</v>
      </c>
      <c r="AD195" s="3">
        <f t="shared" ca="1" si="45"/>
        <v>1731.53</v>
      </c>
      <c r="AE195" s="3">
        <f t="shared" ca="1" si="51"/>
        <v>1623.0787500000001</v>
      </c>
      <c r="AF195" s="2">
        <f t="shared" ca="1" si="47"/>
        <v>0.25167293946766273</v>
      </c>
      <c r="AG195" s="1">
        <f t="shared" ca="1" si="59"/>
        <v>4.3680000000000003</v>
      </c>
      <c r="AI195">
        <v>1163.6681200000003</v>
      </c>
    </row>
    <row r="196" spans="1:35" x14ac:dyDescent="0.25">
      <c r="A196" s="38">
        <v>41810</v>
      </c>
      <c r="B196">
        <v>4.8460000000000001</v>
      </c>
      <c r="C196">
        <v>412.1</v>
      </c>
      <c r="D196">
        <v>391.2</v>
      </c>
      <c r="E196">
        <v>406.4</v>
      </c>
      <c r="F196">
        <v>2948167</v>
      </c>
      <c r="G196" t="s">
        <v>0</v>
      </c>
      <c r="H196" s="1">
        <f t="shared" ca="1" si="60"/>
        <v>2410.4450000000002</v>
      </c>
      <c r="I196" s="10">
        <f t="shared" ca="1" si="61"/>
        <v>1538.5</v>
      </c>
      <c r="J196" s="9">
        <f t="shared" ref="J196:J259" ca="1" si="62">LN(I196/I195)</f>
        <v>-0.11453507001159159</v>
      </c>
      <c r="K196" s="9">
        <f t="shared" ca="1" si="52"/>
        <v>0.24829888967285707</v>
      </c>
      <c r="L196" s="3">
        <f t="shared" ca="1" si="53"/>
        <v>0.56675008124796888</v>
      </c>
      <c r="M196" s="6">
        <f t="shared" ca="1" si="54"/>
        <v>2.282531677828616</v>
      </c>
      <c r="N196" s="6">
        <f t="shared" ca="1" si="55"/>
        <v>1.4657332723425625</v>
      </c>
      <c r="O196" s="6">
        <f t="shared" ca="1" si="56"/>
        <v>0.36762501067145903</v>
      </c>
      <c r="P196" s="3">
        <f t="shared" ca="1" si="57"/>
        <v>2.2009832936854803</v>
      </c>
      <c r="Q196" s="3">
        <f t="shared" ca="1" si="58"/>
        <v>0.7304832509996444</v>
      </c>
      <c r="R196" s="6">
        <f t="shared" ref="R196:R259" ca="1" si="63">IF(S196+R195&gt;$S$64,IF(M196&lt;$S$63,-S195-R195-Z195,0),IF(M196&lt;$S$63,IF(S195=0,0,-S195-R195-Z195),IF(AG196&gt;$S$62,IF(M196&gt;P196,1,0),0)))</f>
        <v>0</v>
      </c>
      <c r="S196" s="5">
        <f ca="1">SUM($R$66:R195)+AA196</f>
        <v>4</v>
      </c>
      <c r="T196" s="5">
        <f t="shared" ca="1" si="42"/>
        <v>0</v>
      </c>
      <c r="U196" s="3">
        <f t="shared" ca="1" si="40"/>
        <v>-746.80000000000018</v>
      </c>
      <c r="V196" s="37">
        <f ca="1">SUM($U$70:U196)-SUM($T$70:T196)</f>
        <v>416.86812000000009</v>
      </c>
      <c r="W196" s="8">
        <f t="shared" ca="1" si="41"/>
        <v>0.22299677535034479</v>
      </c>
      <c r="X196" s="7">
        <f ca="1">W196-MAX($W$69:W195)</f>
        <v>-1.1280680323043337</v>
      </c>
      <c r="Y196" s="7">
        <f t="shared" ca="1" si="43"/>
        <v>-0.56675008124796888</v>
      </c>
      <c r="Z196" s="6">
        <f t="shared" ca="1" si="48"/>
        <v>0</v>
      </c>
      <c r="AA196" s="5">
        <f ca="1">SUM($Z$70:Z195)</f>
        <v>0</v>
      </c>
      <c r="AB196" s="4">
        <f t="shared" ca="1" si="49"/>
        <v>-338.31500000000051</v>
      </c>
      <c r="AC196" s="2">
        <f t="shared" ca="1" si="44"/>
        <v>-0.21989925251868736</v>
      </c>
      <c r="AD196" s="3">
        <f t="shared" ca="1" si="45"/>
        <v>1731.53</v>
      </c>
      <c r="AE196" s="3">
        <f t="shared" ca="1" si="51"/>
        <v>1623.0787500000001</v>
      </c>
      <c r="AF196" s="2">
        <f t="shared" ca="1" si="47"/>
        <v>-0.20844028670820838</v>
      </c>
      <c r="AG196" s="1">
        <f t="shared" ca="1" si="59"/>
        <v>4.2629999999999999</v>
      </c>
      <c r="AI196">
        <v>416.86812000000009</v>
      </c>
    </row>
    <row r="197" spans="1:35" x14ac:dyDescent="0.25">
      <c r="A197" s="38">
        <v>41817</v>
      </c>
      <c r="B197" t="s">
        <v>0</v>
      </c>
      <c r="C197">
        <v>417.3</v>
      </c>
      <c r="D197">
        <v>402.4</v>
      </c>
      <c r="E197">
        <v>416.9</v>
      </c>
      <c r="F197">
        <v>2665596</v>
      </c>
      <c r="G197" t="s">
        <v>0</v>
      </c>
      <c r="H197" s="1">
        <f t="shared" ca="1" si="60"/>
        <v>2460.1370000000002</v>
      </c>
      <c r="I197" s="10">
        <f t="shared" ca="1" si="61"/>
        <v>1637.4</v>
      </c>
      <c r="J197" s="9">
        <f t="shared" ca="1" si="62"/>
        <v>6.23017021802513E-2</v>
      </c>
      <c r="K197" s="9">
        <f t="shared" ca="1" si="52"/>
        <v>0.25516678576525537</v>
      </c>
      <c r="L197" s="3">
        <f t="shared" ca="1" si="53"/>
        <v>0.50246549407597407</v>
      </c>
      <c r="M197" s="6">
        <f t="shared" ca="1" si="54"/>
        <v>1.9691649623169412</v>
      </c>
      <c r="N197" s="6">
        <f t="shared" ca="1" si="55"/>
        <v>1.5179349301742098</v>
      </c>
      <c r="O197" s="6">
        <f t="shared" ca="1" si="56"/>
        <v>0.38827659711317269</v>
      </c>
      <c r="P197" s="3">
        <f t="shared" ca="1" si="57"/>
        <v>2.2944881244005551</v>
      </c>
      <c r="Q197" s="3">
        <f t="shared" ca="1" si="58"/>
        <v>0.74138173594786438</v>
      </c>
      <c r="R197" s="6">
        <f t="shared" ca="1" si="63"/>
        <v>0</v>
      </c>
      <c r="S197" s="5">
        <f ca="1">SUM($R$66:R196)+AA197</f>
        <v>4</v>
      </c>
      <c r="T197" s="5">
        <f t="shared" ca="1" si="42"/>
        <v>0</v>
      </c>
      <c r="U197" s="3">
        <f t="shared" ca="1" si="40"/>
        <v>395.60000000000036</v>
      </c>
      <c r="V197" s="37">
        <f ca="1">SUM($U$70:U197)-SUM($T$70:T197)</f>
        <v>812.46812000000045</v>
      </c>
      <c r="W197" s="8">
        <f t="shared" ca="1" si="41"/>
        <v>0.43461651813277791</v>
      </c>
      <c r="X197" s="7">
        <f ca="1">W197-MAX($W$69:W196)</f>
        <v>-0.91644828952190061</v>
      </c>
      <c r="Y197" s="7">
        <f t="shared" ca="1" si="43"/>
        <v>-0.50246549407597407</v>
      </c>
      <c r="Z197" s="6">
        <f t="shared" ca="1" si="48"/>
        <v>0</v>
      </c>
      <c r="AA197" s="5">
        <f ca="1">SUM($Z$70:Z196)</f>
        <v>0</v>
      </c>
      <c r="AB197" s="4">
        <f t="shared" ca="1" si="49"/>
        <v>57.284999999999854</v>
      </c>
      <c r="AC197" s="2">
        <f t="shared" ca="1" si="44"/>
        <v>3.4985342616342889E-2</v>
      </c>
      <c r="AD197" s="3">
        <f t="shared" ca="1" si="45"/>
        <v>1731.53</v>
      </c>
      <c r="AE197" s="3">
        <f t="shared" ca="1" si="51"/>
        <v>1623.0787500000001</v>
      </c>
      <c r="AF197" s="2">
        <f t="shared" ca="1" si="47"/>
        <v>3.529403610268439E-2</v>
      </c>
      <c r="AG197" s="1">
        <f t="shared" ca="1" si="59"/>
        <v>4.2629999999999999</v>
      </c>
      <c r="AI197">
        <v>812.46812000000045</v>
      </c>
    </row>
    <row r="198" spans="1:35" x14ac:dyDescent="0.25">
      <c r="A198" s="38">
        <v>41824</v>
      </c>
      <c r="B198" t="s">
        <v>0</v>
      </c>
      <c r="C198">
        <v>434.5</v>
      </c>
      <c r="D198">
        <v>416.1</v>
      </c>
      <c r="E198">
        <v>425.4</v>
      </c>
      <c r="F198">
        <v>2724815</v>
      </c>
      <c r="G198" t="s">
        <v>0</v>
      </c>
      <c r="H198" s="1">
        <f t="shared" ca="1" si="60"/>
        <v>2517.3879999999999</v>
      </c>
      <c r="I198" s="10">
        <f t="shared" ca="1" si="61"/>
        <v>1614.7</v>
      </c>
      <c r="J198" s="9">
        <f t="shared" ca="1" si="62"/>
        <v>-1.3960437054772493E-2</v>
      </c>
      <c r="K198" s="9">
        <f t="shared" ca="1" si="52"/>
        <v>0.25527382415923872</v>
      </c>
      <c r="L198" s="3">
        <f t="shared" ca="1" si="53"/>
        <v>0.55904378522326126</v>
      </c>
      <c r="M198" s="6">
        <f t="shared" ca="1" si="54"/>
        <v>2.1899769279694423</v>
      </c>
      <c r="N198" s="6">
        <f t="shared" ca="1" si="55"/>
        <v>1.599486006770527</v>
      </c>
      <c r="O198" s="6">
        <f t="shared" ca="1" si="56"/>
        <v>0.41065484662403695</v>
      </c>
      <c r="P198" s="3">
        <f t="shared" ca="1" si="57"/>
        <v>2.4207957000186009</v>
      </c>
      <c r="Q198" s="3">
        <f t="shared" ca="1" si="58"/>
        <v>0.77817631352245309</v>
      </c>
      <c r="R198" s="6">
        <f t="shared" ca="1" si="63"/>
        <v>0</v>
      </c>
      <c r="S198" s="5">
        <f ca="1">SUM($R$66:R197)+AA198</f>
        <v>4</v>
      </c>
      <c r="T198" s="5">
        <f t="shared" ca="1" si="42"/>
        <v>0</v>
      </c>
      <c r="U198" s="3">
        <f t="shared" ref="U198:U261" ca="1" si="64">S198*(I198-I197)</f>
        <v>-90.800000000000182</v>
      </c>
      <c r="V198" s="37">
        <f ca="1">SUM($U$70:U198)-SUM($T$70:T198)</f>
        <v>721.66812000000027</v>
      </c>
      <c r="W198" s="8">
        <f t="shared" ref="W198:W261" ca="1" si="65">V198/$Y$64</f>
        <v>0.38604454481466632</v>
      </c>
      <c r="X198" s="7">
        <f ca="1">W198-MAX($W$69:W197)</f>
        <v>-0.96502026284001219</v>
      </c>
      <c r="Y198" s="7">
        <f t="shared" ca="1" si="43"/>
        <v>-0.55904378522326126</v>
      </c>
      <c r="Z198" s="6">
        <f t="shared" ca="1" si="48"/>
        <v>0</v>
      </c>
      <c r="AA198" s="5">
        <f ca="1">SUM($Z$70:Z197)</f>
        <v>0</v>
      </c>
      <c r="AB198" s="4">
        <f t="shared" ca="1" si="49"/>
        <v>-33.515000000000327</v>
      </c>
      <c r="AC198" s="2">
        <f t="shared" ca="1" si="44"/>
        <v>-2.0756177618133601E-2</v>
      </c>
      <c r="AD198" s="3">
        <f t="shared" ca="1" si="45"/>
        <v>1731.53</v>
      </c>
      <c r="AE198" s="3">
        <f t="shared" ca="1" si="51"/>
        <v>1623.0787500000001</v>
      </c>
      <c r="AF198" s="2">
        <f t="shared" ca="1" si="47"/>
        <v>-2.0649028890311283E-2</v>
      </c>
      <c r="AG198" s="1">
        <f t="shared" ca="1" si="59"/>
        <v>4.444</v>
      </c>
      <c r="AI198">
        <v>721.66812000000027</v>
      </c>
    </row>
    <row r="199" spans="1:35" x14ac:dyDescent="0.25">
      <c r="A199" s="38">
        <v>41831</v>
      </c>
      <c r="B199" t="s">
        <v>0</v>
      </c>
      <c r="C199">
        <v>424.8</v>
      </c>
      <c r="D199">
        <v>407.7</v>
      </c>
      <c r="E199">
        <v>415.3</v>
      </c>
      <c r="F199">
        <v>2171874</v>
      </c>
      <c r="G199" t="s">
        <v>0</v>
      </c>
      <c r="H199" s="1">
        <f t="shared" ca="1" si="60"/>
        <v>2527.1950000000002</v>
      </c>
      <c r="I199" s="10">
        <f t="shared" ca="1" si="61"/>
        <v>1708.5</v>
      </c>
      <c r="J199" s="9">
        <f t="shared" ca="1" si="62"/>
        <v>5.6466611667771165E-2</v>
      </c>
      <c r="K199" s="9">
        <f t="shared" ca="1" si="52"/>
        <v>0.25938529133664551</v>
      </c>
      <c r="L199" s="3">
        <f t="shared" ca="1" si="53"/>
        <v>0.47918934738074337</v>
      </c>
      <c r="M199" s="6">
        <f t="shared" ca="1" si="54"/>
        <v>1.8474037016957265</v>
      </c>
      <c r="N199" s="6">
        <f t="shared" ca="1" si="55"/>
        <v>1.6599986328936385</v>
      </c>
      <c r="O199" s="6">
        <f t="shared" ca="1" si="56"/>
        <v>0.38158236065018647</v>
      </c>
      <c r="P199" s="3">
        <f t="shared" ca="1" si="57"/>
        <v>2.4231633541940116</v>
      </c>
      <c r="Q199" s="3">
        <f t="shared" ca="1" si="58"/>
        <v>0.89683391159326553</v>
      </c>
      <c r="R199" s="6">
        <f t="shared" ca="1" si="63"/>
        <v>0</v>
      </c>
      <c r="S199" s="5">
        <f ca="1">SUM($R$66:R198)+AA199</f>
        <v>4</v>
      </c>
      <c r="T199" s="5">
        <f t="shared" ref="T199:T262" ca="1" si="66">ABS(R199)*0.2%*I199</f>
        <v>0</v>
      </c>
      <c r="U199" s="3">
        <f t="shared" ca="1" si="64"/>
        <v>375.19999999999982</v>
      </c>
      <c r="V199" s="37">
        <f ca="1">SUM($U$70:U199)-SUM($T$70:T199)</f>
        <v>1096.8681200000001</v>
      </c>
      <c r="W199" s="8">
        <f t="shared" ca="1" si="65"/>
        <v>0.58675164160932958</v>
      </c>
      <c r="X199" s="7">
        <f ca="1">W199-MAX($W$69:W198)</f>
        <v>-0.76431316604534894</v>
      </c>
      <c r="Y199" s="7">
        <f t="shared" ref="Y199:Y262" ca="1" si="67">-L199/$S$65</f>
        <v>-0.47918934738074337</v>
      </c>
      <c r="Z199" s="6">
        <f t="shared" ca="1" si="48"/>
        <v>0</v>
      </c>
      <c r="AA199" s="5">
        <f ca="1">SUM($Z$70:Z198)</f>
        <v>0</v>
      </c>
      <c r="AB199" s="4">
        <f t="shared" ca="1" si="49"/>
        <v>341.68499999999949</v>
      </c>
      <c r="AC199" s="2">
        <f t="shared" ref="AC199:AC262" ca="1" si="68">AB199/I199</f>
        <v>0.19999122036874423</v>
      </c>
      <c r="AD199" s="3">
        <f t="shared" ref="AD199:AD262" ca="1" si="69">IF(R199&gt;0,I199,AD198)</f>
        <v>1731.53</v>
      </c>
      <c r="AE199" s="3">
        <f t="shared" ca="1" si="51"/>
        <v>1623.0787500000001</v>
      </c>
      <c r="AF199" s="2">
        <f t="shared" ref="AF199:AF262" ca="1" si="70">IFERROR(AB199/AE199,0)</f>
        <v>0.21051658768867468</v>
      </c>
      <c r="AG199" s="1">
        <f t="shared" ca="1" si="59"/>
        <v>4.444</v>
      </c>
      <c r="AI199">
        <v>1096.8681200000001</v>
      </c>
    </row>
    <row r="200" spans="1:35" x14ac:dyDescent="0.25">
      <c r="A200" s="38">
        <v>41838</v>
      </c>
      <c r="B200">
        <v>4.8460000000000001</v>
      </c>
      <c r="C200">
        <v>424.5</v>
      </c>
      <c r="D200">
        <v>403.4</v>
      </c>
      <c r="E200">
        <v>414.3</v>
      </c>
      <c r="F200">
        <v>2025225</v>
      </c>
      <c r="G200">
        <v>460.625</v>
      </c>
      <c r="H200" s="1">
        <f t="shared" ca="1" si="60"/>
        <v>2527.1950000000002</v>
      </c>
      <c r="I200" s="10">
        <f t="shared" ca="1" si="61"/>
        <v>1743</v>
      </c>
      <c r="J200" s="9">
        <f t="shared" ca="1" si="62"/>
        <v>1.9991973964674507E-2</v>
      </c>
      <c r="K200" s="9">
        <f t="shared" ca="1" si="52"/>
        <v>0.25866897284567331</v>
      </c>
      <c r="L200" s="3">
        <f t="shared" ca="1" si="53"/>
        <v>0.44991107286288012</v>
      </c>
      <c r="M200" s="6">
        <f t="shared" ca="1" si="54"/>
        <v>1.7393314239172604</v>
      </c>
      <c r="N200" s="6">
        <f t="shared" ca="1" si="55"/>
        <v>1.7175158745827632</v>
      </c>
      <c r="O200" s="6">
        <f t="shared" ca="1" si="56"/>
        <v>0.32452540206809372</v>
      </c>
      <c r="P200" s="3">
        <f t="shared" ca="1" si="57"/>
        <v>2.3665666787189505</v>
      </c>
      <c r="Q200" s="3">
        <f t="shared" ca="1" si="58"/>
        <v>1.0684650704465759</v>
      </c>
      <c r="R200" s="6">
        <f t="shared" ca="1" si="63"/>
        <v>0</v>
      </c>
      <c r="S200" s="5">
        <f ca="1">SUM($R$66:R199)+AA200</f>
        <v>4</v>
      </c>
      <c r="T200" s="5">
        <f t="shared" ca="1" si="66"/>
        <v>0</v>
      </c>
      <c r="U200" s="3">
        <f t="shared" ca="1" si="64"/>
        <v>138</v>
      </c>
      <c r="V200" s="37">
        <f ca="1">SUM($U$70:U200)-SUM($T$70:T200)</f>
        <v>1234.8681200000001</v>
      </c>
      <c r="W200" s="8">
        <f t="shared" ca="1" si="65"/>
        <v>0.66057248211482944</v>
      </c>
      <c r="X200" s="7">
        <f ca="1">W200-MAX($W$69:W199)</f>
        <v>-0.69049232553984907</v>
      </c>
      <c r="Y200" s="7">
        <f t="shared" ca="1" si="67"/>
        <v>-0.44991107286288012</v>
      </c>
      <c r="Z200" s="6">
        <f t="shared" ref="Z200:Z263" ca="1" si="71">IF(R200+R199&lt;&gt;0,0,IF(V199-V198-V197&lt;&gt;0,IF(Z199&lt;&gt;0,0,IF(AF200&lt;Y200,-S199,0)),0))</f>
        <v>0</v>
      </c>
      <c r="AA200" s="5">
        <f ca="1">SUM($Z$70:Z199)</f>
        <v>0</v>
      </c>
      <c r="AB200" s="4">
        <f t="shared" ca="1" si="49"/>
        <v>479.68499999999949</v>
      </c>
      <c r="AC200" s="2">
        <f t="shared" ca="1" si="68"/>
        <v>0.27520654044750403</v>
      </c>
      <c r="AD200" s="3">
        <f t="shared" ca="1" si="69"/>
        <v>1731.53</v>
      </c>
      <c r="AE200" s="3">
        <f t="shared" ca="1" si="51"/>
        <v>1623.0787500000001</v>
      </c>
      <c r="AF200" s="2">
        <f t="shared" ca="1" si="70"/>
        <v>0.29554018866921855</v>
      </c>
      <c r="AG200" s="1">
        <f t="shared" ca="1" si="59"/>
        <v>4.4119999999999999</v>
      </c>
      <c r="AI200">
        <v>1234.8681200000001</v>
      </c>
    </row>
    <row r="201" spans="1:35" x14ac:dyDescent="0.25">
      <c r="A201" s="38">
        <v>41845</v>
      </c>
      <c r="B201">
        <v>4.6150000000000002</v>
      </c>
      <c r="C201">
        <v>429.5</v>
      </c>
      <c r="D201">
        <v>391.1</v>
      </c>
      <c r="E201">
        <v>403.7</v>
      </c>
      <c r="F201">
        <v>4725192</v>
      </c>
      <c r="G201">
        <v>463.88900000000001</v>
      </c>
      <c r="H201" s="1">
        <f t="shared" ca="1" si="60"/>
        <v>2488.665</v>
      </c>
      <c r="I201" s="10">
        <f t="shared" ca="1" si="61"/>
        <v>1762</v>
      </c>
      <c r="J201" s="9">
        <f t="shared" ca="1" si="62"/>
        <v>1.0841760976103844E-2</v>
      </c>
      <c r="K201" s="9">
        <f t="shared" ca="1" si="52"/>
        <v>0.2588225180638809</v>
      </c>
      <c r="L201" s="3">
        <f t="shared" ca="1" si="53"/>
        <v>0.41240919409761623</v>
      </c>
      <c r="M201" s="6">
        <f t="shared" ca="1" si="54"/>
        <v>1.5934053852139252</v>
      </c>
      <c r="N201" s="6">
        <f t="shared" ca="1" si="55"/>
        <v>1.757945742165359</v>
      </c>
      <c r="O201" s="6">
        <f t="shared" ca="1" si="56"/>
        <v>0.26392017401875079</v>
      </c>
      <c r="P201" s="3">
        <f t="shared" ca="1" si="57"/>
        <v>2.2857860902028606</v>
      </c>
      <c r="Q201" s="3">
        <f t="shared" ca="1" si="58"/>
        <v>1.2301053941278575</v>
      </c>
      <c r="R201" s="6">
        <f t="shared" ca="1" si="63"/>
        <v>0</v>
      </c>
      <c r="S201" s="5">
        <f ca="1">SUM($R$66:R200)+AA201</f>
        <v>4</v>
      </c>
      <c r="T201" s="5">
        <f t="shared" ca="1" si="66"/>
        <v>0</v>
      </c>
      <c r="U201" s="3">
        <f t="shared" ca="1" si="64"/>
        <v>76</v>
      </c>
      <c r="V201" s="37">
        <f ca="1">SUM($U$70:U201)-SUM($T$70:T201)</f>
        <v>1310.8681200000001</v>
      </c>
      <c r="W201" s="8">
        <f t="shared" ca="1" si="65"/>
        <v>0.70122743775553953</v>
      </c>
      <c r="X201" s="7">
        <f ca="1">W201-MAX($W$69:W200)</f>
        <v>-0.64983736989913898</v>
      </c>
      <c r="Y201" s="7">
        <f t="shared" ca="1" si="67"/>
        <v>-0.41240919409761623</v>
      </c>
      <c r="Z201" s="6">
        <f t="shared" ca="1" si="71"/>
        <v>0</v>
      </c>
      <c r="AA201" s="5">
        <f ca="1">SUM($Z$70:Z200)</f>
        <v>0</v>
      </c>
      <c r="AB201" s="4">
        <f t="shared" ca="1" si="49"/>
        <v>555.68499999999949</v>
      </c>
      <c r="AC201" s="2">
        <f t="shared" ca="1" si="68"/>
        <v>0.31537173666288282</v>
      </c>
      <c r="AD201" s="3">
        <f t="shared" ca="1" si="69"/>
        <v>1731.53</v>
      </c>
      <c r="AE201" s="3">
        <f t="shared" ca="1" si="51"/>
        <v>1623.0787500000001</v>
      </c>
      <c r="AF201" s="2">
        <f t="shared" ca="1" si="70"/>
        <v>0.34236478051357611</v>
      </c>
      <c r="AG201" s="1">
        <f t="shared" ca="1" si="59"/>
        <v>4.2939999999999996</v>
      </c>
      <c r="AI201">
        <v>1310.8681200000001</v>
      </c>
    </row>
    <row r="202" spans="1:35" x14ac:dyDescent="0.25">
      <c r="A202" s="38">
        <v>41852</v>
      </c>
      <c r="B202">
        <v>4.8460000000000001</v>
      </c>
      <c r="C202">
        <v>405</v>
      </c>
      <c r="D202">
        <v>367.6</v>
      </c>
      <c r="E202">
        <v>376.9</v>
      </c>
      <c r="F202">
        <v>4416209</v>
      </c>
      <c r="G202">
        <v>463.88900000000001</v>
      </c>
      <c r="H202" s="1">
        <f t="shared" ca="1" si="60"/>
        <v>2478.058</v>
      </c>
      <c r="I202" s="10">
        <f t="shared" ca="1" si="61"/>
        <v>1765.9</v>
      </c>
      <c r="J202" s="9">
        <f t="shared" ca="1" si="62"/>
        <v>2.2109479229539195E-3</v>
      </c>
      <c r="K202" s="9">
        <f t="shared" ca="1" si="52"/>
        <v>0.25840522569375507</v>
      </c>
      <c r="L202" s="3">
        <f t="shared" ca="1" si="53"/>
        <v>0.40328331162579989</v>
      </c>
      <c r="M202" s="6">
        <f t="shared" ca="1" si="54"/>
        <v>1.5606623687391865</v>
      </c>
      <c r="N202" s="6">
        <f t="shared" ca="1" si="55"/>
        <v>1.767774048005412</v>
      </c>
      <c r="O202" s="6">
        <f t="shared" ca="1" si="56"/>
        <v>0.25295798498685884</v>
      </c>
      <c r="P202" s="3">
        <f t="shared" ca="1" si="57"/>
        <v>2.2736900179791295</v>
      </c>
      <c r="Q202" s="3">
        <f t="shared" ca="1" si="58"/>
        <v>1.2618580780316944</v>
      </c>
      <c r="R202" s="6">
        <f t="shared" ca="1" si="63"/>
        <v>0</v>
      </c>
      <c r="S202" s="5">
        <f ca="1">SUM($R$66:R201)+AA202</f>
        <v>4</v>
      </c>
      <c r="T202" s="5">
        <f t="shared" ca="1" si="66"/>
        <v>0</v>
      </c>
      <c r="U202" s="3">
        <f t="shared" ca="1" si="64"/>
        <v>15.600000000000364</v>
      </c>
      <c r="V202" s="37">
        <f ca="1">SUM($U$70:U202)-SUM($T$70:T202)</f>
        <v>1326.4681200000005</v>
      </c>
      <c r="W202" s="8">
        <f t="shared" ca="1" si="65"/>
        <v>0.70957240233442231</v>
      </c>
      <c r="X202" s="7">
        <f ca="1">W202-MAX($W$69:W201)</f>
        <v>-0.6414924053202562</v>
      </c>
      <c r="Y202" s="7">
        <f t="shared" ca="1" si="67"/>
        <v>-0.40328331162579989</v>
      </c>
      <c r="Z202" s="6">
        <f t="shared" ca="1" si="71"/>
        <v>0</v>
      </c>
      <c r="AA202" s="5">
        <f ca="1">SUM($Z$70:Z201)</f>
        <v>0</v>
      </c>
      <c r="AB202" s="4">
        <f t="shared" ca="1" si="49"/>
        <v>571.28499999999985</v>
      </c>
      <c r="AC202" s="2">
        <f t="shared" ca="1" si="68"/>
        <v>0.32350925873492259</v>
      </c>
      <c r="AD202" s="3">
        <f t="shared" ca="1" si="69"/>
        <v>1731.53</v>
      </c>
      <c r="AE202" s="3">
        <f t="shared" ca="1" si="51"/>
        <v>1623.0787500000001</v>
      </c>
      <c r="AF202" s="2">
        <f t="shared" ca="1" si="70"/>
        <v>0.3519761441026813</v>
      </c>
      <c r="AG202" s="1">
        <f t="shared" ca="1" si="59"/>
        <v>4.2939999999999996</v>
      </c>
      <c r="AI202">
        <v>1326.4681200000005</v>
      </c>
    </row>
    <row r="203" spans="1:35" x14ac:dyDescent="0.25">
      <c r="A203" s="38">
        <v>41859</v>
      </c>
      <c r="B203">
        <v>4.8460000000000001</v>
      </c>
      <c r="C203">
        <v>393.8</v>
      </c>
      <c r="D203">
        <v>363.3</v>
      </c>
      <c r="E203">
        <v>364.2</v>
      </c>
      <c r="F203">
        <v>3910780</v>
      </c>
      <c r="G203">
        <v>463.88900000000001</v>
      </c>
      <c r="H203" s="1">
        <f t="shared" ca="1" si="60"/>
        <v>2456.08</v>
      </c>
      <c r="I203" s="10">
        <f t="shared" ca="1" si="61"/>
        <v>1737.5</v>
      </c>
      <c r="J203" s="9">
        <f t="shared" ca="1" si="62"/>
        <v>-1.6213176980131448E-2</v>
      </c>
      <c r="K203" s="9">
        <f t="shared" ca="1" si="52"/>
        <v>0.2586324153909354</v>
      </c>
      <c r="L203" s="3">
        <f t="shared" ca="1" si="53"/>
        <v>0.41357122302158267</v>
      </c>
      <c r="M203" s="6">
        <f t="shared" ca="1" si="54"/>
        <v>1.5990695613171682</v>
      </c>
      <c r="N203" s="6">
        <f t="shared" ca="1" si="55"/>
        <v>1.7600599321119712</v>
      </c>
      <c r="O203" s="6">
        <f t="shared" ca="1" si="56"/>
        <v>0.25671954229366734</v>
      </c>
      <c r="P203" s="3">
        <f t="shared" ca="1" si="57"/>
        <v>2.2734990166993061</v>
      </c>
      <c r="Q203" s="3">
        <f t="shared" ca="1" si="58"/>
        <v>1.2466208475246365</v>
      </c>
      <c r="R203" s="6">
        <f t="shared" ca="1" si="63"/>
        <v>0</v>
      </c>
      <c r="S203" s="5">
        <f ca="1">SUM($R$66:R202)+AA203</f>
        <v>4</v>
      </c>
      <c r="T203" s="5">
        <f t="shared" ca="1" si="66"/>
        <v>0</v>
      </c>
      <c r="U203" s="3">
        <f t="shared" ca="1" si="64"/>
        <v>-113.60000000000036</v>
      </c>
      <c r="V203" s="37">
        <f ca="1">SUM($U$70:U203)-SUM($T$70:T203)</f>
        <v>1212.8681200000001</v>
      </c>
      <c r="W203" s="8">
        <f t="shared" ca="1" si="65"/>
        <v>0.64880394232409755</v>
      </c>
      <c r="X203" s="7">
        <f ca="1">W203-MAX($W$69:W202)</f>
        <v>-0.70226086533058096</v>
      </c>
      <c r="Y203" s="7">
        <f t="shared" ca="1" si="67"/>
        <v>-0.41357122302158267</v>
      </c>
      <c r="Z203" s="6">
        <f t="shared" ca="1" si="71"/>
        <v>0</v>
      </c>
      <c r="AA203" s="5">
        <f ca="1">SUM($Z$70:Z202)</f>
        <v>0</v>
      </c>
      <c r="AB203" s="4">
        <f t="shared" ca="1" si="49"/>
        <v>457.68499999999949</v>
      </c>
      <c r="AC203" s="2">
        <f t="shared" ca="1" si="68"/>
        <v>0.26341582733812918</v>
      </c>
      <c r="AD203" s="3">
        <f t="shared" ca="1" si="69"/>
        <v>1731.53</v>
      </c>
      <c r="AE203" s="3">
        <f t="shared" ca="1" si="51"/>
        <v>1623.0787500000001</v>
      </c>
      <c r="AF203" s="2">
        <f t="shared" ca="1" si="70"/>
        <v>0.28198570155637825</v>
      </c>
      <c r="AG203" s="1">
        <f t="shared" ca="1" si="59"/>
        <v>4.2939999999999996</v>
      </c>
      <c r="AI203">
        <v>1212.8681200000001</v>
      </c>
    </row>
    <row r="204" spans="1:35" x14ac:dyDescent="0.25">
      <c r="A204" s="38">
        <v>41866</v>
      </c>
      <c r="B204">
        <v>4.8460000000000001</v>
      </c>
      <c r="C204">
        <v>432</v>
      </c>
      <c r="D204">
        <v>369.3</v>
      </c>
      <c r="E204">
        <v>424</v>
      </c>
      <c r="F204">
        <v>6900190</v>
      </c>
      <c r="G204">
        <v>491.05599999999998</v>
      </c>
      <c r="H204" s="1">
        <f t="shared" ca="1" si="60"/>
        <v>2466.91</v>
      </c>
      <c r="I204" s="10">
        <f t="shared" ca="1" si="61"/>
        <v>1714.9</v>
      </c>
      <c r="J204" s="9">
        <f t="shared" ca="1" si="62"/>
        <v>-1.3092528576845782E-2</v>
      </c>
      <c r="K204" s="9">
        <f t="shared" ca="1" si="52"/>
        <v>0.25884173239275865</v>
      </c>
      <c r="L204" s="3">
        <f t="shared" ca="1" si="53"/>
        <v>0.43851536532742408</v>
      </c>
      <c r="M204" s="6">
        <f t="shared" ca="1" si="54"/>
        <v>1.6941447628005908</v>
      </c>
      <c r="N204" s="6">
        <f t="shared" ca="1" si="55"/>
        <v>1.7612919128739211</v>
      </c>
      <c r="O204" s="6">
        <f t="shared" ca="1" si="56"/>
        <v>0.25633173227796913</v>
      </c>
      <c r="P204" s="3">
        <f t="shared" ca="1" si="57"/>
        <v>2.2739553774298593</v>
      </c>
      <c r="Q204" s="3">
        <f t="shared" ca="1" si="58"/>
        <v>1.2486284483179828</v>
      </c>
      <c r="R204" s="6">
        <f t="shared" ca="1" si="63"/>
        <v>0</v>
      </c>
      <c r="S204" s="5">
        <f ca="1">SUM($R$66:R203)+AA204</f>
        <v>4</v>
      </c>
      <c r="T204" s="5">
        <f t="shared" ca="1" si="66"/>
        <v>0</v>
      </c>
      <c r="U204" s="3">
        <f t="shared" ca="1" si="64"/>
        <v>-90.399999999999636</v>
      </c>
      <c r="V204" s="37">
        <f ca="1">SUM($U$70:U204)-SUM($T$70:T204)</f>
        <v>1122.4681200000005</v>
      </c>
      <c r="W204" s="8">
        <f t="shared" ca="1" si="65"/>
        <v>0.60044594245672689</v>
      </c>
      <c r="X204" s="7">
        <f ca="1">W204-MAX($W$69:W203)</f>
        <v>-0.75061886519795162</v>
      </c>
      <c r="Y204" s="7">
        <f t="shared" ca="1" si="67"/>
        <v>-0.43851536532742408</v>
      </c>
      <c r="Z204" s="6">
        <f t="shared" ca="1" si="71"/>
        <v>0</v>
      </c>
      <c r="AA204" s="5">
        <f ca="1">SUM($Z$70:Z203)</f>
        <v>0</v>
      </c>
      <c r="AB204" s="4">
        <f t="shared" ca="1" si="49"/>
        <v>367.28499999999985</v>
      </c>
      <c r="AC204" s="2">
        <f t="shared" ca="1" si="68"/>
        <v>0.21417283806635945</v>
      </c>
      <c r="AD204" s="3">
        <f t="shared" ca="1" si="69"/>
        <v>1731.53</v>
      </c>
      <c r="AE204" s="3">
        <f t="shared" ca="1" si="51"/>
        <v>1623.0787500000001</v>
      </c>
      <c r="AF204" s="2">
        <f t="shared" ca="1" si="70"/>
        <v>0.22628908178361637</v>
      </c>
      <c r="AG204" s="1">
        <f t="shared" ca="1" si="59"/>
        <v>4.2939999999999996</v>
      </c>
      <c r="AI204">
        <v>1122.4681200000005</v>
      </c>
    </row>
    <row r="205" spans="1:35" x14ac:dyDescent="0.25">
      <c r="A205" s="38">
        <v>41873</v>
      </c>
      <c r="B205">
        <v>4.8460000000000001</v>
      </c>
      <c r="C205">
        <v>433</v>
      </c>
      <c r="D205">
        <v>423.5</v>
      </c>
      <c r="E205">
        <v>428.3</v>
      </c>
      <c r="F205">
        <v>2651013</v>
      </c>
      <c r="G205">
        <v>494.95</v>
      </c>
      <c r="H205" s="1">
        <f t="shared" ca="1" si="60"/>
        <v>2439.0740000000001</v>
      </c>
      <c r="I205" s="10">
        <f t="shared" ca="1" si="61"/>
        <v>1643.6</v>
      </c>
      <c r="J205" s="9">
        <f t="shared" ca="1" si="62"/>
        <v>-4.2465811852846751E-2</v>
      </c>
      <c r="K205" s="9">
        <f t="shared" ca="1" si="52"/>
        <v>0.26156175164603085</v>
      </c>
      <c r="L205" s="3">
        <f t="shared" ca="1" si="53"/>
        <v>0.48398272085665628</v>
      </c>
      <c r="M205" s="6">
        <f t="shared" ca="1" si="54"/>
        <v>1.8503573928944539</v>
      </c>
      <c r="N205" s="6">
        <f t="shared" ca="1" si="55"/>
        <v>1.7761684000049907</v>
      </c>
      <c r="O205" s="6">
        <f t="shared" ca="1" si="56"/>
        <v>0.25538249182988143</v>
      </c>
      <c r="P205" s="3">
        <f t="shared" ca="1" si="57"/>
        <v>2.2869333836647536</v>
      </c>
      <c r="Q205" s="3">
        <f t="shared" ca="1" si="58"/>
        <v>1.2654034163452277</v>
      </c>
      <c r="R205" s="6">
        <f t="shared" ca="1" si="63"/>
        <v>0</v>
      </c>
      <c r="S205" s="5">
        <f ca="1">SUM($R$66:R204)+AA205</f>
        <v>4</v>
      </c>
      <c r="T205" s="5">
        <f t="shared" ca="1" si="66"/>
        <v>0</v>
      </c>
      <c r="U205" s="3">
        <f t="shared" ca="1" si="64"/>
        <v>-285.20000000000073</v>
      </c>
      <c r="V205" s="37">
        <f ca="1">SUM($U$70:U205)-SUM($T$70:T205)</f>
        <v>837.26811999999973</v>
      </c>
      <c r="W205" s="8">
        <f t="shared" ca="1" si="65"/>
        <v>0.44788287207869343</v>
      </c>
      <c r="X205" s="7">
        <f ca="1">W205-MAX($W$69:W204)</f>
        <v>-0.90318193557598514</v>
      </c>
      <c r="Y205" s="7">
        <f t="shared" ca="1" si="67"/>
        <v>-0.48398272085665628</v>
      </c>
      <c r="Z205" s="6">
        <f t="shared" ca="1" si="71"/>
        <v>0</v>
      </c>
      <c r="AA205" s="5">
        <f ca="1">SUM($Z$70:Z204)</f>
        <v>0</v>
      </c>
      <c r="AB205" s="4">
        <f t="shared" ca="1" si="49"/>
        <v>82.084999999999127</v>
      </c>
      <c r="AC205" s="2">
        <f t="shared" ca="1" si="68"/>
        <v>4.9942200048673113E-2</v>
      </c>
      <c r="AD205" s="3">
        <f t="shared" ca="1" si="69"/>
        <v>1731.53</v>
      </c>
      <c r="AE205" s="3">
        <f t="shared" ca="1" si="51"/>
        <v>1623.0787500000001</v>
      </c>
      <c r="AF205" s="2">
        <f t="shared" ca="1" si="70"/>
        <v>5.0573639757158499E-2</v>
      </c>
      <c r="AG205" s="1">
        <f t="shared" ca="1" si="59"/>
        <v>4.25</v>
      </c>
      <c r="AI205">
        <v>837.26811999999973</v>
      </c>
    </row>
    <row r="206" spans="1:35" x14ac:dyDescent="0.25">
      <c r="A206" s="38">
        <v>41880</v>
      </c>
      <c r="B206">
        <v>4.8330000000000002</v>
      </c>
      <c r="C206">
        <v>436.1</v>
      </c>
      <c r="D206">
        <v>416</v>
      </c>
      <c r="E206">
        <v>423.8</v>
      </c>
      <c r="F206">
        <v>3157318</v>
      </c>
      <c r="G206">
        <v>496.05599999999998</v>
      </c>
      <c r="H206" s="1">
        <f t="shared" ca="1" si="60"/>
        <v>2355.61</v>
      </c>
      <c r="I206" s="10">
        <f t="shared" ca="1" si="61"/>
        <v>1705.5</v>
      </c>
      <c r="J206" s="9">
        <f t="shared" ca="1" si="62"/>
        <v>3.6969364849445886E-2</v>
      </c>
      <c r="K206" s="9">
        <f t="shared" ca="1" si="52"/>
        <v>0.25762196137421228</v>
      </c>
      <c r="L206" s="3">
        <f t="shared" ca="1" si="53"/>
        <v>0.38118440340076232</v>
      </c>
      <c r="M206" s="6">
        <f t="shared" ca="1" si="54"/>
        <v>1.4796269749963891</v>
      </c>
      <c r="N206" s="6">
        <f t="shared" ca="1" si="55"/>
        <v>1.7737342440701032</v>
      </c>
      <c r="O206" s="6">
        <f t="shared" ca="1" si="56"/>
        <v>0.25825242245687352</v>
      </c>
      <c r="P206" s="3">
        <f t="shared" ca="1" si="57"/>
        <v>2.2902390889838502</v>
      </c>
      <c r="Q206" s="3">
        <f t="shared" ca="1" si="58"/>
        <v>1.2572293991563561</v>
      </c>
      <c r="R206" s="6">
        <f t="shared" ca="1" si="63"/>
        <v>0</v>
      </c>
      <c r="S206" s="5">
        <f ca="1">SUM($R$66:R205)+AA206</f>
        <v>4</v>
      </c>
      <c r="T206" s="5">
        <f t="shared" ca="1" si="66"/>
        <v>0</v>
      </c>
      <c r="U206" s="3">
        <f t="shared" ca="1" si="64"/>
        <v>247.60000000000036</v>
      </c>
      <c r="V206" s="37">
        <f ca="1">SUM($U$70:U206)-SUM($T$70:T206)</f>
        <v>1084.8681200000001</v>
      </c>
      <c r="W206" s="8">
        <f t="shared" ca="1" si="65"/>
        <v>0.58033243808711221</v>
      </c>
      <c r="X206" s="7">
        <f ca="1">W206-MAX($W$69:W205)</f>
        <v>-0.7707323695675663</v>
      </c>
      <c r="Y206" s="7">
        <f t="shared" ca="1" si="67"/>
        <v>-0.38118440340076232</v>
      </c>
      <c r="Z206" s="6">
        <f t="shared" ca="1" si="71"/>
        <v>0</v>
      </c>
      <c r="AA206" s="5">
        <f ca="1">SUM($Z$70:Z205)</f>
        <v>0</v>
      </c>
      <c r="AB206" s="4">
        <f t="shared" ca="1" si="49"/>
        <v>329.68499999999949</v>
      </c>
      <c r="AC206" s="2">
        <f t="shared" ca="1" si="68"/>
        <v>0.19330694810905863</v>
      </c>
      <c r="AD206" s="3">
        <f t="shared" ca="1" si="69"/>
        <v>1731.53</v>
      </c>
      <c r="AE206" s="3">
        <f t="shared" ca="1" si="51"/>
        <v>1623.0787500000001</v>
      </c>
      <c r="AF206" s="2">
        <f t="shared" ca="1" si="70"/>
        <v>0.20312323108167085</v>
      </c>
      <c r="AG206" s="1">
        <f t="shared" ca="1" si="59"/>
        <v>4.125</v>
      </c>
      <c r="AI206">
        <v>1084.8681200000001</v>
      </c>
    </row>
    <row r="207" spans="1:35" x14ac:dyDescent="0.25">
      <c r="A207" s="38">
        <v>41887</v>
      </c>
      <c r="B207">
        <v>4.8460000000000001</v>
      </c>
      <c r="C207">
        <v>434.3</v>
      </c>
      <c r="D207">
        <v>421.2</v>
      </c>
      <c r="E207">
        <v>429</v>
      </c>
      <c r="F207">
        <v>2679322</v>
      </c>
      <c r="G207">
        <v>498.45</v>
      </c>
      <c r="H207" s="1">
        <f t="shared" ca="1" si="60"/>
        <v>2359.4699999999998</v>
      </c>
      <c r="I207" s="10">
        <f t="shared" ca="1" si="61"/>
        <v>1611.2</v>
      </c>
      <c r="J207" s="9">
        <f t="shared" ca="1" si="62"/>
        <v>-5.6879079894402489E-2</v>
      </c>
      <c r="K207" s="9">
        <f t="shared" ca="1" si="52"/>
        <v>0.26266190877463141</v>
      </c>
      <c r="L207" s="3">
        <f t="shared" ca="1" si="53"/>
        <v>0.46441782522343589</v>
      </c>
      <c r="M207" s="6">
        <f t="shared" ca="1" si="54"/>
        <v>1.7681201944737051</v>
      </c>
      <c r="N207" s="6">
        <f t="shared" ca="1" si="55"/>
        <v>1.7993161839219558</v>
      </c>
      <c r="O207" s="6">
        <f t="shared" ca="1" si="56"/>
        <v>0.23760794065071034</v>
      </c>
      <c r="P207" s="3">
        <f t="shared" ca="1" si="57"/>
        <v>2.2745320652233767</v>
      </c>
      <c r="Q207" s="3">
        <f t="shared" ca="1" si="58"/>
        <v>1.3241003026205351</v>
      </c>
      <c r="R207" s="6">
        <f t="shared" ca="1" si="63"/>
        <v>0</v>
      </c>
      <c r="S207" s="5">
        <f ca="1">SUM($R$66:R206)+AA207</f>
        <v>4</v>
      </c>
      <c r="T207" s="5">
        <f t="shared" ca="1" si="66"/>
        <v>0</v>
      </c>
      <c r="U207" s="3">
        <f t="shared" ca="1" si="64"/>
        <v>-377.19999999999982</v>
      </c>
      <c r="V207" s="37">
        <f ca="1">SUM($U$70:U207)-SUM($T$70:T207)</f>
        <v>707.66812000000027</v>
      </c>
      <c r="W207" s="8">
        <f t="shared" ca="1" si="65"/>
        <v>0.37855547403874601</v>
      </c>
      <c r="X207" s="7">
        <f ca="1">W207-MAX($W$69:W206)</f>
        <v>-0.9725093336159325</v>
      </c>
      <c r="Y207" s="7">
        <f t="shared" ca="1" si="67"/>
        <v>-0.46441782522343589</v>
      </c>
      <c r="Z207" s="6">
        <f t="shared" ca="1" si="71"/>
        <v>0</v>
      </c>
      <c r="AA207" s="5">
        <f ca="1">SUM($Z$70:Z206)</f>
        <v>0</v>
      </c>
      <c r="AB207" s="4">
        <f t="shared" ca="1" si="49"/>
        <v>-47.515000000000327</v>
      </c>
      <c r="AC207" s="2">
        <f t="shared" ca="1" si="68"/>
        <v>-2.949044190665363E-2</v>
      </c>
      <c r="AD207" s="3">
        <f t="shared" ca="1" si="69"/>
        <v>1731.53</v>
      </c>
      <c r="AE207" s="3">
        <f t="shared" ca="1" si="51"/>
        <v>1623.0787500000001</v>
      </c>
      <c r="AF207" s="2">
        <f t="shared" ca="1" si="70"/>
        <v>-2.9274611598482405E-2</v>
      </c>
      <c r="AG207" s="1">
        <f t="shared" ca="1" si="59"/>
        <v>4.125</v>
      </c>
      <c r="AI207">
        <v>707.66812000000027</v>
      </c>
    </row>
    <row r="208" spans="1:35" x14ac:dyDescent="0.25">
      <c r="A208" s="38">
        <v>41894</v>
      </c>
      <c r="B208" t="s">
        <v>0</v>
      </c>
      <c r="C208">
        <v>444.1</v>
      </c>
      <c r="D208">
        <v>421.6</v>
      </c>
      <c r="E208">
        <v>439</v>
      </c>
      <c r="F208">
        <v>2156216</v>
      </c>
      <c r="G208">
        <v>500.5</v>
      </c>
      <c r="H208" s="1">
        <f t="shared" ca="1" si="60"/>
        <v>2351.3440000000001</v>
      </c>
      <c r="I208" s="10">
        <f t="shared" ca="1" si="61"/>
        <v>1612.1</v>
      </c>
      <c r="J208" s="9">
        <f t="shared" ca="1" si="62"/>
        <v>5.5843391765481032E-4</v>
      </c>
      <c r="K208" s="9">
        <f t="shared" ca="1" si="52"/>
        <v>0.26266454452593163</v>
      </c>
      <c r="L208" s="3">
        <f t="shared" ca="1" si="53"/>
        <v>0.45855964270206573</v>
      </c>
      <c r="M208" s="6">
        <f t="shared" ca="1" si="54"/>
        <v>1.7457995464507556</v>
      </c>
      <c r="N208" s="6">
        <f t="shared" ca="1" si="55"/>
        <v>1.793814990816474</v>
      </c>
      <c r="O208" s="6">
        <f t="shared" ca="1" si="56"/>
        <v>0.23798407718991627</v>
      </c>
      <c r="P208" s="3">
        <f t="shared" ca="1" si="57"/>
        <v>2.2697831451963064</v>
      </c>
      <c r="Q208" s="3">
        <f t="shared" ca="1" si="58"/>
        <v>1.3178468364366416</v>
      </c>
      <c r="R208" s="6">
        <f t="shared" ca="1" si="63"/>
        <v>0</v>
      </c>
      <c r="S208" s="5">
        <f ca="1">SUM($R$66:R207)+AA208</f>
        <v>4</v>
      </c>
      <c r="T208" s="5">
        <f t="shared" ca="1" si="66"/>
        <v>0</v>
      </c>
      <c r="U208" s="3">
        <f t="shared" ca="1" si="64"/>
        <v>3.5999999999994543</v>
      </c>
      <c r="V208" s="37">
        <f ca="1">SUM($U$70:U208)-SUM($T$70:T208)</f>
        <v>711.26811999999973</v>
      </c>
      <c r="W208" s="8">
        <f t="shared" ca="1" si="65"/>
        <v>0.38048123509541093</v>
      </c>
      <c r="X208" s="7">
        <f ca="1">W208-MAX($W$69:W207)</f>
        <v>-0.97058357255926753</v>
      </c>
      <c r="Y208" s="7">
        <f t="shared" ca="1" si="67"/>
        <v>-0.45855964270206573</v>
      </c>
      <c r="Z208" s="6">
        <f t="shared" ca="1" si="71"/>
        <v>0</v>
      </c>
      <c r="AA208" s="5">
        <f ca="1">SUM($Z$70:Z207)</f>
        <v>0</v>
      </c>
      <c r="AB208" s="4">
        <f t="shared" ca="1" si="49"/>
        <v>-43.915000000000873</v>
      </c>
      <c r="AC208" s="2">
        <f t="shared" ca="1" si="68"/>
        <v>-2.7240865951244263E-2</v>
      </c>
      <c r="AD208" s="3">
        <f t="shared" ca="1" si="69"/>
        <v>1731.53</v>
      </c>
      <c r="AE208" s="3">
        <f t="shared" ca="1" si="51"/>
        <v>1623.0787500000001</v>
      </c>
      <c r="AF208" s="2">
        <f t="shared" ca="1" si="70"/>
        <v>-2.7056604616381597E-2</v>
      </c>
      <c r="AG208" s="1">
        <f t="shared" ca="1" si="59"/>
        <v>4.125</v>
      </c>
      <c r="AI208">
        <v>711.26811999999973</v>
      </c>
    </row>
    <row r="209" spans="1:35" x14ac:dyDescent="0.25">
      <c r="A209" s="38">
        <v>41901</v>
      </c>
      <c r="B209" t="s">
        <v>0</v>
      </c>
      <c r="C209">
        <v>464</v>
      </c>
      <c r="D209">
        <v>437</v>
      </c>
      <c r="E209">
        <v>459.5</v>
      </c>
      <c r="F209">
        <v>2739172</v>
      </c>
      <c r="G209" t="s">
        <v>0</v>
      </c>
      <c r="H209" s="1">
        <f t="shared" ca="1" si="60"/>
        <v>2335.9670000000001</v>
      </c>
      <c r="I209" s="10">
        <f t="shared" ca="1" si="61"/>
        <v>1639.2</v>
      </c>
      <c r="J209" s="9">
        <f t="shared" ca="1" si="62"/>
        <v>1.6670641042737185E-2</v>
      </c>
      <c r="K209" s="9">
        <f t="shared" ca="1" si="52"/>
        <v>0.26326363752090809</v>
      </c>
      <c r="L209" s="3">
        <f t="shared" ca="1" si="53"/>
        <v>0.42506527574426545</v>
      </c>
      <c r="M209" s="6">
        <f t="shared" ca="1" si="54"/>
        <v>1.6145992653866117</v>
      </c>
      <c r="N209" s="6">
        <f t="shared" ca="1" si="55"/>
        <v>1.7424355744747815</v>
      </c>
      <c r="O209" s="6">
        <f t="shared" ca="1" si="56"/>
        <v>0.19117909372311073</v>
      </c>
      <c r="P209" s="3">
        <f t="shared" ca="1" si="57"/>
        <v>2.1247937619210031</v>
      </c>
      <c r="Q209" s="3">
        <f t="shared" ca="1" si="58"/>
        <v>1.3600773870285601</v>
      </c>
      <c r="R209" s="6">
        <f t="shared" ca="1" si="63"/>
        <v>0</v>
      </c>
      <c r="S209" s="5">
        <f ca="1">SUM($R$66:R208)+AA209</f>
        <v>4</v>
      </c>
      <c r="T209" s="5">
        <f t="shared" ca="1" si="66"/>
        <v>0</v>
      </c>
      <c r="U209" s="3">
        <f t="shared" ca="1" si="64"/>
        <v>108.40000000000055</v>
      </c>
      <c r="V209" s="37">
        <f ca="1">SUM($U$70:U209)-SUM($T$70:T209)</f>
        <v>819.66812000000027</v>
      </c>
      <c r="W209" s="8">
        <f t="shared" ca="1" si="65"/>
        <v>0.43846804024610825</v>
      </c>
      <c r="X209" s="7">
        <f ca="1">W209-MAX($W$69:W208)</f>
        <v>-0.91259676740857021</v>
      </c>
      <c r="Y209" s="7">
        <f t="shared" ca="1" si="67"/>
        <v>-0.42506527574426545</v>
      </c>
      <c r="Z209" s="6">
        <f t="shared" ca="1" si="71"/>
        <v>0</v>
      </c>
      <c r="AA209" s="5">
        <f ca="1">SUM($Z$70:Z208)</f>
        <v>0</v>
      </c>
      <c r="AB209" s="4">
        <f t="shared" ca="1" si="49"/>
        <v>64.484999999999673</v>
      </c>
      <c r="AC209" s="2">
        <f t="shared" ca="1" si="68"/>
        <v>3.9339311859443428E-2</v>
      </c>
      <c r="AD209" s="3">
        <f t="shared" ca="1" si="69"/>
        <v>1731.53</v>
      </c>
      <c r="AE209" s="3">
        <f t="shared" ca="1" si="51"/>
        <v>1623.0787500000001</v>
      </c>
      <c r="AF209" s="2">
        <f t="shared" ca="1" si="70"/>
        <v>3.9730050066886569E-2</v>
      </c>
      <c r="AG209" s="1">
        <f t="shared" ca="1" si="59"/>
        <v>4.0670000000000002</v>
      </c>
      <c r="AI209">
        <v>819.66812000000027</v>
      </c>
    </row>
    <row r="210" spans="1:35" x14ac:dyDescent="0.25">
      <c r="A210" s="38">
        <v>41908</v>
      </c>
      <c r="B210">
        <v>4.8460000000000001</v>
      </c>
      <c r="C210">
        <v>467.5</v>
      </c>
      <c r="D210">
        <v>445.6</v>
      </c>
      <c r="E210">
        <v>457.2</v>
      </c>
      <c r="F210">
        <v>2590563</v>
      </c>
      <c r="G210">
        <v>500.5</v>
      </c>
      <c r="H210" s="1">
        <f t="shared" ca="1" si="60"/>
        <v>2348.951</v>
      </c>
      <c r="I210" s="10">
        <f t="shared" ca="1" si="61"/>
        <v>1703.3</v>
      </c>
      <c r="J210" s="9">
        <f t="shared" ca="1" si="62"/>
        <v>3.8359227941841552E-2</v>
      </c>
      <c r="K210" s="9">
        <f t="shared" ca="1" si="52"/>
        <v>0.26598729362020623</v>
      </c>
      <c r="L210" s="3">
        <f t="shared" ca="1" si="53"/>
        <v>0.37905888569247925</v>
      </c>
      <c r="M210" s="6">
        <f t="shared" ca="1" si="54"/>
        <v>1.4251014795982093</v>
      </c>
      <c r="N210" s="6">
        <f t="shared" ca="1" si="55"/>
        <v>1.700584537342571</v>
      </c>
      <c r="O210" s="6">
        <f t="shared" ca="1" si="56"/>
        <v>0.19687526549480722</v>
      </c>
      <c r="P210" s="3">
        <f t="shared" ca="1" si="57"/>
        <v>2.0943350683321853</v>
      </c>
      <c r="Q210" s="3">
        <f t="shared" ca="1" si="58"/>
        <v>1.3068340063529567</v>
      </c>
      <c r="R210" s="6">
        <f t="shared" ca="1" si="63"/>
        <v>0</v>
      </c>
      <c r="S210" s="5">
        <f ca="1">SUM($R$66:R209)+AA210</f>
        <v>4</v>
      </c>
      <c r="T210" s="5">
        <f t="shared" ca="1" si="66"/>
        <v>0</v>
      </c>
      <c r="U210" s="3">
        <f t="shared" ca="1" si="64"/>
        <v>256.39999999999964</v>
      </c>
      <c r="V210" s="37">
        <f ca="1">SUM($U$70:U210)-SUM($T$70:T210)</f>
        <v>1076.0681199999999</v>
      </c>
      <c r="W210" s="8">
        <f t="shared" ca="1" si="65"/>
        <v>0.57562502217081934</v>
      </c>
      <c r="X210" s="7">
        <f ca="1">W210-MAX($W$69:W209)</f>
        <v>-0.77543978548385917</v>
      </c>
      <c r="Y210" s="7">
        <f t="shared" ca="1" si="67"/>
        <v>-0.37905888569247925</v>
      </c>
      <c r="Z210" s="6">
        <f t="shared" ca="1" si="71"/>
        <v>0</v>
      </c>
      <c r="AA210" s="5">
        <f ca="1">SUM($Z$70:Z209)</f>
        <v>0</v>
      </c>
      <c r="AB210" s="4">
        <f t="shared" ca="1" si="49"/>
        <v>320.88499999999931</v>
      </c>
      <c r="AC210" s="2">
        <f t="shared" ca="1" si="68"/>
        <v>0.18839018376093425</v>
      </c>
      <c r="AD210" s="3">
        <f t="shared" ca="1" si="69"/>
        <v>1731.53</v>
      </c>
      <c r="AE210" s="3">
        <f t="shared" ca="1" si="51"/>
        <v>1623.0787500000001</v>
      </c>
      <c r="AF210" s="2">
        <f t="shared" ca="1" si="70"/>
        <v>0.19770143623653461</v>
      </c>
      <c r="AG210" s="1">
        <f t="shared" ca="1" si="59"/>
        <v>4.0670000000000002</v>
      </c>
      <c r="AI210">
        <v>1076.0681199999999</v>
      </c>
    </row>
    <row r="211" spans="1:35" x14ac:dyDescent="0.25">
      <c r="A211" s="38">
        <v>41915</v>
      </c>
      <c r="B211">
        <v>4.8460000000000001</v>
      </c>
      <c r="C211">
        <v>470.7</v>
      </c>
      <c r="D211">
        <v>454.1</v>
      </c>
      <c r="E211">
        <v>464</v>
      </c>
      <c r="F211">
        <v>2809455</v>
      </c>
      <c r="G211">
        <v>501.95</v>
      </c>
      <c r="H211" s="1">
        <f t="shared" ca="1" si="60"/>
        <v>2404.6460000000002</v>
      </c>
      <c r="I211" s="10">
        <f t="shared" ca="1" si="61"/>
        <v>1740.6</v>
      </c>
      <c r="J211" s="9">
        <f t="shared" ca="1" si="62"/>
        <v>2.1662335488881787E-2</v>
      </c>
      <c r="K211" s="9">
        <f t="shared" ca="1" si="52"/>
        <v>0.2668945513338345</v>
      </c>
      <c r="L211" s="3">
        <f t="shared" ca="1" si="53"/>
        <v>0.38150407905320027</v>
      </c>
      <c r="M211" s="6">
        <f t="shared" ca="1" si="54"/>
        <v>1.429418761629236</v>
      </c>
      <c r="N211" s="6">
        <f t="shared" ca="1" si="55"/>
        <v>1.6420800630087091</v>
      </c>
      <c r="O211" s="6">
        <f t="shared" ca="1" si="56"/>
        <v>0.14567325084942323</v>
      </c>
      <c r="P211" s="3">
        <f t="shared" ca="1" si="57"/>
        <v>1.9334265647075557</v>
      </c>
      <c r="Q211" s="3">
        <f t="shared" ca="1" si="58"/>
        <v>1.3507335613098626</v>
      </c>
      <c r="R211" s="6">
        <f t="shared" ca="1" si="63"/>
        <v>0</v>
      </c>
      <c r="S211" s="5">
        <f ca="1">SUM($R$66:R210)+AA211</f>
        <v>4</v>
      </c>
      <c r="T211" s="5">
        <f t="shared" ca="1" si="66"/>
        <v>0</v>
      </c>
      <c r="U211" s="3">
        <f t="shared" ca="1" si="64"/>
        <v>149.19999999999982</v>
      </c>
      <c r="V211" s="37">
        <f ca="1">SUM($U$70:U211)-SUM($T$70:T211)</f>
        <v>1225.2681199999997</v>
      </c>
      <c r="W211" s="8">
        <f t="shared" ca="1" si="65"/>
        <v>0.65543711929705539</v>
      </c>
      <c r="X211" s="7">
        <f ca="1">W211-MAX($W$69:W210)</f>
        <v>-0.69562768835762312</v>
      </c>
      <c r="Y211" s="7">
        <f t="shared" ca="1" si="67"/>
        <v>-0.38150407905320027</v>
      </c>
      <c r="Z211" s="6">
        <f t="shared" ca="1" si="71"/>
        <v>0</v>
      </c>
      <c r="AA211" s="5">
        <f ca="1">SUM($Z$70:Z210)</f>
        <v>0</v>
      </c>
      <c r="AB211" s="4">
        <f t="shared" ca="1" si="49"/>
        <v>470.08499999999913</v>
      </c>
      <c r="AC211" s="2">
        <f t="shared" ca="1" si="68"/>
        <v>0.2700706652878313</v>
      </c>
      <c r="AD211" s="3">
        <f t="shared" ca="1" si="69"/>
        <v>1731.53</v>
      </c>
      <c r="AE211" s="3">
        <f t="shared" ca="1" si="51"/>
        <v>1623.0787500000001</v>
      </c>
      <c r="AF211" s="2">
        <f t="shared" ca="1" si="70"/>
        <v>0.28962550338361531</v>
      </c>
      <c r="AG211" s="1">
        <f t="shared" ca="1" si="59"/>
        <v>4.1429999999999998</v>
      </c>
      <c r="AI211">
        <v>1225.2681199999997</v>
      </c>
    </row>
    <row r="212" spans="1:35" x14ac:dyDescent="0.25">
      <c r="A212" s="38">
        <v>41922</v>
      </c>
      <c r="B212">
        <v>4.8460000000000001</v>
      </c>
      <c r="C212">
        <v>470.8</v>
      </c>
      <c r="D212">
        <v>431.1</v>
      </c>
      <c r="E212">
        <v>434</v>
      </c>
      <c r="F212">
        <v>4045531</v>
      </c>
      <c r="G212">
        <v>506.95</v>
      </c>
      <c r="H212" s="1">
        <f t="shared" ca="1" si="60"/>
        <v>2410.8919999999998</v>
      </c>
      <c r="I212" s="10">
        <f t="shared" ca="1" si="61"/>
        <v>1751.2</v>
      </c>
      <c r="J212" s="9">
        <f t="shared" ca="1" si="62"/>
        <v>6.0713858532398827E-3</v>
      </c>
      <c r="K212" s="9">
        <f t="shared" ca="1" si="52"/>
        <v>0.25155983841921659</v>
      </c>
      <c r="L212" s="3">
        <f t="shared" ca="1" si="53"/>
        <v>0.37670854271356768</v>
      </c>
      <c r="M212" s="6">
        <f t="shared" ca="1" si="54"/>
        <v>1.4974907961492434</v>
      </c>
      <c r="N212" s="6">
        <f t="shared" ca="1" si="55"/>
        <v>1.6151636856589795</v>
      </c>
      <c r="O212" s="6">
        <f t="shared" ca="1" si="56"/>
        <v>0.13661936900214142</v>
      </c>
      <c r="P212" s="3">
        <f t="shared" ca="1" si="57"/>
        <v>1.8884024236632624</v>
      </c>
      <c r="Q212" s="3">
        <f t="shared" ca="1" si="58"/>
        <v>1.3419249476546966</v>
      </c>
      <c r="R212" s="6">
        <f t="shared" ca="1" si="63"/>
        <v>0</v>
      </c>
      <c r="S212" s="5">
        <f ca="1">SUM($R$66:R211)+AA212</f>
        <v>4</v>
      </c>
      <c r="T212" s="5">
        <f t="shared" ca="1" si="66"/>
        <v>0</v>
      </c>
      <c r="U212" s="3">
        <f t="shared" ca="1" si="64"/>
        <v>42.400000000000546</v>
      </c>
      <c r="V212" s="37">
        <f ca="1">SUM($U$70:U212)-SUM($T$70:T212)</f>
        <v>1267.6681200000003</v>
      </c>
      <c r="W212" s="8">
        <f t="shared" ca="1" si="65"/>
        <v>0.67811830507555704</v>
      </c>
      <c r="X212" s="7">
        <f ca="1">W212-MAX($W$69:W211)</f>
        <v>-0.67294650257912147</v>
      </c>
      <c r="Y212" s="7">
        <f t="shared" ca="1" si="67"/>
        <v>-0.37670854271356768</v>
      </c>
      <c r="Z212" s="6">
        <f t="shared" ca="1" si="71"/>
        <v>0</v>
      </c>
      <c r="AA212" s="5">
        <f ca="1">SUM($Z$70:Z211)</f>
        <v>0</v>
      </c>
      <c r="AB212" s="4">
        <f t="shared" ca="1" si="49"/>
        <v>512.48499999999967</v>
      </c>
      <c r="AC212" s="2">
        <f t="shared" ca="1" si="68"/>
        <v>0.29264789858382806</v>
      </c>
      <c r="AD212" s="3">
        <f t="shared" ca="1" si="69"/>
        <v>1731.53</v>
      </c>
      <c r="AE212" s="3">
        <f t="shared" ca="1" si="51"/>
        <v>1623.0787500000001</v>
      </c>
      <c r="AF212" s="2">
        <f t="shared" ca="1" si="70"/>
        <v>0.31574869672836248</v>
      </c>
      <c r="AG212" s="1">
        <f t="shared" ca="1" si="59"/>
        <v>4.1429999999999998</v>
      </c>
      <c r="AI212">
        <v>1267.6681200000003</v>
      </c>
    </row>
    <row r="213" spans="1:35" x14ac:dyDescent="0.25">
      <c r="A213" s="38">
        <v>41929</v>
      </c>
      <c r="B213">
        <v>4.8460000000000001</v>
      </c>
      <c r="C213">
        <v>453.4</v>
      </c>
      <c r="D213">
        <v>417.5</v>
      </c>
      <c r="E213">
        <v>442.3</v>
      </c>
      <c r="F213">
        <v>3876374</v>
      </c>
      <c r="G213">
        <v>511.45</v>
      </c>
      <c r="H213" s="1">
        <f t="shared" ca="1" si="60"/>
        <v>2350.5259999999998</v>
      </c>
      <c r="I213" s="10">
        <f t="shared" ca="1" si="61"/>
        <v>1807.6</v>
      </c>
      <c r="J213" s="9">
        <f t="shared" ca="1" si="62"/>
        <v>3.1698731328471327E-2</v>
      </c>
      <c r="K213" s="9">
        <f t="shared" ca="1" si="52"/>
        <v>0.25278477231348334</v>
      </c>
      <c r="L213" s="3">
        <f t="shared" ca="1" si="53"/>
        <v>0.30035737995131662</v>
      </c>
      <c r="M213" s="6">
        <f t="shared" ca="1" si="54"/>
        <v>1.1881941194576291</v>
      </c>
      <c r="N213" s="6">
        <f t="shared" ca="1" si="55"/>
        <v>1.572768508392854</v>
      </c>
      <c r="O213" s="6">
        <f t="shared" ca="1" si="56"/>
        <v>0.17499953413175431</v>
      </c>
      <c r="P213" s="3">
        <f t="shared" ca="1" si="57"/>
        <v>1.9227675766563626</v>
      </c>
      <c r="Q213" s="3">
        <f t="shared" ca="1" si="58"/>
        <v>1.2227694401293454</v>
      </c>
      <c r="R213" s="6">
        <f t="shared" ca="1" si="63"/>
        <v>0</v>
      </c>
      <c r="S213" s="5">
        <f ca="1">SUM($R$66:R212)+AA213</f>
        <v>4</v>
      </c>
      <c r="T213" s="5">
        <f t="shared" ca="1" si="66"/>
        <v>0</v>
      </c>
      <c r="U213" s="3">
        <f t="shared" ca="1" si="64"/>
        <v>225.59999999999945</v>
      </c>
      <c r="V213" s="37">
        <f ca="1">SUM($U$70:U213)-SUM($T$70:T213)</f>
        <v>1493.2681199999997</v>
      </c>
      <c r="W213" s="8">
        <f t="shared" ca="1" si="65"/>
        <v>0.79879933129324343</v>
      </c>
      <c r="X213" s="7">
        <f ca="1">W213-MAX($W$69:W212)</f>
        <v>-0.55226547636143508</v>
      </c>
      <c r="Y213" s="7">
        <f t="shared" ca="1" si="67"/>
        <v>-0.30035737995131662</v>
      </c>
      <c r="Z213" s="6">
        <f t="shared" ca="1" si="71"/>
        <v>0</v>
      </c>
      <c r="AA213" s="5">
        <f ca="1">SUM($Z$70:Z212)</f>
        <v>0</v>
      </c>
      <c r="AB213" s="4">
        <f t="shared" ca="1" si="49"/>
        <v>738.08499999999913</v>
      </c>
      <c r="AC213" s="2">
        <f t="shared" ca="1" si="68"/>
        <v>0.40832319097145342</v>
      </c>
      <c r="AD213" s="3">
        <f t="shared" ca="1" si="69"/>
        <v>1731.53</v>
      </c>
      <c r="AE213" s="3">
        <f t="shared" ca="1" si="51"/>
        <v>1623.0787500000001</v>
      </c>
      <c r="AF213" s="2">
        <f t="shared" ca="1" si="70"/>
        <v>0.45474380094003392</v>
      </c>
      <c r="AG213" s="1">
        <f t="shared" ca="1" si="59"/>
        <v>4.1429999999999998</v>
      </c>
      <c r="AI213">
        <v>1493.2681199999997</v>
      </c>
    </row>
    <row r="214" spans="1:35" x14ac:dyDescent="0.25">
      <c r="A214" s="38">
        <v>41936</v>
      </c>
      <c r="B214">
        <v>4.8570000000000002</v>
      </c>
      <c r="C214">
        <v>474.5</v>
      </c>
      <c r="D214">
        <v>440</v>
      </c>
      <c r="E214">
        <v>472.4</v>
      </c>
      <c r="F214">
        <v>3389480</v>
      </c>
      <c r="G214">
        <v>519.125</v>
      </c>
      <c r="H214" s="1">
        <f t="shared" ca="1" si="60"/>
        <v>2361.6709999999998</v>
      </c>
      <c r="I214" s="10">
        <f t="shared" ca="1" si="61"/>
        <v>1766.3</v>
      </c>
      <c r="J214" s="9">
        <f t="shared" ca="1" si="62"/>
        <v>-2.3113035375726787E-2</v>
      </c>
      <c r="K214" s="9">
        <f t="shared" ca="1" si="52"/>
        <v>0.2502580276701164</v>
      </c>
      <c r="L214" s="3">
        <f t="shared" ca="1" si="53"/>
        <v>0.33707241125516618</v>
      </c>
      <c r="M214" s="6">
        <f t="shared" ca="1" si="54"/>
        <v>1.3468994956656744</v>
      </c>
      <c r="N214" s="6">
        <f t="shared" ca="1" si="55"/>
        <v>1.5538065168891426</v>
      </c>
      <c r="O214" s="6">
        <f t="shared" ca="1" si="56"/>
        <v>0.18561041884328727</v>
      </c>
      <c r="P214" s="3">
        <f t="shared" ca="1" si="57"/>
        <v>1.9250273545757173</v>
      </c>
      <c r="Q214" s="3">
        <f t="shared" ca="1" si="58"/>
        <v>1.182585679202568</v>
      </c>
      <c r="R214" s="6">
        <f t="shared" ca="1" si="63"/>
        <v>0</v>
      </c>
      <c r="S214" s="5">
        <f ca="1">SUM($R$66:R213)+AA214</f>
        <v>4</v>
      </c>
      <c r="T214" s="5">
        <f t="shared" ca="1" si="66"/>
        <v>0</v>
      </c>
      <c r="U214" s="3">
        <f t="shared" ca="1" si="64"/>
        <v>-165.19999999999982</v>
      </c>
      <c r="V214" s="37">
        <f ca="1">SUM($U$70:U214)-SUM($T$70:T214)</f>
        <v>1328.0681199999999</v>
      </c>
      <c r="W214" s="8">
        <f t="shared" ca="1" si="65"/>
        <v>0.71042829613738434</v>
      </c>
      <c r="X214" s="7">
        <f ca="1">W214-MAX($W$69:W213)</f>
        <v>-0.64063651151729417</v>
      </c>
      <c r="Y214" s="7">
        <f t="shared" ca="1" si="67"/>
        <v>-0.33707241125516618</v>
      </c>
      <c r="Z214" s="6">
        <f t="shared" ca="1" si="71"/>
        <v>0</v>
      </c>
      <c r="AA214" s="5">
        <f ca="1">SUM($Z$70:Z213)</f>
        <v>0</v>
      </c>
      <c r="AB214" s="4">
        <f t="shared" ca="1" si="49"/>
        <v>572.88499999999931</v>
      </c>
      <c r="AC214" s="2">
        <f t="shared" ca="1" si="68"/>
        <v>0.3243418445337708</v>
      </c>
      <c r="AD214" s="3">
        <f t="shared" ca="1" si="69"/>
        <v>1731.53</v>
      </c>
      <c r="AE214" s="3">
        <f t="shared" ca="1" si="51"/>
        <v>1623.0787500000001</v>
      </c>
      <c r="AF214" s="2">
        <f t="shared" ca="1" si="70"/>
        <v>0.35296192498361478</v>
      </c>
      <c r="AG214" s="1">
        <f t="shared" ca="1" si="59"/>
        <v>4.1429999999999998</v>
      </c>
      <c r="AI214">
        <v>1328.0681199999999</v>
      </c>
    </row>
    <row r="215" spans="1:35" x14ac:dyDescent="0.25">
      <c r="A215" s="38">
        <v>41943</v>
      </c>
      <c r="B215">
        <v>4.8570000000000002</v>
      </c>
      <c r="C215">
        <v>503</v>
      </c>
      <c r="D215">
        <v>472.5</v>
      </c>
      <c r="E215">
        <v>500</v>
      </c>
      <c r="F215">
        <v>3462879</v>
      </c>
      <c r="G215">
        <v>523.29200000000003</v>
      </c>
      <c r="H215" s="1">
        <f t="shared" ca="1" si="60"/>
        <v>2307.721</v>
      </c>
      <c r="I215" s="10">
        <f t="shared" ca="1" si="61"/>
        <v>1812.5</v>
      </c>
      <c r="J215" s="9">
        <f t="shared" ca="1" si="62"/>
        <v>2.5820144567432021E-2</v>
      </c>
      <c r="K215" s="9">
        <f t="shared" ca="1" si="52"/>
        <v>0.2437576037484788</v>
      </c>
      <c r="L215" s="3">
        <f t="shared" ca="1" si="53"/>
        <v>0.27322537931034474</v>
      </c>
      <c r="M215" s="6">
        <f t="shared" ca="1" si="54"/>
        <v>1.1208896670656159</v>
      </c>
      <c r="N215" s="6">
        <f t="shared" ca="1" si="55"/>
        <v>1.5199778475296373</v>
      </c>
      <c r="O215" s="6">
        <f t="shared" ca="1" si="56"/>
        <v>0.22096526911041264</v>
      </c>
      <c r="P215" s="3">
        <f t="shared" ca="1" si="57"/>
        <v>1.9619083857504624</v>
      </c>
      <c r="Q215" s="3">
        <f t="shared" ca="1" si="58"/>
        <v>1.0780473093088121</v>
      </c>
      <c r="R215" s="6">
        <f t="shared" ca="1" si="63"/>
        <v>0</v>
      </c>
      <c r="S215" s="5">
        <f ca="1">SUM($R$66:R214)+AA215</f>
        <v>4</v>
      </c>
      <c r="T215" s="5">
        <f t="shared" ca="1" si="66"/>
        <v>0</v>
      </c>
      <c r="U215" s="3">
        <f t="shared" ca="1" si="64"/>
        <v>184.80000000000018</v>
      </c>
      <c r="V215" s="37">
        <f ca="1">SUM($U$70:U215)-SUM($T$70:T215)</f>
        <v>1512.8681200000001</v>
      </c>
      <c r="W215" s="8">
        <f t="shared" ca="1" si="65"/>
        <v>0.809284030379532</v>
      </c>
      <c r="X215" s="7">
        <f ca="1">W215-MAX($W$69:W214)</f>
        <v>-0.54178077727514651</v>
      </c>
      <c r="Y215" s="7">
        <f t="shared" ca="1" si="67"/>
        <v>-0.27322537931034474</v>
      </c>
      <c r="Z215" s="6">
        <f t="shared" ca="1" si="71"/>
        <v>0</v>
      </c>
      <c r="AA215" s="5">
        <f ca="1">SUM($Z$70:Z214)</f>
        <v>0</v>
      </c>
      <c r="AB215" s="4">
        <f t="shared" ca="1" si="49"/>
        <v>757.68499999999949</v>
      </c>
      <c r="AC215" s="2">
        <f t="shared" ca="1" si="68"/>
        <v>0.4180331034482756</v>
      </c>
      <c r="AD215" s="3">
        <f t="shared" ca="1" si="69"/>
        <v>1731.53</v>
      </c>
      <c r="AE215" s="3">
        <f t="shared" ca="1" si="51"/>
        <v>1623.0787500000001</v>
      </c>
      <c r="AF215" s="2">
        <f t="shared" ca="1" si="70"/>
        <v>0.46681961673147371</v>
      </c>
      <c r="AG215" s="1">
        <f t="shared" ca="1" si="59"/>
        <v>4.1429999999999998</v>
      </c>
      <c r="AI215">
        <v>1512.8681200000001</v>
      </c>
    </row>
    <row r="216" spans="1:35" x14ac:dyDescent="0.25">
      <c r="A216" s="38">
        <v>41950</v>
      </c>
      <c r="B216">
        <v>4.5709999999999997</v>
      </c>
      <c r="C216">
        <v>502</v>
      </c>
      <c r="D216">
        <v>491.5</v>
      </c>
      <c r="E216">
        <v>493.7</v>
      </c>
      <c r="F216">
        <v>3823531</v>
      </c>
      <c r="G216">
        <v>533.29200000000003</v>
      </c>
      <c r="H216" s="1">
        <f t="shared" ca="1" si="60"/>
        <v>2307.6410000000001</v>
      </c>
      <c r="I216" s="10">
        <f t="shared" ca="1" si="61"/>
        <v>1809.8</v>
      </c>
      <c r="J216" s="9">
        <f t="shared" ca="1" si="62"/>
        <v>-1.4907658117970209E-3</v>
      </c>
      <c r="K216" s="9">
        <f t="shared" ca="1" si="52"/>
        <v>0.2430219138726197</v>
      </c>
      <c r="L216" s="3">
        <f t="shared" ca="1" si="53"/>
        <v>0.27508067189744723</v>
      </c>
      <c r="M216" s="6">
        <f t="shared" ca="1" si="54"/>
        <v>1.1319171490091677</v>
      </c>
      <c r="N216" s="6">
        <f t="shared" ca="1" si="55"/>
        <v>1.484043046582868</v>
      </c>
      <c r="O216" s="6">
        <f t="shared" ca="1" si="56"/>
        <v>0.24383334121121472</v>
      </c>
      <c r="P216" s="3">
        <f t="shared" ca="1" si="57"/>
        <v>1.9717097290052974</v>
      </c>
      <c r="Q216" s="3">
        <f t="shared" ca="1" si="58"/>
        <v>0.99637636416043862</v>
      </c>
      <c r="R216" s="6">
        <f t="shared" ca="1" si="63"/>
        <v>0</v>
      </c>
      <c r="S216" s="5">
        <f ca="1">SUM($R$66:R215)+AA216</f>
        <v>4</v>
      </c>
      <c r="T216" s="5">
        <f t="shared" ca="1" si="66"/>
        <v>0</v>
      </c>
      <c r="U216" s="3">
        <f t="shared" ca="1" si="64"/>
        <v>-10.800000000000182</v>
      </c>
      <c r="V216" s="37">
        <f ca="1">SUM($U$70:U216)-SUM($T$70:T216)</f>
        <v>1502.0681199999999</v>
      </c>
      <c r="W216" s="8">
        <f t="shared" ca="1" si="65"/>
        <v>0.8035067472095363</v>
      </c>
      <c r="X216" s="7">
        <f ca="1">W216-MAX($W$69:W215)</f>
        <v>-0.54755806044514221</v>
      </c>
      <c r="Y216" s="7">
        <f t="shared" ca="1" si="67"/>
        <v>-0.27508067189744723</v>
      </c>
      <c r="Z216" s="6">
        <f t="shared" ca="1" si="71"/>
        <v>0</v>
      </c>
      <c r="AA216" s="5">
        <f ca="1">SUM($Z$70:Z215)</f>
        <v>0</v>
      </c>
      <c r="AB216" s="4">
        <f t="shared" ca="1" si="49"/>
        <v>746.88499999999931</v>
      </c>
      <c r="AC216" s="2">
        <f t="shared" ca="1" si="68"/>
        <v>0.41268924743065494</v>
      </c>
      <c r="AD216" s="3">
        <f t="shared" ca="1" si="69"/>
        <v>1731.53</v>
      </c>
      <c r="AE216" s="3">
        <f t="shared" ca="1" si="51"/>
        <v>1623.0787500000001</v>
      </c>
      <c r="AF216" s="2">
        <f t="shared" ca="1" si="70"/>
        <v>0.46016559578517013</v>
      </c>
      <c r="AG216" s="1">
        <f t="shared" ca="1" si="59"/>
        <v>4.1429999999999998</v>
      </c>
      <c r="AI216">
        <v>1502.0681199999999</v>
      </c>
    </row>
    <row r="217" spans="1:35" x14ac:dyDescent="0.25">
      <c r="A217" s="38">
        <v>41957</v>
      </c>
      <c r="B217">
        <v>4.7140000000000004</v>
      </c>
      <c r="C217">
        <v>508.5</v>
      </c>
      <c r="D217">
        <v>464.6</v>
      </c>
      <c r="E217">
        <v>489.5</v>
      </c>
      <c r="F217">
        <v>6920158</v>
      </c>
      <c r="G217">
        <v>545.5</v>
      </c>
      <c r="H217" s="1">
        <f t="shared" ca="1" si="60"/>
        <v>2323.2139999999999</v>
      </c>
      <c r="I217" s="10">
        <f t="shared" ca="1" si="61"/>
        <v>1874.6</v>
      </c>
      <c r="J217" s="9">
        <f t="shared" ca="1" si="62"/>
        <v>3.5178961395352482E-2</v>
      </c>
      <c r="K217" s="9">
        <f t="shared" ca="1" si="52"/>
        <v>0.2457151147838092</v>
      </c>
      <c r="L217" s="3">
        <f t="shared" ca="1" si="53"/>
        <v>0.23931185319534842</v>
      </c>
      <c r="M217" s="6">
        <f t="shared" ca="1" si="54"/>
        <v>0.97394030239411755</v>
      </c>
      <c r="N217" s="6">
        <f t="shared" ca="1" si="55"/>
        <v>1.4286427034746778</v>
      </c>
      <c r="O217" s="6">
        <f t="shared" ca="1" si="56"/>
        <v>0.27227726121415857</v>
      </c>
      <c r="P217" s="3">
        <f t="shared" ca="1" si="57"/>
        <v>1.9731972259029948</v>
      </c>
      <c r="Q217" s="3">
        <f t="shared" ca="1" si="58"/>
        <v>0.88408818104636067</v>
      </c>
      <c r="R217" s="6">
        <f t="shared" ca="1" si="63"/>
        <v>0</v>
      </c>
      <c r="S217" s="5">
        <f ca="1">SUM($R$66:R216)+AA217</f>
        <v>4</v>
      </c>
      <c r="T217" s="5">
        <f t="shared" ca="1" si="66"/>
        <v>0</v>
      </c>
      <c r="U217" s="3">
        <f t="shared" ca="1" si="64"/>
        <v>259.19999999999982</v>
      </c>
      <c r="V217" s="37">
        <f ca="1">SUM($U$70:U217)-SUM($T$70:T217)</f>
        <v>1761.2681199999997</v>
      </c>
      <c r="W217" s="8">
        <f t="shared" ca="1" si="65"/>
        <v>0.94216154328943158</v>
      </c>
      <c r="X217" s="7">
        <f ca="1">W217-MAX($W$69:W216)</f>
        <v>-0.40890326436524693</v>
      </c>
      <c r="Y217" s="7">
        <f t="shared" ca="1" si="67"/>
        <v>-0.23931185319534842</v>
      </c>
      <c r="Z217" s="6">
        <f t="shared" ca="1" si="71"/>
        <v>0</v>
      </c>
      <c r="AA217" s="5">
        <f ca="1">SUM($Z$70:Z216)</f>
        <v>0</v>
      </c>
      <c r="AB217" s="4">
        <f t="shared" ca="1" si="49"/>
        <v>1006.0849999999991</v>
      </c>
      <c r="AC217" s="2">
        <f t="shared" ca="1" si="68"/>
        <v>0.53669316120772392</v>
      </c>
      <c r="AD217" s="3">
        <f t="shared" ca="1" si="69"/>
        <v>1731.53</v>
      </c>
      <c r="AE217" s="3">
        <f t="shared" ca="1" si="51"/>
        <v>1623.0787500000001</v>
      </c>
      <c r="AF217" s="2">
        <f t="shared" ca="1" si="70"/>
        <v>0.61986209849645257</v>
      </c>
      <c r="AG217" s="1">
        <f t="shared" ca="1" si="59"/>
        <v>4.1429999999999998</v>
      </c>
      <c r="AI217">
        <v>1761.2681199999997</v>
      </c>
    </row>
    <row r="218" spans="1:35" x14ac:dyDescent="0.25">
      <c r="A218" s="38">
        <v>41964</v>
      </c>
      <c r="B218">
        <v>4.7140000000000004</v>
      </c>
      <c r="C218">
        <v>499</v>
      </c>
      <c r="D218">
        <v>481.9</v>
      </c>
      <c r="E218">
        <v>495.7</v>
      </c>
      <c r="F218">
        <v>2162642</v>
      </c>
      <c r="G218">
        <v>540</v>
      </c>
      <c r="H218" s="1">
        <f t="shared" ca="1" si="60"/>
        <v>2390.8919999999998</v>
      </c>
      <c r="I218" s="10">
        <f t="shared" ca="1" si="61"/>
        <v>1871.2</v>
      </c>
      <c r="J218" s="9">
        <f t="shared" ca="1" si="62"/>
        <v>-1.8153670424160811E-3</v>
      </c>
      <c r="K218" s="9">
        <f t="shared" ca="1" si="52"/>
        <v>0.2419213307852543</v>
      </c>
      <c r="L218" s="3">
        <f t="shared" ca="1" si="53"/>
        <v>0.27773193672509611</v>
      </c>
      <c r="M218" s="6">
        <f t="shared" ca="1" si="54"/>
        <v>1.148025830643391</v>
      </c>
      <c r="N218" s="6">
        <f t="shared" ca="1" si="55"/>
        <v>1.374617198686134</v>
      </c>
      <c r="O218" s="6">
        <f t="shared" ca="1" si="56"/>
        <v>0.25042923427538399</v>
      </c>
      <c r="P218" s="3">
        <f t="shared" ca="1" si="57"/>
        <v>1.875475667236902</v>
      </c>
      <c r="Q218" s="3">
        <f t="shared" ca="1" si="58"/>
        <v>0.87375873013536598</v>
      </c>
      <c r="R218" s="6">
        <f t="shared" ca="1" si="63"/>
        <v>0</v>
      </c>
      <c r="S218" s="5">
        <f ca="1">SUM($R$66:R217)+AA218</f>
        <v>4</v>
      </c>
      <c r="T218" s="5">
        <f t="shared" ca="1" si="66"/>
        <v>0</v>
      </c>
      <c r="U218" s="3">
        <f t="shared" ca="1" si="64"/>
        <v>-13.599999999999454</v>
      </c>
      <c r="V218" s="37">
        <f ca="1">SUM($U$70:U218)-SUM($T$70:T218)</f>
        <v>1747.6681200000003</v>
      </c>
      <c r="W218" s="8">
        <f t="shared" ca="1" si="65"/>
        <v>0.93488644596425219</v>
      </c>
      <c r="X218" s="7">
        <f ca="1">W218-MAX($W$69:W217)</f>
        <v>-0.41617836169042632</v>
      </c>
      <c r="Y218" s="7">
        <f t="shared" ca="1" si="67"/>
        <v>-0.27773193672509611</v>
      </c>
      <c r="Z218" s="6">
        <f t="shared" ca="1" si="71"/>
        <v>0</v>
      </c>
      <c r="AA218" s="5">
        <f ca="1">SUM($Z$70:Z217)</f>
        <v>0</v>
      </c>
      <c r="AB218" s="4">
        <f t="shared" ca="1" si="49"/>
        <v>992.48499999999967</v>
      </c>
      <c r="AC218" s="2">
        <f t="shared" ca="1" si="68"/>
        <v>0.53040027789653676</v>
      </c>
      <c r="AD218" s="3">
        <f t="shared" ca="1" si="69"/>
        <v>1731.53</v>
      </c>
      <c r="AE218" s="3">
        <f t="shared" ca="1" si="51"/>
        <v>1623.0787500000001</v>
      </c>
      <c r="AF218" s="2">
        <f t="shared" ca="1" si="70"/>
        <v>0.61148296100851518</v>
      </c>
      <c r="AG218" s="1">
        <f t="shared" ca="1" si="59"/>
        <v>4.2</v>
      </c>
      <c r="AI218">
        <v>1747.6681200000003</v>
      </c>
    </row>
    <row r="219" spans="1:35" x14ac:dyDescent="0.25">
      <c r="A219" s="38">
        <v>41971</v>
      </c>
      <c r="B219">
        <v>4.7140000000000004</v>
      </c>
      <c r="C219">
        <v>534</v>
      </c>
      <c r="D219">
        <v>496.1</v>
      </c>
      <c r="E219">
        <v>531</v>
      </c>
      <c r="F219">
        <v>2663185</v>
      </c>
      <c r="G219">
        <v>560.41700000000003</v>
      </c>
      <c r="H219" s="1">
        <f t="shared" ca="1" si="60"/>
        <v>2357.6579999999999</v>
      </c>
      <c r="I219" s="10">
        <f t="shared" ca="1" si="61"/>
        <v>1892.1</v>
      </c>
      <c r="J219" s="9">
        <f t="shared" ca="1" si="62"/>
        <v>1.1107387067745927E-2</v>
      </c>
      <c r="K219" s="9">
        <f t="shared" ca="1" si="52"/>
        <v>0.24002423055595504</v>
      </c>
      <c r="L219" s="3">
        <f t="shared" ca="1" si="53"/>
        <v>0.24605359124781989</v>
      </c>
      <c r="M219" s="6">
        <f t="shared" ca="1" si="54"/>
        <v>1.0251198001047619</v>
      </c>
      <c r="N219" s="6">
        <f t="shared" ca="1" si="55"/>
        <v>1.3396551083098553</v>
      </c>
      <c r="O219" s="6">
        <f t="shared" ca="1" si="56"/>
        <v>0.26580200559286082</v>
      </c>
      <c r="P219" s="3">
        <f t="shared" ca="1" si="57"/>
        <v>1.871259119495577</v>
      </c>
      <c r="Q219" s="3">
        <f t="shared" ca="1" si="58"/>
        <v>0.8080510971241337</v>
      </c>
      <c r="R219" s="6">
        <f t="shared" ca="1" si="63"/>
        <v>0</v>
      </c>
      <c r="S219" s="5">
        <f ca="1">SUM($R$66:R218)+AA219</f>
        <v>4</v>
      </c>
      <c r="T219" s="5">
        <f t="shared" ca="1" si="66"/>
        <v>0</v>
      </c>
      <c r="U219" s="3">
        <f t="shared" ca="1" si="64"/>
        <v>83.599999999999454</v>
      </c>
      <c r="V219" s="37">
        <f ca="1">SUM($U$70:U219)-SUM($T$70:T219)</f>
        <v>1831.2681199999997</v>
      </c>
      <c r="W219" s="8">
        <f t="shared" ca="1" si="65"/>
        <v>0.97960689716903293</v>
      </c>
      <c r="X219" s="7">
        <f ca="1">W219-MAX($W$69:W218)</f>
        <v>-0.37145791048564558</v>
      </c>
      <c r="Y219" s="7">
        <f t="shared" ca="1" si="67"/>
        <v>-0.24605359124781989</v>
      </c>
      <c r="Z219" s="6">
        <f t="shared" ca="1" si="71"/>
        <v>0</v>
      </c>
      <c r="AA219" s="5">
        <f ca="1">SUM($Z$70:Z218)</f>
        <v>0</v>
      </c>
      <c r="AB219" s="4">
        <f t="shared" ca="1" si="49"/>
        <v>1076.0849999999991</v>
      </c>
      <c r="AC219" s="2">
        <f t="shared" ca="1" si="68"/>
        <v>0.56872522593943198</v>
      </c>
      <c r="AD219" s="3">
        <f t="shared" ca="1" si="69"/>
        <v>1731.53</v>
      </c>
      <c r="AE219" s="3">
        <f t="shared" ca="1" si="51"/>
        <v>1623.0787500000001</v>
      </c>
      <c r="AF219" s="2">
        <f t="shared" ca="1" si="70"/>
        <v>0.66299001203730812</v>
      </c>
      <c r="AG219" s="1">
        <f t="shared" ca="1" si="59"/>
        <v>4.2</v>
      </c>
      <c r="AI219">
        <v>1831.2681199999997</v>
      </c>
    </row>
    <row r="220" spans="1:35" x14ac:dyDescent="0.25">
      <c r="A220" s="38">
        <v>41978</v>
      </c>
      <c r="B220">
        <v>4.7140000000000004</v>
      </c>
      <c r="C220">
        <v>533</v>
      </c>
      <c r="D220">
        <v>512.5</v>
      </c>
      <c r="E220">
        <v>530</v>
      </c>
      <c r="F220">
        <v>2339910</v>
      </c>
      <c r="G220">
        <v>570</v>
      </c>
      <c r="H220" s="1">
        <f t="shared" ca="1" si="60"/>
        <v>2356.078</v>
      </c>
      <c r="I220" s="10">
        <f t="shared" ca="1" si="61"/>
        <v>1884.5</v>
      </c>
      <c r="J220" s="9">
        <f t="shared" ca="1" si="62"/>
        <v>-4.0247896305250514E-3</v>
      </c>
      <c r="K220" s="9">
        <f t="shared" ca="1" si="52"/>
        <v>0.23736140374527179</v>
      </c>
      <c r="L220" s="3">
        <f t="shared" ca="1" si="53"/>
        <v>0.25024038206420807</v>
      </c>
      <c r="M220" s="6">
        <f t="shared" ca="1" si="54"/>
        <v>1.0542589406521945</v>
      </c>
      <c r="N220" s="6">
        <f t="shared" ca="1" si="55"/>
        <v>1.2847427041697388</v>
      </c>
      <c r="O220" s="6">
        <f t="shared" ca="1" si="56"/>
        <v>0.24263780945212599</v>
      </c>
      <c r="P220" s="3">
        <f t="shared" ca="1" si="57"/>
        <v>1.7700183230739908</v>
      </c>
      <c r="Q220" s="3">
        <f t="shared" ca="1" si="58"/>
        <v>0.79946708526548682</v>
      </c>
      <c r="R220" s="6">
        <f t="shared" ca="1" si="63"/>
        <v>0</v>
      </c>
      <c r="S220" s="5">
        <f ca="1">SUM($R$66:R219)+AA220</f>
        <v>4</v>
      </c>
      <c r="T220" s="5">
        <f t="shared" ca="1" si="66"/>
        <v>0</v>
      </c>
      <c r="U220" s="3">
        <f t="shared" ca="1" si="64"/>
        <v>-30.399999999999636</v>
      </c>
      <c r="V220" s="37">
        <f ca="1">SUM($U$70:U220)-SUM($T$70:T220)</f>
        <v>1800.8681200000001</v>
      </c>
      <c r="W220" s="8">
        <f t="shared" ca="1" si="65"/>
        <v>0.9633449149127491</v>
      </c>
      <c r="X220" s="7">
        <f ca="1">W220-MAX($W$69:W219)</f>
        <v>-0.38771989274192942</v>
      </c>
      <c r="Y220" s="7">
        <f t="shared" ca="1" si="67"/>
        <v>-0.25024038206420807</v>
      </c>
      <c r="Z220" s="6">
        <f t="shared" ca="1" si="71"/>
        <v>0</v>
      </c>
      <c r="AA220" s="5">
        <f ca="1">SUM($Z$70:Z219)</f>
        <v>0</v>
      </c>
      <c r="AB220" s="4">
        <f t="shared" ca="1" si="49"/>
        <v>1045.6849999999995</v>
      </c>
      <c r="AC220" s="2">
        <f t="shared" ca="1" si="68"/>
        <v>0.55488723799416262</v>
      </c>
      <c r="AD220" s="3">
        <f t="shared" ca="1" si="69"/>
        <v>1731.53</v>
      </c>
      <c r="AE220" s="3">
        <f t="shared" ca="1" si="51"/>
        <v>1623.0787500000001</v>
      </c>
      <c r="AF220" s="2">
        <f t="shared" ca="1" si="70"/>
        <v>0.64426017529956536</v>
      </c>
      <c r="AG220" s="1">
        <f t="shared" ca="1" si="59"/>
        <v>4.2</v>
      </c>
      <c r="AI220">
        <v>1800.8681200000001</v>
      </c>
    </row>
    <row r="221" spans="1:35" x14ac:dyDescent="0.25">
      <c r="A221" s="38">
        <v>41985</v>
      </c>
      <c r="B221">
        <v>4.7140000000000004</v>
      </c>
      <c r="C221">
        <v>536</v>
      </c>
      <c r="D221">
        <v>510</v>
      </c>
      <c r="E221">
        <v>514.5</v>
      </c>
      <c r="F221">
        <v>8674437</v>
      </c>
      <c r="G221">
        <v>570</v>
      </c>
      <c r="H221" s="1">
        <f t="shared" ca="1" si="60"/>
        <v>2392.3119999999999</v>
      </c>
      <c r="I221" s="10">
        <f t="shared" ca="1" si="61"/>
        <v>1901.3</v>
      </c>
      <c r="J221" s="9">
        <f t="shared" ca="1" si="62"/>
        <v>8.875329008350261E-3</v>
      </c>
      <c r="K221" s="9">
        <f t="shared" ca="1" si="52"/>
        <v>0.23721047660834474</v>
      </c>
      <c r="L221" s="3">
        <f t="shared" ca="1" si="53"/>
        <v>0.25825067059380413</v>
      </c>
      <c r="M221" s="6">
        <f t="shared" ca="1" si="54"/>
        <v>1.0886984179041914</v>
      </c>
      <c r="N221" s="6">
        <f t="shared" ca="1" si="55"/>
        <v>1.234196463512311</v>
      </c>
      <c r="O221" s="6">
        <f t="shared" ca="1" si="56"/>
        <v>0.20394509830919225</v>
      </c>
      <c r="P221" s="3">
        <f t="shared" ca="1" si="57"/>
        <v>1.6420866601306956</v>
      </c>
      <c r="Q221" s="3">
        <f t="shared" ca="1" si="58"/>
        <v>0.8263062668939265</v>
      </c>
      <c r="R221" s="6">
        <f t="shared" ca="1" si="63"/>
        <v>0</v>
      </c>
      <c r="S221" s="5">
        <f ca="1">SUM($R$66:R220)+AA221</f>
        <v>4</v>
      </c>
      <c r="T221" s="5">
        <f t="shared" ca="1" si="66"/>
        <v>0</v>
      </c>
      <c r="U221" s="3">
        <f t="shared" ca="1" si="64"/>
        <v>67.199999999999818</v>
      </c>
      <c r="V221" s="37">
        <f ca="1">SUM($U$70:U221)-SUM($T$70:T221)</f>
        <v>1868.0681199999999</v>
      </c>
      <c r="W221" s="8">
        <f t="shared" ca="1" si="65"/>
        <v>0.99929245463716632</v>
      </c>
      <c r="X221" s="7">
        <f ca="1">W221-MAX($W$69:W220)</f>
        <v>-0.3517723530175122</v>
      </c>
      <c r="Y221" s="7">
        <f t="shared" ca="1" si="67"/>
        <v>-0.25825067059380413</v>
      </c>
      <c r="Z221" s="6">
        <f t="shared" ca="1" si="71"/>
        <v>0</v>
      </c>
      <c r="AA221" s="5">
        <f ca="1">SUM($Z$70:Z220)</f>
        <v>0</v>
      </c>
      <c r="AB221" s="4">
        <f t="shared" ca="1" si="49"/>
        <v>1112.8849999999993</v>
      </c>
      <c r="AC221" s="2">
        <f t="shared" ca="1" si="68"/>
        <v>0.5853284594750956</v>
      </c>
      <c r="AD221" s="3">
        <f t="shared" ca="1" si="69"/>
        <v>1731.53</v>
      </c>
      <c r="AE221" s="3">
        <f t="shared" ca="1" si="51"/>
        <v>1623.0787500000001</v>
      </c>
      <c r="AF221" s="2">
        <f t="shared" ca="1" si="70"/>
        <v>0.68566297229878659</v>
      </c>
      <c r="AG221" s="1">
        <f t="shared" ca="1" si="59"/>
        <v>4.2</v>
      </c>
      <c r="AI221">
        <v>1868.0681199999999</v>
      </c>
    </row>
    <row r="222" spans="1:35" x14ac:dyDescent="0.25">
      <c r="A222" s="38">
        <v>41992</v>
      </c>
      <c r="B222">
        <v>4.7140000000000004</v>
      </c>
      <c r="C222">
        <v>511.5</v>
      </c>
      <c r="D222">
        <v>465.3</v>
      </c>
      <c r="E222">
        <v>500</v>
      </c>
      <c r="F222">
        <v>4876187</v>
      </c>
      <c r="G222">
        <v>581.66700000000003</v>
      </c>
      <c r="H222" s="1">
        <f t="shared" ca="1" si="60"/>
        <v>2361.5880000000002</v>
      </c>
      <c r="I222" s="10">
        <f t="shared" ca="1" si="61"/>
        <v>1833.5</v>
      </c>
      <c r="J222" s="9">
        <f t="shared" ca="1" si="62"/>
        <v>-3.631115420415968E-2</v>
      </c>
      <c r="K222" s="9">
        <f t="shared" ca="1" si="52"/>
        <v>0.23923751466437856</v>
      </c>
      <c r="L222" s="3">
        <f t="shared" ca="1" si="53"/>
        <v>0.28802181619852751</v>
      </c>
      <c r="M222" s="6">
        <f t="shared" ca="1" si="54"/>
        <v>1.203915767987255</v>
      </c>
      <c r="N222" s="6">
        <f t="shared" ca="1" si="55"/>
        <v>1.202605425250822</v>
      </c>
      <c r="O222" s="6">
        <f t="shared" ca="1" si="56"/>
        <v>0.16890824635979809</v>
      </c>
      <c r="P222" s="3">
        <f t="shared" ca="1" si="57"/>
        <v>1.5404219179704182</v>
      </c>
      <c r="Q222" s="3">
        <f t="shared" ca="1" si="58"/>
        <v>0.86478893253122591</v>
      </c>
      <c r="R222" s="6">
        <f t="shared" ca="1" si="63"/>
        <v>0</v>
      </c>
      <c r="S222" s="5">
        <f ca="1">SUM($R$66:R221)+AA222</f>
        <v>4</v>
      </c>
      <c r="T222" s="5">
        <f t="shared" ca="1" si="66"/>
        <v>0</v>
      </c>
      <c r="U222" s="3">
        <f t="shared" ca="1" si="64"/>
        <v>-271.19999999999982</v>
      </c>
      <c r="V222" s="37">
        <f ca="1">SUM($U$70:U222)-SUM($T$70:T222)</f>
        <v>1596.8681200000001</v>
      </c>
      <c r="W222" s="8">
        <f t="shared" ca="1" si="65"/>
        <v>0.85421845503505367</v>
      </c>
      <c r="X222" s="7">
        <f ca="1">W222-MAX($W$69:W221)</f>
        <v>-0.49684635261962484</v>
      </c>
      <c r="Y222" s="7">
        <f t="shared" ca="1" si="67"/>
        <v>-0.28802181619852751</v>
      </c>
      <c r="Z222" s="6">
        <f t="shared" ca="1" si="71"/>
        <v>0</v>
      </c>
      <c r="AA222" s="5">
        <f ca="1">SUM($Z$70:Z221)</f>
        <v>0</v>
      </c>
      <c r="AB222" s="4">
        <f t="shared" ca="1" si="49"/>
        <v>841.68499999999949</v>
      </c>
      <c r="AC222" s="2">
        <f t="shared" ca="1" si="68"/>
        <v>0.4590591764385053</v>
      </c>
      <c r="AD222" s="3">
        <f t="shared" ca="1" si="69"/>
        <v>1731.53</v>
      </c>
      <c r="AE222" s="3">
        <f t="shared" ca="1" si="51"/>
        <v>1623.0787500000001</v>
      </c>
      <c r="AF222" s="2">
        <f t="shared" ca="1" si="70"/>
        <v>0.51857311298050046</v>
      </c>
      <c r="AG222" s="1">
        <f t="shared" ca="1" si="59"/>
        <v>4.125</v>
      </c>
      <c r="AI222">
        <v>1596.8681200000001</v>
      </c>
    </row>
    <row r="223" spans="1:35" x14ac:dyDescent="0.25">
      <c r="A223" s="38">
        <v>41999</v>
      </c>
      <c r="B223" t="s">
        <v>0</v>
      </c>
      <c r="C223">
        <v>503.5</v>
      </c>
      <c r="D223">
        <v>496.1</v>
      </c>
      <c r="E223">
        <v>499.7</v>
      </c>
      <c r="F223">
        <v>677478</v>
      </c>
      <c r="G223" t="s">
        <v>0</v>
      </c>
      <c r="H223" s="1">
        <f t="shared" ca="1" si="60"/>
        <v>2331.1350000000002</v>
      </c>
      <c r="I223" s="10">
        <f t="shared" ca="1" si="61"/>
        <v>1782.7</v>
      </c>
      <c r="J223" s="9">
        <f t="shared" ca="1" si="62"/>
        <v>-2.8097639553564775E-2</v>
      </c>
      <c r="K223" s="9">
        <f t="shared" ca="1" si="52"/>
        <v>0.24045204601925479</v>
      </c>
      <c r="L223" s="3">
        <f t="shared" ca="1" si="53"/>
        <v>0.30764290121725479</v>
      </c>
      <c r="M223" s="6">
        <f t="shared" ca="1" si="54"/>
        <v>1.2794355727487532</v>
      </c>
      <c r="N223" s="6">
        <f t="shared" ca="1" si="55"/>
        <v>1.1914003554931716</v>
      </c>
      <c r="O223" s="6">
        <f t="shared" ca="1" si="56"/>
        <v>0.15735472902991654</v>
      </c>
      <c r="P223" s="3">
        <f t="shared" ca="1" si="57"/>
        <v>1.5061098135530047</v>
      </c>
      <c r="Q223" s="3">
        <f t="shared" ca="1" si="58"/>
        <v>0.8766908974333385</v>
      </c>
      <c r="R223" s="6">
        <f t="shared" ca="1" si="63"/>
        <v>0</v>
      </c>
      <c r="S223" s="5">
        <f ca="1">SUM($R$66:R222)+AA223</f>
        <v>4</v>
      </c>
      <c r="T223" s="5">
        <f t="shared" ca="1" si="66"/>
        <v>0</v>
      </c>
      <c r="U223" s="3">
        <f t="shared" ca="1" si="64"/>
        <v>-203.19999999999982</v>
      </c>
      <c r="V223" s="37">
        <f ca="1">SUM($U$70:U223)-SUM($T$70:T223)</f>
        <v>1393.6681200000003</v>
      </c>
      <c r="W223" s="8">
        <f t="shared" ca="1" si="65"/>
        <v>0.74551994205883954</v>
      </c>
      <c r="X223" s="7">
        <f ca="1">W223-MAX($W$69:W222)</f>
        <v>-0.60554486559583898</v>
      </c>
      <c r="Y223" s="7">
        <f t="shared" ca="1" si="67"/>
        <v>-0.30764290121725479</v>
      </c>
      <c r="Z223" s="6">
        <f t="shared" ca="1" si="71"/>
        <v>0</v>
      </c>
      <c r="AA223" s="5">
        <f ca="1">SUM($Z$70:Z222)</f>
        <v>0</v>
      </c>
      <c r="AB223" s="4">
        <f t="shared" ca="1" si="49"/>
        <v>638.48499999999967</v>
      </c>
      <c r="AC223" s="2">
        <f t="shared" ca="1" si="68"/>
        <v>0.35815616761092706</v>
      </c>
      <c r="AD223" s="3">
        <f t="shared" ca="1" si="69"/>
        <v>1731.53</v>
      </c>
      <c r="AE223" s="3">
        <f t="shared" ca="1" si="51"/>
        <v>1623.0787500000001</v>
      </c>
      <c r="AF223" s="2">
        <f t="shared" ca="1" si="70"/>
        <v>0.39337894110190258</v>
      </c>
      <c r="AG223" s="1">
        <f t="shared" ca="1" si="59"/>
        <v>4.125</v>
      </c>
      <c r="AI223">
        <v>1393.6681200000003</v>
      </c>
    </row>
    <row r="224" spans="1:35" x14ac:dyDescent="0.25">
      <c r="A224" s="38">
        <v>42006</v>
      </c>
      <c r="B224">
        <v>4.7140000000000004</v>
      </c>
      <c r="C224">
        <v>511</v>
      </c>
      <c r="D224">
        <v>489.4</v>
      </c>
      <c r="E224">
        <v>509.5</v>
      </c>
      <c r="F224">
        <v>1173650</v>
      </c>
      <c r="G224">
        <v>581.66700000000003</v>
      </c>
      <c r="H224" s="1">
        <f t="shared" ca="1" si="60"/>
        <v>2320.3679999999999</v>
      </c>
      <c r="I224" s="10">
        <f t="shared" ca="1" si="61"/>
        <v>1771.8</v>
      </c>
      <c r="J224" s="9">
        <f t="shared" ca="1" si="62"/>
        <v>-6.1330899798839166E-3</v>
      </c>
      <c r="K224" s="9">
        <f t="shared" ca="1" si="52"/>
        <v>0.24045264456747184</v>
      </c>
      <c r="L224" s="3">
        <f t="shared" ca="1" si="53"/>
        <v>0.30961056552658306</v>
      </c>
      <c r="M224" s="6">
        <f t="shared" ca="1" si="54"/>
        <v>1.2876155555848139</v>
      </c>
      <c r="N224" s="6">
        <f t="shared" ca="1" si="55"/>
        <v>1.1804924165666777</v>
      </c>
      <c r="O224" s="6">
        <f t="shared" ca="1" si="56"/>
        <v>0.14381236367078901</v>
      </c>
      <c r="P224" s="3">
        <f t="shared" ca="1" si="57"/>
        <v>1.4681171439082557</v>
      </c>
      <c r="Q224" s="3">
        <f t="shared" ca="1" si="58"/>
        <v>0.89286768922509974</v>
      </c>
      <c r="R224" s="6">
        <f t="shared" ca="1" si="63"/>
        <v>0</v>
      </c>
      <c r="S224" s="5">
        <f ca="1">SUM($R$66:R223)+AA224</f>
        <v>4</v>
      </c>
      <c r="T224" s="5">
        <f t="shared" ca="1" si="66"/>
        <v>0</v>
      </c>
      <c r="U224" s="3">
        <f t="shared" ca="1" si="64"/>
        <v>-43.600000000000364</v>
      </c>
      <c r="V224" s="37">
        <f ca="1">SUM($U$70:U224)-SUM($T$70:T224)</f>
        <v>1350.0681199999999</v>
      </c>
      <c r="W224" s="8">
        <f t="shared" ca="1" si="65"/>
        <v>0.72219683592811623</v>
      </c>
      <c r="X224" s="7">
        <f ca="1">W224-MAX($W$69:W223)</f>
        <v>-0.62886797172656228</v>
      </c>
      <c r="Y224" s="7">
        <f t="shared" ca="1" si="67"/>
        <v>-0.30961056552658306</v>
      </c>
      <c r="Z224" s="6">
        <f t="shared" ca="1" si="71"/>
        <v>0</v>
      </c>
      <c r="AA224" s="5">
        <f ca="1">SUM($Z$70:Z223)</f>
        <v>0</v>
      </c>
      <c r="AB224" s="4">
        <f t="shared" ca="1" si="49"/>
        <v>594.88499999999931</v>
      </c>
      <c r="AC224" s="2">
        <f t="shared" ca="1" si="68"/>
        <v>0.33575177785303045</v>
      </c>
      <c r="AD224" s="3">
        <f t="shared" ca="1" si="69"/>
        <v>1731.53</v>
      </c>
      <c r="AE224" s="3">
        <f t="shared" ca="1" si="51"/>
        <v>1623.0787500000001</v>
      </c>
      <c r="AF224" s="2">
        <f t="shared" ca="1" si="70"/>
        <v>0.36651641209645514</v>
      </c>
      <c r="AG224" s="1">
        <f t="shared" ca="1" si="59"/>
        <v>4.125</v>
      </c>
      <c r="AI224">
        <v>1350.0681199999999</v>
      </c>
    </row>
    <row r="225" spans="1:35" x14ac:dyDescent="0.25">
      <c r="A225" s="38">
        <v>42013</v>
      </c>
      <c r="B225">
        <v>4.7140000000000004</v>
      </c>
      <c r="C225">
        <v>516.5</v>
      </c>
      <c r="D225">
        <v>448.6</v>
      </c>
      <c r="E225">
        <v>483.1</v>
      </c>
      <c r="F225">
        <v>4811249</v>
      </c>
      <c r="G225">
        <v>582.5</v>
      </c>
      <c r="H225" s="1">
        <f t="shared" ca="1" si="60"/>
        <v>2332.4780000000001</v>
      </c>
      <c r="I225" s="10">
        <f t="shared" ca="1" si="61"/>
        <v>1812.1</v>
      </c>
      <c r="J225" s="9">
        <f t="shared" ca="1" si="62"/>
        <v>2.2490414740180032E-2</v>
      </c>
      <c r="K225" s="9">
        <f t="shared" ca="1" si="52"/>
        <v>0.23835008691764403</v>
      </c>
      <c r="L225" s="3">
        <f t="shared" ca="1" si="53"/>
        <v>0.28716847856078598</v>
      </c>
      <c r="M225" s="6">
        <f t="shared" ca="1" si="54"/>
        <v>1.2048180148556435</v>
      </c>
      <c r="N225" s="6">
        <f t="shared" ca="1" si="55"/>
        <v>1.1579791256979393</v>
      </c>
      <c r="O225" s="6">
        <f t="shared" ca="1" si="56"/>
        <v>0.1086656515626692</v>
      </c>
      <c r="P225" s="3">
        <f t="shared" ca="1" si="57"/>
        <v>1.3753104288232776</v>
      </c>
      <c r="Q225" s="3">
        <f t="shared" ca="1" si="58"/>
        <v>0.94064782257260082</v>
      </c>
      <c r="R225" s="6">
        <f t="shared" ca="1" si="63"/>
        <v>0</v>
      </c>
      <c r="S225" s="5">
        <f ca="1">SUM($R$66:R224)+AA225</f>
        <v>4</v>
      </c>
      <c r="T225" s="5">
        <f t="shared" ca="1" si="66"/>
        <v>0</v>
      </c>
      <c r="U225" s="3">
        <f t="shared" ca="1" si="64"/>
        <v>161.19999999999982</v>
      </c>
      <c r="V225" s="37">
        <f ca="1">SUM($U$70:U225)-SUM($T$70:T225)</f>
        <v>1511.2681199999997</v>
      </c>
      <c r="W225" s="8">
        <f t="shared" ca="1" si="65"/>
        <v>0.80842813657656953</v>
      </c>
      <c r="X225" s="7">
        <f ca="1">W225-MAX($W$69:W224)</f>
        <v>-0.54263667107810898</v>
      </c>
      <c r="Y225" s="7">
        <f t="shared" ca="1" si="67"/>
        <v>-0.28716847856078598</v>
      </c>
      <c r="Z225" s="6">
        <f t="shared" ca="1" si="71"/>
        <v>0</v>
      </c>
      <c r="AA225" s="5">
        <f ca="1">SUM($Z$70:Z224)</f>
        <v>0</v>
      </c>
      <c r="AB225" s="4">
        <f t="shared" ref="AB225:AB288" ca="1" si="72">(I225-AE225)*S225</f>
        <v>756.08499999999913</v>
      </c>
      <c r="AC225" s="2">
        <f t="shared" ca="1" si="68"/>
        <v>0.41724242591468413</v>
      </c>
      <c r="AD225" s="3">
        <f t="shared" ca="1" si="69"/>
        <v>1731.53</v>
      </c>
      <c r="AE225" s="3">
        <f t="shared" ca="1" si="51"/>
        <v>1623.0787500000001</v>
      </c>
      <c r="AF225" s="2">
        <f t="shared" ca="1" si="70"/>
        <v>0.46583383585053967</v>
      </c>
      <c r="AG225" s="1">
        <f t="shared" ca="1" si="59"/>
        <v>4.125</v>
      </c>
      <c r="AI225">
        <v>1511.2681199999997</v>
      </c>
    </row>
    <row r="226" spans="1:35" x14ac:dyDescent="0.25">
      <c r="A226" s="38">
        <v>42020</v>
      </c>
      <c r="B226">
        <v>4.7140000000000004</v>
      </c>
      <c r="C226">
        <v>485.9</v>
      </c>
      <c r="D226">
        <v>443.2</v>
      </c>
      <c r="E226">
        <v>450.3</v>
      </c>
      <c r="F226">
        <v>5458922</v>
      </c>
      <c r="G226">
        <v>584.58299999999997</v>
      </c>
      <c r="H226" s="1">
        <f t="shared" ca="1" si="60"/>
        <v>2318.0720000000001</v>
      </c>
      <c r="I226" s="10">
        <f t="shared" ca="1" si="61"/>
        <v>1813.8</v>
      </c>
      <c r="J226" s="9">
        <f t="shared" ca="1" si="62"/>
        <v>9.3769829535524335E-4</v>
      </c>
      <c r="K226" s="9">
        <f t="shared" ca="1" si="52"/>
        <v>0.23835543892660133</v>
      </c>
      <c r="L226" s="3">
        <f t="shared" ca="1" si="53"/>
        <v>0.27801962730179741</v>
      </c>
      <c r="M226" s="6">
        <f t="shared" ca="1" si="54"/>
        <v>1.1664077335672218</v>
      </c>
      <c r="N226" s="6">
        <f t="shared" ca="1" si="55"/>
        <v>1.1563032498602157</v>
      </c>
      <c r="O226" s="6">
        <f t="shared" ca="1" si="56"/>
        <v>0.1083283089576482</v>
      </c>
      <c r="P226" s="3">
        <f t="shared" ca="1" si="57"/>
        <v>1.3729598677755122</v>
      </c>
      <c r="Q226" s="3">
        <f t="shared" ca="1" si="58"/>
        <v>0.93964663194491926</v>
      </c>
      <c r="R226" s="6">
        <f t="shared" ca="1" si="63"/>
        <v>0</v>
      </c>
      <c r="S226" s="5">
        <f ca="1">SUM($R$66:R225)+AA226</f>
        <v>4</v>
      </c>
      <c r="T226" s="5">
        <f t="shared" ca="1" si="66"/>
        <v>0</v>
      </c>
      <c r="U226" s="3">
        <f t="shared" ca="1" si="64"/>
        <v>6.8000000000001819</v>
      </c>
      <c r="V226" s="37">
        <f ca="1">SUM($U$70:U226)-SUM($T$70:T226)</f>
        <v>1518.0681199999999</v>
      </c>
      <c r="W226" s="8">
        <f t="shared" ca="1" si="65"/>
        <v>0.81206568523915945</v>
      </c>
      <c r="X226" s="7">
        <f ca="1">W226-MAX($W$69:W225)</f>
        <v>-0.53899912241551906</v>
      </c>
      <c r="Y226" s="7">
        <f t="shared" ca="1" si="67"/>
        <v>-0.27801962730179741</v>
      </c>
      <c r="Z226" s="6">
        <f t="shared" ca="1" si="71"/>
        <v>0</v>
      </c>
      <c r="AA226" s="5">
        <f ca="1">SUM($Z$70:Z225)</f>
        <v>0</v>
      </c>
      <c r="AB226" s="4">
        <f t="shared" ca="1" si="72"/>
        <v>762.88499999999931</v>
      </c>
      <c r="AC226" s="2">
        <f t="shared" ca="1" si="68"/>
        <v>0.42060039695666518</v>
      </c>
      <c r="AD226" s="3">
        <f t="shared" ca="1" si="69"/>
        <v>1731.53</v>
      </c>
      <c r="AE226" s="3">
        <f t="shared" ca="1" si="51"/>
        <v>1623.0787500000001</v>
      </c>
      <c r="AF226" s="2">
        <f t="shared" ca="1" si="70"/>
        <v>0.47002340459450859</v>
      </c>
      <c r="AG226" s="1">
        <f t="shared" ca="1" si="59"/>
        <v>4.125</v>
      </c>
      <c r="AI226">
        <v>1518.0681199999999</v>
      </c>
    </row>
    <row r="227" spans="1:35" x14ac:dyDescent="0.25">
      <c r="A227" s="38">
        <v>42027</v>
      </c>
      <c r="B227">
        <v>4.7140000000000004</v>
      </c>
      <c r="C227">
        <v>468.6</v>
      </c>
      <c r="D227">
        <v>443.4</v>
      </c>
      <c r="E227">
        <v>468.6</v>
      </c>
      <c r="F227">
        <v>3656662</v>
      </c>
      <c r="G227">
        <v>584.58299999999997</v>
      </c>
      <c r="H227" s="1">
        <f t="shared" ca="1" si="60"/>
        <v>2387.047</v>
      </c>
      <c r="I227" s="10">
        <f t="shared" ca="1" si="61"/>
        <v>1797.4</v>
      </c>
      <c r="J227" s="9">
        <f t="shared" ca="1" si="62"/>
        <v>-9.0829157891942694E-3</v>
      </c>
      <c r="K227" s="9">
        <f t="shared" ca="1" si="52"/>
        <v>0.23643820777035246</v>
      </c>
      <c r="L227" s="3">
        <f t="shared" ca="1" si="53"/>
        <v>0.32805552464671184</v>
      </c>
      <c r="M227" s="6">
        <f t="shared" ca="1" si="54"/>
        <v>1.3874894744818291</v>
      </c>
      <c r="N227" s="6">
        <f t="shared" ca="1" si="55"/>
        <v>1.1594255559229967</v>
      </c>
      <c r="O227" s="6">
        <f t="shared" ca="1" si="56"/>
        <v>0.11467841901821177</v>
      </c>
      <c r="P227" s="3">
        <f t="shared" ca="1" si="57"/>
        <v>1.3887823939594202</v>
      </c>
      <c r="Q227" s="3">
        <f t="shared" ca="1" si="58"/>
        <v>0.93006871788657319</v>
      </c>
      <c r="R227" s="6">
        <f t="shared" ca="1" si="63"/>
        <v>0</v>
      </c>
      <c r="S227" s="5">
        <f ca="1">SUM($R$66:R226)+AA227</f>
        <v>4</v>
      </c>
      <c r="T227" s="5">
        <f t="shared" ca="1" si="66"/>
        <v>0</v>
      </c>
      <c r="U227" s="3">
        <f t="shared" ca="1" si="64"/>
        <v>-65.599999999999454</v>
      </c>
      <c r="V227" s="37">
        <f ca="1">SUM($U$70:U227)-SUM($T$70:T227)</f>
        <v>1452.4681200000005</v>
      </c>
      <c r="W227" s="8">
        <f t="shared" ca="1" si="65"/>
        <v>0.77697403931770481</v>
      </c>
      <c r="X227" s="7">
        <f ca="1">W227-MAX($W$69:W226)</f>
        <v>-0.5740907683369737</v>
      </c>
      <c r="Y227" s="7">
        <f t="shared" ca="1" si="67"/>
        <v>-0.32805552464671184</v>
      </c>
      <c r="Z227" s="6">
        <f t="shared" ca="1" si="71"/>
        <v>0</v>
      </c>
      <c r="AA227" s="5">
        <f ca="1">SUM($Z$70:Z226)</f>
        <v>0</v>
      </c>
      <c r="AB227" s="4">
        <f t="shared" ca="1" si="72"/>
        <v>697.28499999999985</v>
      </c>
      <c r="AC227" s="2">
        <f t="shared" ca="1" si="68"/>
        <v>0.38794091465450087</v>
      </c>
      <c r="AD227" s="3">
        <f t="shared" ca="1" si="69"/>
        <v>1731.53</v>
      </c>
      <c r="AE227" s="3">
        <f t="shared" ca="1" si="51"/>
        <v>1623.0787500000001</v>
      </c>
      <c r="AF227" s="2">
        <f t="shared" ca="1" si="70"/>
        <v>0.4296063884762214</v>
      </c>
      <c r="AG227" s="1">
        <f t="shared" ca="1" si="59"/>
        <v>4.125</v>
      </c>
      <c r="AI227">
        <v>1452.4681200000005</v>
      </c>
    </row>
    <row r="228" spans="1:35" x14ac:dyDescent="0.25">
      <c r="A228" s="38">
        <v>42034</v>
      </c>
      <c r="B228">
        <v>4.7140000000000004</v>
      </c>
      <c r="C228">
        <v>481.7</v>
      </c>
      <c r="D228">
        <v>457.6</v>
      </c>
      <c r="E228">
        <v>472.7</v>
      </c>
      <c r="F228">
        <v>3907588</v>
      </c>
      <c r="G228">
        <v>584.58299999999997</v>
      </c>
      <c r="H228" s="1">
        <f t="shared" ca="1" si="60"/>
        <v>2377.3119999999999</v>
      </c>
      <c r="I228" s="10">
        <f t="shared" ca="1" si="61"/>
        <v>1713.5</v>
      </c>
      <c r="J228" s="9">
        <f t="shared" ca="1" si="62"/>
        <v>-4.7803113909609549E-2</v>
      </c>
      <c r="K228" s="9">
        <f t="shared" ca="1" si="52"/>
        <v>0.24046237743019994</v>
      </c>
      <c r="L228" s="3">
        <f t="shared" ca="1" si="53"/>
        <v>0.38740122556171563</v>
      </c>
      <c r="M228" s="6">
        <f t="shared" ca="1" si="54"/>
        <v>1.6110679337942098</v>
      </c>
      <c r="N228" s="6">
        <f t="shared" ca="1" si="55"/>
        <v>1.1971315764405808</v>
      </c>
      <c r="O228" s="6">
        <f t="shared" ca="1" si="56"/>
        <v>0.16877668392454537</v>
      </c>
      <c r="P228" s="3">
        <f t="shared" ca="1" si="57"/>
        <v>1.5346849442896715</v>
      </c>
      <c r="Q228" s="3">
        <f t="shared" ca="1" si="58"/>
        <v>0.85957820859149003</v>
      </c>
      <c r="R228" s="6">
        <f t="shared" ca="1" si="63"/>
        <v>0</v>
      </c>
      <c r="S228" s="5">
        <f ca="1">SUM($R$66:R227)+AA228</f>
        <v>4</v>
      </c>
      <c r="T228" s="5">
        <f t="shared" ca="1" si="66"/>
        <v>0</v>
      </c>
      <c r="U228" s="3">
        <f t="shared" ca="1" si="64"/>
        <v>-335.60000000000036</v>
      </c>
      <c r="V228" s="37">
        <f ca="1">SUM($U$70:U228)-SUM($T$70:T228)</f>
        <v>1116.8681200000001</v>
      </c>
      <c r="W228" s="8">
        <f t="shared" ca="1" si="65"/>
        <v>0.59745031414635852</v>
      </c>
      <c r="X228" s="7">
        <f ca="1">W228-MAX($W$69:W227)</f>
        <v>-0.75361449350831999</v>
      </c>
      <c r="Y228" s="7">
        <f t="shared" ca="1" si="67"/>
        <v>-0.38740122556171563</v>
      </c>
      <c r="Z228" s="6">
        <f t="shared" ca="1" si="71"/>
        <v>0</v>
      </c>
      <c r="AA228" s="5">
        <f ca="1">SUM($Z$70:Z227)</f>
        <v>0</v>
      </c>
      <c r="AB228" s="4">
        <f t="shared" ca="1" si="72"/>
        <v>361.68499999999949</v>
      </c>
      <c r="AC228" s="2">
        <f t="shared" ca="1" si="68"/>
        <v>0.21107966151152582</v>
      </c>
      <c r="AD228" s="3">
        <f t="shared" ca="1" si="69"/>
        <v>1731.53</v>
      </c>
      <c r="AE228" s="3">
        <f t="shared" ca="1" si="51"/>
        <v>1623.0787500000001</v>
      </c>
      <c r="AF228" s="2">
        <f t="shared" ca="1" si="70"/>
        <v>0.2228388487003477</v>
      </c>
      <c r="AG228" s="1">
        <f t="shared" ca="1" si="59"/>
        <v>4.125</v>
      </c>
      <c r="AI228">
        <v>1116.8681200000001</v>
      </c>
    </row>
    <row r="229" spans="1:35" x14ac:dyDescent="0.25">
      <c r="A229" s="38">
        <v>42041</v>
      </c>
      <c r="B229">
        <v>4.4290000000000003</v>
      </c>
      <c r="C229">
        <v>474</v>
      </c>
      <c r="D229">
        <v>408.5</v>
      </c>
      <c r="E229">
        <v>428</v>
      </c>
      <c r="F229">
        <v>6653383</v>
      </c>
      <c r="G229">
        <v>566.25</v>
      </c>
      <c r="H229" s="1">
        <f t="shared" ca="1" si="60"/>
        <v>2377.3119999999999</v>
      </c>
      <c r="I229" s="10">
        <f t="shared" ca="1" si="61"/>
        <v>1686.7</v>
      </c>
      <c r="J229" s="9">
        <f t="shared" ca="1" si="62"/>
        <v>-1.5764105050694623E-2</v>
      </c>
      <c r="K229" s="9">
        <f t="shared" ca="1" si="52"/>
        <v>0.23075029697757082</v>
      </c>
      <c r="L229" s="3">
        <f t="shared" ca="1" si="53"/>
        <v>0.40944566312918718</v>
      </c>
      <c r="M229" s="6">
        <f t="shared" ca="1" si="54"/>
        <v>1.774410124243462</v>
      </c>
      <c r="N229" s="6">
        <f t="shared" ca="1" si="55"/>
        <v>1.246554112997065</v>
      </c>
      <c r="O229" s="6">
        <f t="shared" ca="1" si="56"/>
        <v>0.23077239799045618</v>
      </c>
      <c r="P229" s="3">
        <f t="shared" ca="1" si="57"/>
        <v>1.7080989089779774</v>
      </c>
      <c r="Q229" s="3">
        <f t="shared" ca="1" si="58"/>
        <v>0.78500931701615262</v>
      </c>
      <c r="R229" s="6">
        <f t="shared" ca="1" si="63"/>
        <v>0</v>
      </c>
      <c r="S229" s="5">
        <f ca="1">SUM($R$66:R228)+AA229</f>
        <v>4</v>
      </c>
      <c r="T229" s="5">
        <f t="shared" ca="1" si="66"/>
        <v>0</v>
      </c>
      <c r="U229" s="3">
        <f t="shared" ca="1" si="64"/>
        <v>-107.19999999999982</v>
      </c>
      <c r="V229" s="37">
        <f ca="1">SUM($U$70:U229)-SUM($T$70:T229)</f>
        <v>1009.6681200000003</v>
      </c>
      <c r="W229" s="8">
        <f t="shared" ca="1" si="65"/>
        <v>0.54010542934788341</v>
      </c>
      <c r="X229" s="7">
        <f ca="1">W229-MAX($W$69:W228)</f>
        <v>-0.8109593783067951</v>
      </c>
      <c r="Y229" s="7">
        <f t="shared" ca="1" si="67"/>
        <v>-0.40944566312918718</v>
      </c>
      <c r="Z229" s="6">
        <f t="shared" ca="1" si="71"/>
        <v>0</v>
      </c>
      <c r="AA229" s="5">
        <f ca="1">SUM($Z$70:Z228)</f>
        <v>0</v>
      </c>
      <c r="AB229" s="4">
        <f t="shared" ca="1" si="72"/>
        <v>254.48499999999967</v>
      </c>
      <c r="AC229" s="2">
        <f t="shared" ca="1" si="68"/>
        <v>0.15087745301476235</v>
      </c>
      <c r="AD229" s="3">
        <f t="shared" ca="1" si="69"/>
        <v>1731.53</v>
      </c>
      <c r="AE229" s="3">
        <f t="shared" ca="1" si="51"/>
        <v>1623.0787500000001</v>
      </c>
      <c r="AF229" s="2">
        <f t="shared" ca="1" si="70"/>
        <v>0.15679152967778037</v>
      </c>
      <c r="AG229" s="1">
        <f t="shared" ca="1" si="59"/>
        <v>4.125</v>
      </c>
      <c r="AI229">
        <v>1009.6681200000003</v>
      </c>
    </row>
    <row r="230" spans="1:35" x14ac:dyDescent="0.25">
      <c r="A230" s="38">
        <v>42048</v>
      </c>
      <c r="B230">
        <v>4.5709999999999997</v>
      </c>
      <c r="C230">
        <v>460.3</v>
      </c>
      <c r="D230">
        <v>423.8</v>
      </c>
      <c r="E230">
        <v>457.8</v>
      </c>
      <c r="F230">
        <v>4658704</v>
      </c>
      <c r="G230">
        <v>557.72699999999998</v>
      </c>
      <c r="H230" s="1">
        <f t="shared" ca="1" si="60"/>
        <v>2383.12</v>
      </c>
      <c r="I230" s="10">
        <f t="shared" ca="1" si="61"/>
        <v>1602.2</v>
      </c>
      <c r="J230" s="9">
        <f t="shared" ca="1" si="62"/>
        <v>-5.13962724829524E-2</v>
      </c>
      <c r="K230" s="9">
        <f t="shared" ca="1" si="52"/>
        <v>0.23608415878594535</v>
      </c>
      <c r="L230" s="3">
        <f t="shared" ca="1" si="53"/>
        <v>0.48740481837473459</v>
      </c>
      <c r="M230" s="6">
        <f t="shared" ca="1" si="54"/>
        <v>2.064538429351622</v>
      </c>
      <c r="N230" s="6">
        <f t="shared" ca="1" si="55"/>
        <v>1.3304462766091807</v>
      </c>
      <c r="O230" s="6">
        <f t="shared" ca="1" si="56"/>
        <v>0.30853932915972143</v>
      </c>
      <c r="P230" s="3">
        <f t="shared" ca="1" si="57"/>
        <v>1.9475249349286234</v>
      </c>
      <c r="Q230" s="3">
        <f t="shared" ca="1" si="58"/>
        <v>0.71336761828973783</v>
      </c>
      <c r="R230" s="6">
        <f t="shared" ca="1" si="63"/>
        <v>0</v>
      </c>
      <c r="S230" s="5">
        <f ca="1">SUM($R$66:R229)+AA230</f>
        <v>4</v>
      </c>
      <c r="T230" s="5">
        <f t="shared" ca="1" si="66"/>
        <v>0</v>
      </c>
      <c r="U230" s="3">
        <f t="shared" ca="1" si="64"/>
        <v>-338</v>
      </c>
      <c r="V230" s="37">
        <f ca="1">SUM($U$70:U230)-SUM($T$70:T230)</f>
        <v>671.66812000000027</v>
      </c>
      <c r="W230" s="8">
        <f t="shared" ca="1" si="65"/>
        <v>0.35929786347209391</v>
      </c>
      <c r="X230" s="7">
        <f ca="1">W230-MAX($W$69:W229)</f>
        <v>-0.9917669441825846</v>
      </c>
      <c r="Y230" s="7">
        <f t="shared" ca="1" si="67"/>
        <v>-0.48740481837473459</v>
      </c>
      <c r="Z230" s="6">
        <f t="shared" ca="1" si="71"/>
        <v>0</v>
      </c>
      <c r="AA230" s="5">
        <f ca="1">SUM($Z$70:Z229)</f>
        <v>0</v>
      </c>
      <c r="AB230" s="4">
        <f t="shared" ca="1" si="72"/>
        <v>-83.515000000000327</v>
      </c>
      <c r="AC230" s="2">
        <f t="shared" ca="1" si="68"/>
        <v>-5.2125202846086835E-2</v>
      </c>
      <c r="AD230" s="3">
        <f t="shared" ca="1" si="69"/>
        <v>1731.53</v>
      </c>
      <c r="AE230" s="3">
        <f t="shared" ca="1" si="51"/>
        <v>1623.0787500000001</v>
      </c>
      <c r="AF230" s="2">
        <f t="shared" ca="1" si="70"/>
        <v>-5.1454681419493858E-2</v>
      </c>
      <c r="AG230" s="1">
        <f t="shared" ca="1" si="59"/>
        <v>4.125</v>
      </c>
      <c r="AI230">
        <v>671.66812000000027</v>
      </c>
    </row>
    <row r="231" spans="1:35" x14ac:dyDescent="0.25">
      <c r="A231" s="38">
        <v>42055</v>
      </c>
      <c r="B231">
        <v>4.5999999999999996</v>
      </c>
      <c r="C231">
        <v>583</v>
      </c>
      <c r="D231">
        <v>455</v>
      </c>
      <c r="E231">
        <v>576</v>
      </c>
      <c r="F231">
        <v>10437337</v>
      </c>
      <c r="G231">
        <v>621.154</v>
      </c>
      <c r="H231" s="1">
        <f t="shared" ca="1" si="60"/>
        <v>2391.9540000000002</v>
      </c>
      <c r="I231" s="10">
        <f t="shared" ca="1" si="61"/>
        <v>1637.2</v>
      </c>
      <c r="J231" s="9">
        <f t="shared" ca="1" si="62"/>
        <v>2.1609780837231453E-2</v>
      </c>
      <c r="K231" s="9">
        <f t="shared" ca="1" si="52"/>
        <v>0.23574356315074182</v>
      </c>
      <c r="L231" s="3">
        <f t="shared" ca="1" si="53"/>
        <v>0.46100293183484009</v>
      </c>
      <c r="M231" s="6">
        <f t="shared" ca="1" si="54"/>
        <v>1.9555271230886604</v>
      </c>
      <c r="N231" s="6">
        <f t="shared" ca="1" si="55"/>
        <v>1.3925617606434324</v>
      </c>
      <c r="O231" s="6">
        <f t="shared" ca="1" si="56"/>
        <v>0.34756878498490429</v>
      </c>
      <c r="P231" s="3">
        <f t="shared" ca="1" si="57"/>
        <v>2.087699330613241</v>
      </c>
      <c r="Q231" s="3">
        <f t="shared" ca="1" si="58"/>
        <v>0.69742419067362382</v>
      </c>
      <c r="R231" s="6">
        <f t="shared" ca="1" si="63"/>
        <v>0</v>
      </c>
      <c r="S231" s="5">
        <f ca="1">SUM($R$66:R230)+AA231</f>
        <v>4</v>
      </c>
      <c r="T231" s="5">
        <f t="shared" ca="1" si="66"/>
        <v>0</v>
      </c>
      <c r="U231" s="3">
        <f t="shared" ca="1" si="64"/>
        <v>140</v>
      </c>
      <c r="V231" s="37">
        <f ca="1">SUM($U$70:U231)-SUM($T$70:T231)</f>
        <v>811.66812000000027</v>
      </c>
      <c r="W231" s="8">
        <f t="shared" ca="1" si="65"/>
        <v>0.43418857123129667</v>
      </c>
      <c r="X231" s="7">
        <f ca="1">W231-MAX($W$69:W230)</f>
        <v>-0.91687623642338179</v>
      </c>
      <c r="Y231" s="7">
        <f t="shared" ca="1" si="67"/>
        <v>-0.46100293183484009</v>
      </c>
      <c r="Z231" s="6">
        <f t="shared" ca="1" si="71"/>
        <v>0</v>
      </c>
      <c r="AA231" s="5">
        <f ca="1">SUM($Z$70:Z230)</f>
        <v>0</v>
      </c>
      <c r="AB231" s="4">
        <f t="shared" ca="1" si="72"/>
        <v>56.484999999999673</v>
      </c>
      <c r="AC231" s="2">
        <f t="shared" ca="1" si="68"/>
        <v>3.450097727827979E-2</v>
      </c>
      <c r="AD231" s="3">
        <f t="shared" ca="1" si="69"/>
        <v>1731.53</v>
      </c>
      <c r="AE231" s="3">
        <f t="shared" ca="1" si="51"/>
        <v>1623.0787500000001</v>
      </c>
      <c r="AF231" s="2">
        <f t="shared" ca="1" si="70"/>
        <v>3.4801145662217356E-2</v>
      </c>
      <c r="AG231" s="1">
        <f t="shared" ca="1" si="59"/>
        <v>4.125</v>
      </c>
      <c r="AI231">
        <v>811.66812000000027</v>
      </c>
    </row>
    <row r="232" spans="1:35" x14ac:dyDescent="0.25">
      <c r="A232" s="38">
        <v>42062</v>
      </c>
      <c r="B232">
        <v>4.7329999999999997</v>
      </c>
      <c r="C232">
        <v>608.5</v>
      </c>
      <c r="D232">
        <v>579</v>
      </c>
      <c r="E232">
        <v>608.5</v>
      </c>
      <c r="F232">
        <v>3768069</v>
      </c>
      <c r="G232">
        <v>645.38499999999999</v>
      </c>
      <c r="H232" s="1">
        <f t="shared" ca="1" si="60"/>
        <v>2442.9899999999998</v>
      </c>
      <c r="I232" s="10">
        <f t="shared" ca="1" si="61"/>
        <v>1738.4</v>
      </c>
      <c r="J232" s="9">
        <f t="shared" ca="1" si="62"/>
        <v>5.9977684323971922E-2</v>
      </c>
      <c r="K232" s="9">
        <f t="shared" ca="1" si="52"/>
        <v>0.24358470231588206</v>
      </c>
      <c r="L232" s="3">
        <f t="shared" ca="1" si="53"/>
        <v>0.40530947998159217</v>
      </c>
      <c r="M232" s="6">
        <f t="shared" ca="1" si="54"/>
        <v>1.6639365121377141</v>
      </c>
      <c r="N232" s="6">
        <f t="shared" ca="1" si="55"/>
        <v>1.4417015077228899</v>
      </c>
      <c r="O232" s="6">
        <f t="shared" ca="1" si="56"/>
        <v>0.33626478818475475</v>
      </c>
      <c r="P232" s="3">
        <f t="shared" ca="1" si="57"/>
        <v>2.1142310840923995</v>
      </c>
      <c r="Q232" s="3">
        <f t="shared" ca="1" si="58"/>
        <v>0.76917193135338036</v>
      </c>
      <c r="R232" s="6">
        <f t="shared" ca="1" si="63"/>
        <v>0</v>
      </c>
      <c r="S232" s="5">
        <f ca="1">SUM($R$66:R231)+AA232</f>
        <v>4</v>
      </c>
      <c r="T232" s="5">
        <f t="shared" ca="1" si="66"/>
        <v>0</v>
      </c>
      <c r="U232" s="3">
        <f t="shared" ca="1" si="64"/>
        <v>404.80000000000018</v>
      </c>
      <c r="V232" s="37">
        <f ca="1">SUM($U$70:U232)-SUM($T$70:T232)</f>
        <v>1216.4681200000005</v>
      </c>
      <c r="W232" s="8">
        <f t="shared" ca="1" si="65"/>
        <v>0.65072970338076297</v>
      </c>
      <c r="X232" s="7">
        <f ca="1">W232-MAX($W$69:W231)</f>
        <v>-0.70033510427391554</v>
      </c>
      <c r="Y232" s="7">
        <f t="shared" ca="1" si="67"/>
        <v>-0.40530947998159217</v>
      </c>
      <c r="Z232" s="6">
        <f t="shared" ca="1" si="71"/>
        <v>0</v>
      </c>
      <c r="AA232" s="5">
        <f ca="1">SUM($Z$70:Z231)</f>
        <v>0</v>
      </c>
      <c r="AB232" s="4">
        <f t="shared" ca="1" si="72"/>
        <v>461.28499999999985</v>
      </c>
      <c r="AC232" s="2">
        <f t="shared" ca="1" si="68"/>
        <v>0.26535032213529675</v>
      </c>
      <c r="AD232" s="3">
        <f t="shared" ca="1" si="69"/>
        <v>1731.53</v>
      </c>
      <c r="AE232" s="3">
        <f t="shared" ca="1" si="51"/>
        <v>1623.0787500000001</v>
      </c>
      <c r="AF232" s="2">
        <f t="shared" ca="1" si="70"/>
        <v>0.28420370853847959</v>
      </c>
      <c r="AG232" s="1">
        <f t="shared" ca="1" si="59"/>
        <v>4.4119999999999999</v>
      </c>
      <c r="AI232">
        <v>1216.4681200000005</v>
      </c>
    </row>
    <row r="233" spans="1:35" x14ac:dyDescent="0.25">
      <c r="A233" s="38">
        <v>42069</v>
      </c>
      <c r="B233" t="s">
        <v>0</v>
      </c>
      <c r="C233">
        <v>621</v>
      </c>
      <c r="D233">
        <v>599</v>
      </c>
      <c r="E233">
        <v>616.5</v>
      </c>
      <c r="F233">
        <v>2622355</v>
      </c>
      <c r="G233" t="s">
        <v>0</v>
      </c>
      <c r="H233" s="1">
        <f t="shared" ca="1" si="60"/>
        <v>2415.373</v>
      </c>
      <c r="I233" s="10">
        <f t="shared" ca="1" si="61"/>
        <v>1709.6</v>
      </c>
      <c r="J233" s="9">
        <f t="shared" ca="1" si="62"/>
        <v>-1.6705724937282097E-2</v>
      </c>
      <c r="K233" s="9">
        <f t="shared" ca="1" si="52"/>
        <v>0.24331524342319627</v>
      </c>
      <c r="L233" s="3">
        <f t="shared" ca="1" si="53"/>
        <v>0.41282931679925139</v>
      </c>
      <c r="M233" s="6">
        <f t="shared" ca="1" si="54"/>
        <v>1.6966849712790935</v>
      </c>
      <c r="N233" s="6">
        <f t="shared" ca="1" si="55"/>
        <v>1.49111889469419</v>
      </c>
      <c r="O233" s="6">
        <f t="shared" ca="1" si="56"/>
        <v>0.3214609750068308</v>
      </c>
      <c r="P233" s="3">
        <f t="shared" ca="1" si="57"/>
        <v>2.1340408447078518</v>
      </c>
      <c r="Q233" s="3">
        <f t="shared" ca="1" si="58"/>
        <v>0.84819694468052842</v>
      </c>
      <c r="R233" s="6">
        <f t="shared" ca="1" si="63"/>
        <v>0</v>
      </c>
      <c r="S233" s="5">
        <f ca="1">SUM($R$66:R232)+AA233</f>
        <v>4</v>
      </c>
      <c r="T233" s="5">
        <f t="shared" ca="1" si="66"/>
        <v>0</v>
      </c>
      <c r="U233" s="3">
        <f t="shared" ca="1" si="64"/>
        <v>-115.20000000000073</v>
      </c>
      <c r="V233" s="37">
        <f ca="1">SUM($U$70:U233)-SUM($T$70:T233)</f>
        <v>1101.2681199999997</v>
      </c>
      <c r="W233" s="8">
        <f t="shared" ca="1" si="65"/>
        <v>0.58910534956747573</v>
      </c>
      <c r="X233" s="7">
        <f ca="1">W233-MAX($W$69:W232)</f>
        <v>-0.76195945808720278</v>
      </c>
      <c r="Y233" s="7">
        <f t="shared" ca="1" si="67"/>
        <v>-0.41282931679925139</v>
      </c>
      <c r="Z233" s="6">
        <f t="shared" ca="1" si="71"/>
        <v>0</v>
      </c>
      <c r="AA233" s="5">
        <f ca="1">SUM($Z$70:Z232)</f>
        <v>0</v>
      </c>
      <c r="AB233" s="4">
        <f t="shared" ca="1" si="72"/>
        <v>346.08499999999913</v>
      </c>
      <c r="AC233" s="2">
        <f t="shared" ca="1" si="68"/>
        <v>0.20243624239588157</v>
      </c>
      <c r="AD233" s="3">
        <f t="shared" ca="1" si="69"/>
        <v>1731.53</v>
      </c>
      <c r="AE233" s="3">
        <f t="shared" ca="1" si="51"/>
        <v>1623.0787500000001</v>
      </c>
      <c r="AF233" s="2">
        <f t="shared" ca="1" si="70"/>
        <v>0.21322748511124251</v>
      </c>
      <c r="AG233" s="1">
        <f t="shared" ca="1" si="59"/>
        <v>4.375</v>
      </c>
      <c r="AI233">
        <v>1101.2681199999997</v>
      </c>
    </row>
    <row r="234" spans="1:35" x14ac:dyDescent="0.25">
      <c r="A234" s="38">
        <v>42076</v>
      </c>
      <c r="B234">
        <v>4.7329999999999997</v>
      </c>
      <c r="C234">
        <v>633</v>
      </c>
      <c r="D234">
        <v>605.5</v>
      </c>
      <c r="E234">
        <v>625</v>
      </c>
      <c r="F234">
        <v>3496615</v>
      </c>
      <c r="G234">
        <v>651.53800000000001</v>
      </c>
      <c r="H234" s="1">
        <f t="shared" ca="1" si="60"/>
        <v>2415.373</v>
      </c>
      <c r="I234" s="10">
        <f t="shared" ca="1" si="61"/>
        <v>1735.5</v>
      </c>
      <c r="J234" s="9">
        <f t="shared" ca="1" si="62"/>
        <v>1.5036131296903177E-2</v>
      </c>
      <c r="K234" s="9">
        <f t="shared" ca="1" si="52"/>
        <v>0.24243646655221807</v>
      </c>
      <c r="L234" s="3">
        <f t="shared" ca="1" si="53"/>
        <v>0.3917447421492366</v>
      </c>
      <c r="M234" s="6">
        <f t="shared" ca="1" si="54"/>
        <v>1.6158655821064742</v>
      </c>
      <c r="N234" s="6">
        <f t="shared" ca="1" si="55"/>
        <v>1.5316702150174424</v>
      </c>
      <c r="O234" s="6">
        <f t="shared" ca="1" si="56"/>
        <v>0.29892698004265894</v>
      </c>
      <c r="P234" s="3">
        <f t="shared" ca="1" si="57"/>
        <v>2.1295241751027603</v>
      </c>
      <c r="Q234" s="3">
        <f t="shared" ca="1" si="58"/>
        <v>0.9338162549321245</v>
      </c>
      <c r="R234" s="6">
        <f t="shared" ca="1" si="63"/>
        <v>0</v>
      </c>
      <c r="S234" s="5">
        <f ca="1">SUM($R$66:R233)+AA234</f>
        <v>4</v>
      </c>
      <c r="T234" s="5">
        <f t="shared" ca="1" si="66"/>
        <v>0</v>
      </c>
      <c r="U234" s="3">
        <f t="shared" ca="1" si="64"/>
        <v>103.60000000000036</v>
      </c>
      <c r="V234" s="37">
        <f ca="1">SUM($U$70:U234)-SUM($T$70:T234)</f>
        <v>1204.8681200000001</v>
      </c>
      <c r="W234" s="8">
        <f t="shared" ca="1" si="65"/>
        <v>0.64452447330928597</v>
      </c>
      <c r="X234" s="7">
        <f ca="1">W234-MAX($W$69:W233)</f>
        <v>-0.70654033434539254</v>
      </c>
      <c r="Y234" s="7">
        <f t="shared" ca="1" si="67"/>
        <v>-0.3917447421492366</v>
      </c>
      <c r="Z234" s="6">
        <f t="shared" ca="1" si="71"/>
        <v>0</v>
      </c>
      <c r="AA234" s="5">
        <f ca="1">SUM($Z$70:Z233)</f>
        <v>0</v>
      </c>
      <c r="AB234" s="4">
        <f t="shared" ca="1" si="72"/>
        <v>449.68499999999949</v>
      </c>
      <c r="AC234" s="2">
        <f t="shared" ca="1" si="68"/>
        <v>0.25910976663785623</v>
      </c>
      <c r="AD234" s="3">
        <f t="shared" ca="1" si="69"/>
        <v>1731.53</v>
      </c>
      <c r="AE234" s="3">
        <f t="shared" ca="1" si="51"/>
        <v>1623.0787500000001</v>
      </c>
      <c r="AF234" s="2">
        <f t="shared" ca="1" si="70"/>
        <v>0.27705679715170906</v>
      </c>
      <c r="AG234" s="1">
        <f t="shared" ca="1" si="59"/>
        <v>4.375</v>
      </c>
      <c r="AI234">
        <v>1204.8681200000001</v>
      </c>
    </row>
    <row r="235" spans="1:35" x14ac:dyDescent="0.25">
      <c r="A235" s="38">
        <v>42083</v>
      </c>
      <c r="B235">
        <v>4.7329999999999997</v>
      </c>
      <c r="C235">
        <v>638</v>
      </c>
      <c r="D235">
        <v>605.5</v>
      </c>
      <c r="E235">
        <v>619.5</v>
      </c>
      <c r="F235">
        <v>2634399</v>
      </c>
      <c r="G235">
        <v>653.46199999999999</v>
      </c>
      <c r="H235" s="1">
        <f t="shared" ca="1" si="60"/>
        <v>2413.654</v>
      </c>
      <c r="I235" s="10">
        <f t="shared" ca="1" si="61"/>
        <v>1718</v>
      </c>
      <c r="J235" s="9">
        <f t="shared" ca="1" si="62"/>
        <v>-1.0134732757640326E-2</v>
      </c>
      <c r="K235" s="9">
        <f t="shared" ca="1" si="52"/>
        <v>0.24263226637502464</v>
      </c>
      <c r="L235" s="3">
        <f t="shared" ca="1" si="53"/>
        <v>0.40492083818393487</v>
      </c>
      <c r="M235" s="6">
        <f t="shared" ca="1" si="54"/>
        <v>1.668866405254068</v>
      </c>
      <c r="N235" s="6">
        <f t="shared" ca="1" si="55"/>
        <v>1.5674356486533512</v>
      </c>
      <c r="O235" s="6">
        <f t="shared" ca="1" si="56"/>
        <v>0.28388065694867465</v>
      </c>
      <c r="P235" s="3">
        <f t="shared" ca="1" si="57"/>
        <v>2.1351969625507006</v>
      </c>
      <c r="Q235" s="3">
        <f t="shared" ca="1" si="58"/>
        <v>0.99967433475600187</v>
      </c>
      <c r="R235" s="6">
        <f t="shared" ca="1" si="63"/>
        <v>0</v>
      </c>
      <c r="S235" s="5">
        <f ca="1">SUM($R$66:R234)+AA235</f>
        <v>4</v>
      </c>
      <c r="T235" s="5">
        <f t="shared" ca="1" si="66"/>
        <v>0</v>
      </c>
      <c r="U235" s="3">
        <f t="shared" ca="1" si="64"/>
        <v>-70</v>
      </c>
      <c r="V235" s="37">
        <f ca="1">SUM($U$70:U235)-SUM($T$70:T235)</f>
        <v>1134.8681200000001</v>
      </c>
      <c r="W235" s="8">
        <f t="shared" ca="1" si="65"/>
        <v>0.60707911942968462</v>
      </c>
      <c r="X235" s="7">
        <f ca="1">W235-MAX($W$69:W234)</f>
        <v>-0.74398568822499389</v>
      </c>
      <c r="Y235" s="7">
        <f t="shared" ca="1" si="67"/>
        <v>-0.40492083818393487</v>
      </c>
      <c r="Z235" s="6">
        <f t="shared" ca="1" si="71"/>
        <v>0</v>
      </c>
      <c r="AA235" s="5">
        <f ca="1">SUM($Z$70:Z234)</f>
        <v>0</v>
      </c>
      <c r="AB235" s="4">
        <f t="shared" ca="1" si="72"/>
        <v>379.68499999999949</v>
      </c>
      <c r="AC235" s="2">
        <f t="shared" ca="1" si="68"/>
        <v>0.22100407450523835</v>
      </c>
      <c r="AD235" s="3">
        <f t="shared" ca="1" si="69"/>
        <v>1731.53</v>
      </c>
      <c r="AE235" s="3">
        <f t="shared" ca="1" si="51"/>
        <v>1623.0787500000001</v>
      </c>
      <c r="AF235" s="2">
        <f t="shared" ca="1" si="70"/>
        <v>0.23392888361085343</v>
      </c>
      <c r="AG235" s="1">
        <f t="shared" ca="1" si="59"/>
        <v>4.375</v>
      </c>
      <c r="AI235">
        <v>1134.8681200000001</v>
      </c>
    </row>
    <row r="236" spans="1:35" x14ac:dyDescent="0.25">
      <c r="A236" s="38">
        <v>42090</v>
      </c>
      <c r="B236">
        <v>4.7329999999999997</v>
      </c>
      <c r="C236">
        <v>626.5</v>
      </c>
      <c r="D236">
        <v>599</v>
      </c>
      <c r="E236">
        <v>605.5</v>
      </c>
      <c r="F236">
        <v>2114049</v>
      </c>
      <c r="G236">
        <v>655.65</v>
      </c>
      <c r="H236" s="1">
        <f t="shared" ca="1" si="60"/>
        <v>2447.6889999999999</v>
      </c>
      <c r="I236" s="10">
        <f t="shared" ca="1" si="61"/>
        <v>1801.4</v>
      </c>
      <c r="J236" s="9">
        <f t="shared" ca="1" si="62"/>
        <v>4.740331680544186E-2</v>
      </c>
      <c r="K236" s="9">
        <f t="shared" ca="1" si="52"/>
        <v>0.24598919267159183</v>
      </c>
      <c r="L236" s="3">
        <f t="shared" ca="1" si="53"/>
        <v>0.35877040079937816</v>
      </c>
      <c r="M236" s="6">
        <f t="shared" ca="1" si="54"/>
        <v>1.4584803377047342</v>
      </c>
      <c r="N236" s="6">
        <f t="shared" ca="1" si="55"/>
        <v>1.5812083228807343</v>
      </c>
      <c r="O236" s="6">
        <f t="shared" ca="1" si="56"/>
        <v>0.27287360009082562</v>
      </c>
      <c r="P236" s="3">
        <f t="shared" ca="1" si="57"/>
        <v>2.1269555230623856</v>
      </c>
      <c r="Q236" s="3">
        <f t="shared" ca="1" si="58"/>
        <v>1.0354611226990831</v>
      </c>
      <c r="R236" s="6">
        <f t="shared" ca="1" si="63"/>
        <v>0</v>
      </c>
      <c r="S236" s="5">
        <f ca="1">SUM($R$66:R235)+AA236</f>
        <v>4</v>
      </c>
      <c r="T236" s="5">
        <f t="shared" ca="1" si="66"/>
        <v>0</v>
      </c>
      <c r="U236" s="3">
        <f t="shared" ca="1" si="64"/>
        <v>333.60000000000036</v>
      </c>
      <c r="V236" s="37">
        <f ca="1">SUM($U$70:U236)-SUM($T$70:T236)</f>
        <v>1468.4681200000005</v>
      </c>
      <c r="W236" s="8">
        <f t="shared" ca="1" si="65"/>
        <v>0.78553297734732797</v>
      </c>
      <c r="X236" s="7">
        <f ca="1">W236-MAX($W$69:W235)</f>
        <v>-0.56553183030735055</v>
      </c>
      <c r="Y236" s="7">
        <f t="shared" ca="1" si="67"/>
        <v>-0.35877040079937816</v>
      </c>
      <c r="Z236" s="6">
        <f t="shared" ca="1" si="71"/>
        <v>0</v>
      </c>
      <c r="AA236" s="5">
        <f ca="1">SUM($Z$70:Z235)</f>
        <v>0</v>
      </c>
      <c r="AB236" s="4">
        <f t="shared" ca="1" si="72"/>
        <v>713.28499999999985</v>
      </c>
      <c r="AC236" s="2">
        <f t="shared" ca="1" si="68"/>
        <v>0.39596147440879303</v>
      </c>
      <c r="AD236" s="3">
        <f t="shared" ca="1" si="69"/>
        <v>1731.53</v>
      </c>
      <c r="AE236" s="3">
        <f t="shared" ca="1" si="51"/>
        <v>1623.0787500000001</v>
      </c>
      <c r="AF236" s="2">
        <f t="shared" ca="1" si="70"/>
        <v>0.4394641972855598</v>
      </c>
      <c r="AG236" s="1">
        <f t="shared" ca="1" si="59"/>
        <v>4.375</v>
      </c>
      <c r="AI236">
        <v>1468.4681200000005</v>
      </c>
    </row>
    <row r="237" spans="1:35" x14ac:dyDescent="0.25">
      <c r="A237" s="38">
        <v>42097</v>
      </c>
      <c r="B237">
        <v>4.7329999999999997</v>
      </c>
      <c r="C237">
        <v>638</v>
      </c>
      <c r="D237">
        <v>609</v>
      </c>
      <c r="E237">
        <v>637</v>
      </c>
      <c r="F237">
        <v>1652475</v>
      </c>
      <c r="G237">
        <v>655.65</v>
      </c>
      <c r="H237" s="1">
        <f t="shared" ca="1" si="60"/>
        <v>2418.2660000000001</v>
      </c>
      <c r="I237" s="10">
        <f t="shared" ca="1" si="61"/>
        <v>1826.9</v>
      </c>
      <c r="J237" s="9">
        <f t="shared" ca="1" si="62"/>
        <v>1.4056400992881688E-2</v>
      </c>
      <c r="K237" s="9">
        <f t="shared" ca="1" si="52"/>
        <v>0.24548526760854295</v>
      </c>
      <c r="L237" s="3">
        <f t="shared" ca="1" si="53"/>
        <v>0.32369916251573705</v>
      </c>
      <c r="M237" s="6">
        <f t="shared" ca="1" si="54"/>
        <v>1.3186093229509641</v>
      </c>
      <c r="N237" s="6">
        <f t="shared" ca="1" si="55"/>
        <v>1.5835924588319765</v>
      </c>
      <c r="O237" s="6">
        <f t="shared" ca="1" si="56"/>
        <v>0.27021714230086313</v>
      </c>
      <c r="P237" s="3">
        <f t="shared" ca="1" si="57"/>
        <v>2.1240267434337028</v>
      </c>
      <c r="Q237" s="3">
        <f t="shared" ca="1" si="58"/>
        <v>1.0431581742302503</v>
      </c>
      <c r="R237" s="6">
        <f t="shared" ca="1" si="63"/>
        <v>0</v>
      </c>
      <c r="S237" s="5">
        <f ca="1">SUM($R$66:R236)+AA237</f>
        <v>4</v>
      </c>
      <c r="T237" s="5">
        <f t="shared" ca="1" si="66"/>
        <v>0</v>
      </c>
      <c r="U237" s="3">
        <f t="shared" ca="1" si="64"/>
        <v>102</v>
      </c>
      <c r="V237" s="37">
        <f ca="1">SUM($U$70:U237)-SUM($T$70:T237)</f>
        <v>1570.4681200000005</v>
      </c>
      <c r="W237" s="8">
        <f t="shared" ca="1" si="65"/>
        <v>0.84009620728617562</v>
      </c>
      <c r="X237" s="7">
        <f ca="1">W237-MAX($W$69:W236)</f>
        <v>-0.51096860036850289</v>
      </c>
      <c r="Y237" s="7">
        <f t="shared" ca="1" si="67"/>
        <v>-0.32369916251573705</v>
      </c>
      <c r="Z237" s="6">
        <f t="shared" ca="1" si="71"/>
        <v>0</v>
      </c>
      <c r="AA237" s="5">
        <f ca="1">SUM($Z$70:Z236)</f>
        <v>0</v>
      </c>
      <c r="AB237" s="4">
        <f t="shared" ca="1" si="72"/>
        <v>815.28499999999985</v>
      </c>
      <c r="AC237" s="2">
        <f t="shared" ca="1" si="68"/>
        <v>0.44626690021347626</v>
      </c>
      <c r="AD237" s="3">
        <f t="shared" ca="1" si="69"/>
        <v>1731.53</v>
      </c>
      <c r="AE237" s="3">
        <f t="shared" ca="1" si="51"/>
        <v>1623.0787500000001</v>
      </c>
      <c r="AF237" s="2">
        <f t="shared" ca="1" si="70"/>
        <v>0.50230772844509231</v>
      </c>
      <c r="AG237" s="1">
        <f t="shared" ca="1" si="59"/>
        <v>4.25</v>
      </c>
      <c r="AI237">
        <v>1570.4681200000005</v>
      </c>
    </row>
    <row r="238" spans="1:35" x14ac:dyDescent="0.25">
      <c r="A238" s="38">
        <v>42104</v>
      </c>
      <c r="B238" t="s">
        <v>0</v>
      </c>
      <c r="C238">
        <v>673</v>
      </c>
      <c r="D238">
        <v>639</v>
      </c>
      <c r="E238">
        <v>670</v>
      </c>
      <c r="F238">
        <v>2937617</v>
      </c>
      <c r="G238" t="s">
        <v>0</v>
      </c>
      <c r="H238" s="1">
        <f t="shared" ca="1" si="60"/>
        <v>2448.5810000000001</v>
      </c>
      <c r="I238" s="10">
        <f t="shared" ca="1" si="61"/>
        <v>1817.4</v>
      </c>
      <c r="J238" s="9">
        <f t="shared" ca="1" si="62"/>
        <v>-5.213633081277526E-3</v>
      </c>
      <c r="K238" s="9">
        <f t="shared" ca="1" si="52"/>
        <v>0.24542908645281081</v>
      </c>
      <c r="L238" s="3">
        <f t="shared" ca="1" si="53"/>
        <v>0.34729888852206448</v>
      </c>
      <c r="M238" s="6">
        <f t="shared" ca="1" si="54"/>
        <v>1.415068171183697</v>
      </c>
      <c r="N238" s="6">
        <f t="shared" ca="1" si="55"/>
        <v>1.5997655477802888</v>
      </c>
      <c r="O238" s="6">
        <f t="shared" ca="1" si="56"/>
        <v>0.25128629249606443</v>
      </c>
      <c r="P238" s="3">
        <f t="shared" ca="1" si="57"/>
        <v>2.1023381327724175</v>
      </c>
      <c r="Q238" s="3">
        <f t="shared" ca="1" si="58"/>
        <v>1.09719296278816</v>
      </c>
      <c r="R238" s="6">
        <f t="shared" ca="1" si="63"/>
        <v>0</v>
      </c>
      <c r="S238" s="5">
        <f ca="1">SUM($R$66:R237)+AA238</f>
        <v>4</v>
      </c>
      <c r="T238" s="5">
        <f t="shared" ca="1" si="66"/>
        <v>0</v>
      </c>
      <c r="U238" s="3">
        <f t="shared" ca="1" si="64"/>
        <v>-38</v>
      </c>
      <c r="V238" s="37">
        <f ca="1">SUM($U$70:U238)-SUM($T$70:T238)</f>
        <v>1532.4681200000005</v>
      </c>
      <c r="W238" s="8">
        <f t="shared" ca="1" si="65"/>
        <v>0.81976872946582058</v>
      </c>
      <c r="X238" s="7">
        <f ca="1">W238-MAX($W$69:W237)</f>
        <v>-0.53129607818885793</v>
      </c>
      <c r="Y238" s="7">
        <f t="shared" ca="1" si="67"/>
        <v>-0.34729888852206448</v>
      </c>
      <c r="Z238" s="6">
        <f t="shared" ca="1" si="71"/>
        <v>0</v>
      </c>
      <c r="AA238" s="5">
        <f ca="1">SUM($Z$70:Z237)</f>
        <v>0</v>
      </c>
      <c r="AB238" s="4">
        <f t="shared" ca="1" si="72"/>
        <v>777.28499999999985</v>
      </c>
      <c r="AC238" s="2">
        <f t="shared" ca="1" si="68"/>
        <v>0.42769065698250236</v>
      </c>
      <c r="AD238" s="3">
        <f t="shared" ca="1" si="69"/>
        <v>1731.53</v>
      </c>
      <c r="AE238" s="3">
        <f t="shared" ca="1" si="51"/>
        <v>1623.0787500000001</v>
      </c>
      <c r="AF238" s="2">
        <f t="shared" ca="1" si="70"/>
        <v>0.4788954325229135</v>
      </c>
      <c r="AG238" s="1">
        <f t="shared" ca="1" si="59"/>
        <v>4.25</v>
      </c>
      <c r="AI238">
        <v>1532.4681200000005</v>
      </c>
    </row>
    <row r="239" spans="1:35" x14ac:dyDescent="0.25">
      <c r="A239" s="38">
        <v>42111</v>
      </c>
      <c r="B239">
        <v>4.7329999999999997</v>
      </c>
      <c r="C239">
        <v>681</v>
      </c>
      <c r="D239">
        <v>651.5</v>
      </c>
      <c r="E239">
        <v>662.5</v>
      </c>
      <c r="F239">
        <v>2746989</v>
      </c>
      <c r="G239">
        <v>663.15</v>
      </c>
      <c r="H239" s="1">
        <f t="shared" ca="1" si="60"/>
        <v>2450.2869999999998</v>
      </c>
      <c r="I239" s="10">
        <f t="shared" ca="1" si="61"/>
        <v>1805.2</v>
      </c>
      <c r="J239" s="9">
        <f t="shared" ca="1" si="62"/>
        <v>-6.7355193084004889E-3</v>
      </c>
      <c r="K239" s="9">
        <f t="shared" ca="1" si="52"/>
        <v>0.24476745881217482</v>
      </c>
      <c r="L239" s="3">
        <f t="shared" ca="1" si="53"/>
        <v>0.35734932417460663</v>
      </c>
      <c r="M239" s="6">
        <f t="shared" ca="1" si="54"/>
        <v>1.4599543824525416</v>
      </c>
      <c r="N239" s="6">
        <f t="shared" ca="1" si="55"/>
        <v>1.6223460592330052</v>
      </c>
      <c r="O239" s="6">
        <f t="shared" ca="1" si="56"/>
        <v>0.22038930382785857</v>
      </c>
      <c r="P239" s="3">
        <f t="shared" ca="1" si="57"/>
        <v>2.0631246668887222</v>
      </c>
      <c r="Q239" s="3">
        <f t="shared" ca="1" si="58"/>
        <v>1.181567451577288</v>
      </c>
      <c r="R239" s="6">
        <f t="shared" ca="1" si="63"/>
        <v>0</v>
      </c>
      <c r="S239" s="5">
        <f ca="1">SUM($R$66:R238)+AA239</f>
        <v>4</v>
      </c>
      <c r="T239" s="5">
        <f t="shared" ca="1" si="66"/>
        <v>0</v>
      </c>
      <c r="U239" s="3">
        <f t="shared" ca="1" si="64"/>
        <v>-48.800000000000182</v>
      </c>
      <c r="V239" s="37">
        <f ca="1">SUM($U$70:U239)-SUM($T$70:T239)</f>
        <v>1483.6681200000003</v>
      </c>
      <c r="W239" s="8">
        <f t="shared" ca="1" si="65"/>
        <v>0.79366396847546983</v>
      </c>
      <c r="X239" s="7">
        <f ca="1">W239-MAX($W$69:W238)</f>
        <v>-0.55740083917920868</v>
      </c>
      <c r="Y239" s="7">
        <f t="shared" ca="1" si="67"/>
        <v>-0.35734932417460663</v>
      </c>
      <c r="Z239" s="6">
        <f t="shared" ca="1" si="71"/>
        <v>0</v>
      </c>
      <c r="AA239" s="5">
        <f ca="1">SUM($Z$70:Z238)</f>
        <v>0</v>
      </c>
      <c r="AB239" s="4">
        <f t="shared" ca="1" si="72"/>
        <v>728.48499999999967</v>
      </c>
      <c r="AC239" s="2">
        <f t="shared" ca="1" si="68"/>
        <v>0.40354808331486797</v>
      </c>
      <c r="AD239" s="3">
        <f t="shared" ca="1" si="69"/>
        <v>1731.53</v>
      </c>
      <c r="AE239" s="3">
        <f t="shared" ca="1" si="51"/>
        <v>1623.0787500000001</v>
      </c>
      <c r="AF239" s="2">
        <f t="shared" ca="1" si="70"/>
        <v>0.44882911565443118</v>
      </c>
      <c r="AG239" s="1">
        <f t="shared" ca="1" si="59"/>
        <v>4.25</v>
      </c>
      <c r="AI239">
        <v>1483.6681200000003</v>
      </c>
    </row>
    <row r="240" spans="1:35" x14ac:dyDescent="0.25">
      <c r="A240" s="38">
        <v>42118</v>
      </c>
      <c r="B240">
        <v>4.7329999999999997</v>
      </c>
      <c r="C240">
        <v>725</v>
      </c>
      <c r="D240">
        <v>670</v>
      </c>
      <c r="E240">
        <v>724</v>
      </c>
      <c r="F240">
        <v>3370759</v>
      </c>
      <c r="G240">
        <v>696.85400000000004</v>
      </c>
      <c r="H240" s="1">
        <f t="shared" ca="1" si="60"/>
        <v>2453.0889999999999</v>
      </c>
      <c r="I240" s="10">
        <f t="shared" ca="1" si="61"/>
        <v>1817.1</v>
      </c>
      <c r="J240" s="9">
        <f t="shared" ca="1" si="62"/>
        <v>6.5704347021650258E-3</v>
      </c>
      <c r="K240" s="9">
        <f t="shared" ca="1" si="52"/>
        <v>0.24442650941308261</v>
      </c>
      <c r="L240" s="3">
        <f t="shared" ca="1" si="53"/>
        <v>0.35000220130977944</v>
      </c>
      <c r="M240" s="6">
        <f t="shared" ca="1" si="54"/>
        <v>1.4319322488800637</v>
      </c>
      <c r="N240" s="6">
        <f t="shared" ca="1" si="55"/>
        <v>1.6257647341867159</v>
      </c>
      <c r="O240" s="6">
        <f t="shared" ca="1" si="56"/>
        <v>0.21675739342891376</v>
      </c>
      <c r="P240" s="3">
        <f t="shared" ca="1" si="57"/>
        <v>2.0592795210445436</v>
      </c>
      <c r="Q240" s="3">
        <f t="shared" ca="1" si="58"/>
        <v>1.1922499473288883</v>
      </c>
      <c r="R240" s="6">
        <f t="shared" ca="1" si="63"/>
        <v>0</v>
      </c>
      <c r="S240" s="5">
        <f ca="1">SUM($R$66:R239)+AA240</f>
        <v>4</v>
      </c>
      <c r="T240" s="5">
        <f t="shared" ca="1" si="66"/>
        <v>0</v>
      </c>
      <c r="U240" s="3">
        <f t="shared" ca="1" si="64"/>
        <v>47.599999999999454</v>
      </c>
      <c r="V240" s="37">
        <f ca="1">SUM($U$70:U240)-SUM($T$70:T240)</f>
        <v>1531.2681199999997</v>
      </c>
      <c r="W240" s="8">
        <f t="shared" ca="1" si="65"/>
        <v>0.81912680911359848</v>
      </c>
      <c r="X240" s="7">
        <f ca="1">W240-MAX($W$69:W239)</f>
        <v>-0.53193799854108004</v>
      </c>
      <c r="Y240" s="7">
        <f t="shared" ca="1" si="67"/>
        <v>-0.35000220130977944</v>
      </c>
      <c r="Z240" s="6">
        <f t="shared" ca="1" si="71"/>
        <v>0</v>
      </c>
      <c r="AA240" s="5">
        <f ca="1">SUM($Z$70:Z239)</f>
        <v>0</v>
      </c>
      <c r="AB240" s="4">
        <f t="shared" ca="1" si="72"/>
        <v>776.08499999999913</v>
      </c>
      <c r="AC240" s="2">
        <f t="shared" ca="1" si="68"/>
        <v>0.42710087502063682</v>
      </c>
      <c r="AD240" s="3">
        <f t="shared" ca="1" si="69"/>
        <v>1731.53</v>
      </c>
      <c r="AE240" s="3">
        <f t="shared" ca="1" si="51"/>
        <v>1623.0787500000001</v>
      </c>
      <c r="AF240" s="2">
        <f t="shared" ca="1" si="70"/>
        <v>0.47815609686221267</v>
      </c>
      <c r="AG240" s="1">
        <f t="shared" ca="1" si="59"/>
        <v>4.3330000000000002</v>
      </c>
      <c r="AI240">
        <v>1531.2681199999997</v>
      </c>
    </row>
    <row r="241" spans="1:35" x14ac:dyDescent="0.25">
      <c r="A241" s="38">
        <v>42125</v>
      </c>
      <c r="B241">
        <v>4.5999999999999996</v>
      </c>
      <c r="C241">
        <v>737</v>
      </c>
      <c r="D241">
        <v>671</v>
      </c>
      <c r="E241">
        <v>689.5</v>
      </c>
      <c r="F241">
        <v>2277120</v>
      </c>
      <c r="G241">
        <v>711.46900000000005</v>
      </c>
      <c r="H241" s="1">
        <f t="shared" ca="1" si="60"/>
        <v>2463.998</v>
      </c>
      <c r="I241" s="10">
        <f t="shared" ca="1" si="61"/>
        <v>1831.1</v>
      </c>
      <c r="J241" s="9">
        <f t="shared" ca="1" si="62"/>
        <v>7.6750554926568147E-3</v>
      </c>
      <c r="K241" s="9">
        <f t="shared" ca="1" si="52"/>
        <v>0.23217191176990049</v>
      </c>
      <c r="L241" s="3">
        <f t="shared" ca="1" si="53"/>
        <v>0.34563814100813728</v>
      </c>
      <c r="M241" s="6">
        <f t="shared" ca="1" si="54"/>
        <v>1.4887164359084497</v>
      </c>
      <c r="N241" s="6">
        <f t="shared" ca="1" si="55"/>
        <v>1.6163530805031956</v>
      </c>
      <c r="O241" s="6">
        <f t="shared" ca="1" si="56"/>
        <v>0.22007951621073332</v>
      </c>
      <c r="P241" s="3">
        <f t="shared" ca="1" si="57"/>
        <v>2.0565121129246622</v>
      </c>
      <c r="Q241" s="3">
        <f t="shared" ca="1" si="58"/>
        <v>1.176194048081729</v>
      </c>
      <c r="R241" s="6">
        <f t="shared" ca="1" si="63"/>
        <v>0</v>
      </c>
      <c r="S241" s="5">
        <f ca="1">SUM($R$66:R240)+AA241</f>
        <v>4</v>
      </c>
      <c r="T241" s="5">
        <f t="shared" ca="1" si="66"/>
        <v>0</v>
      </c>
      <c r="U241" s="3">
        <f t="shared" ca="1" si="64"/>
        <v>56</v>
      </c>
      <c r="V241" s="37">
        <f ca="1">SUM($U$70:U241)-SUM($T$70:T241)</f>
        <v>1587.2681199999997</v>
      </c>
      <c r="W241" s="8">
        <f t="shared" ca="1" si="65"/>
        <v>0.84908309221727962</v>
      </c>
      <c r="X241" s="7">
        <f ca="1">W241-MAX($W$69:W240)</f>
        <v>-0.50198171543739889</v>
      </c>
      <c r="Y241" s="7">
        <f t="shared" ca="1" si="67"/>
        <v>-0.34563814100813728</v>
      </c>
      <c r="Z241" s="6">
        <f t="shared" ca="1" si="71"/>
        <v>0</v>
      </c>
      <c r="AA241" s="5">
        <f ca="1">SUM($Z$70:Z240)</f>
        <v>0</v>
      </c>
      <c r="AB241" s="4">
        <f t="shared" ca="1" si="72"/>
        <v>832.08499999999913</v>
      </c>
      <c r="AC241" s="2">
        <f t="shared" ca="1" si="68"/>
        <v>0.45441810933318727</v>
      </c>
      <c r="AD241" s="3">
        <f t="shared" ca="1" si="69"/>
        <v>1731.53</v>
      </c>
      <c r="AE241" s="3">
        <f t="shared" ca="1" si="51"/>
        <v>1623.0787500000001</v>
      </c>
      <c r="AF241" s="2">
        <f t="shared" ca="1" si="70"/>
        <v>0.51265842769489711</v>
      </c>
      <c r="AG241" s="1">
        <f t="shared" ca="1" si="59"/>
        <v>4.3330000000000002</v>
      </c>
      <c r="AI241">
        <v>1587.2681199999997</v>
      </c>
    </row>
    <row r="242" spans="1:35" x14ac:dyDescent="0.25">
      <c r="A242" s="38">
        <v>42132</v>
      </c>
      <c r="B242">
        <v>4.5999999999999996</v>
      </c>
      <c r="C242">
        <v>715</v>
      </c>
      <c r="D242">
        <v>661.5</v>
      </c>
      <c r="E242">
        <v>693.5</v>
      </c>
      <c r="F242">
        <v>3009628</v>
      </c>
      <c r="G242">
        <v>727.62300000000005</v>
      </c>
      <c r="H242" s="1">
        <f t="shared" ca="1" si="60"/>
        <v>2457.3580000000002</v>
      </c>
      <c r="I242" s="10">
        <f t="shared" ca="1" si="61"/>
        <v>1867.6</v>
      </c>
      <c r="J242" s="9">
        <f t="shared" ca="1" si="62"/>
        <v>1.9737304949113899E-2</v>
      </c>
      <c r="K242" s="9">
        <f t="shared" ca="1" si="52"/>
        <v>0.2261651707569331</v>
      </c>
      <c r="L242" s="3">
        <f t="shared" ca="1" si="53"/>
        <v>0.31578389376740224</v>
      </c>
      <c r="M242" s="6">
        <f t="shared" ca="1" si="54"/>
        <v>1.3962534227110734</v>
      </c>
      <c r="N242" s="6">
        <f t="shared" ca="1" si="55"/>
        <v>1.5872641034622426</v>
      </c>
      <c r="O242" s="6">
        <f t="shared" ca="1" si="56"/>
        <v>0.22242630992123816</v>
      </c>
      <c r="P242" s="3">
        <f t="shared" ca="1" si="57"/>
        <v>2.032116723304719</v>
      </c>
      <c r="Q242" s="3">
        <f t="shared" ca="1" si="58"/>
        <v>1.1424114836197663</v>
      </c>
      <c r="R242" s="6">
        <f t="shared" ca="1" si="63"/>
        <v>0</v>
      </c>
      <c r="S242" s="5">
        <f ca="1">SUM($R$66:R241)+AA242</f>
        <v>4</v>
      </c>
      <c r="T242" s="5">
        <f t="shared" ca="1" si="66"/>
        <v>0</v>
      </c>
      <c r="U242" s="3">
        <f t="shared" ca="1" si="64"/>
        <v>146</v>
      </c>
      <c r="V242" s="37">
        <f ca="1">SUM($U$70:U242)-SUM($T$70:T242)</f>
        <v>1733.2681199999997</v>
      </c>
      <c r="W242" s="8">
        <f t="shared" ca="1" si="65"/>
        <v>0.92718340173759106</v>
      </c>
      <c r="X242" s="7">
        <f ca="1">W242-MAX($W$69:W241)</f>
        <v>-0.42388140591708745</v>
      </c>
      <c r="Y242" s="7">
        <f t="shared" ca="1" si="67"/>
        <v>-0.31578389376740224</v>
      </c>
      <c r="Z242" s="6">
        <f t="shared" ca="1" si="71"/>
        <v>0</v>
      </c>
      <c r="AA242" s="5">
        <f ca="1">SUM($Z$70:Z241)</f>
        <v>0</v>
      </c>
      <c r="AB242" s="4">
        <f t="shared" ca="1" si="72"/>
        <v>978.08499999999913</v>
      </c>
      <c r="AC242" s="2">
        <f t="shared" ca="1" si="68"/>
        <v>0.52371225101734797</v>
      </c>
      <c r="AD242" s="3">
        <f t="shared" ca="1" si="69"/>
        <v>1731.53</v>
      </c>
      <c r="AE242" s="3">
        <f t="shared" ref="AE242:AE305" ca="1" si="73">IF(S242=0,IF(R242=1,I242,0),IF(AND(AD242-AD241&lt;&gt;0,S242&gt;0),IF(S242+R242=1,AD242,IF(AND(S242+R242&gt;1,S242+R242&lt;=2),(AD242+AE241)/MIN((S242+R242),2),IF(R242+S242&gt;2,(AD242+AE241*S242)/(R242+S242),0))),AE241))</f>
        <v>1623.0787500000001</v>
      </c>
      <c r="AF242" s="2">
        <f t="shared" ca="1" si="70"/>
        <v>0.60261093308011027</v>
      </c>
      <c r="AG242" s="1">
        <f t="shared" ca="1" si="59"/>
        <v>4.3330000000000002</v>
      </c>
      <c r="AI242">
        <v>1733.2681199999997</v>
      </c>
    </row>
    <row r="243" spans="1:35" x14ac:dyDescent="0.25">
      <c r="A243" s="38">
        <v>42139</v>
      </c>
      <c r="B243">
        <v>4.5330000000000004</v>
      </c>
      <c r="C243">
        <v>712.5</v>
      </c>
      <c r="D243">
        <v>667.5</v>
      </c>
      <c r="E243">
        <v>681</v>
      </c>
      <c r="F243">
        <v>3001419</v>
      </c>
      <c r="G243">
        <v>747.62300000000005</v>
      </c>
      <c r="H243" s="1">
        <f t="shared" ca="1" si="60"/>
        <v>2459.2849999999999</v>
      </c>
      <c r="I243" s="10">
        <f t="shared" ca="1" si="61"/>
        <v>1874.6</v>
      </c>
      <c r="J243" s="9">
        <f t="shared" ca="1" si="62"/>
        <v>3.7411192156035496E-3</v>
      </c>
      <c r="K243" s="9">
        <f t="shared" ca="1" si="52"/>
        <v>0.22616617901442176</v>
      </c>
      <c r="L243" s="3">
        <f t="shared" ca="1" si="53"/>
        <v>0.31189853835484893</v>
      </c>
      <c r="M243" s="6">
        <f t="shared" ca="1" si="54"/>
        <v>1.3790679920137854</v>
      </c>
      <c r="N243" s="6">
        <f t="shared" ca="1" si="55"/>
        <v>1.5345356082824089</v>
      </c>
      <c r="O243" s="6">
        <f t="shared" ca="1" si="56"/>
        <v>0.17632653755654448</v>
      </c>
      <c r="P243" s="3">
        <f t="shared" ca="1" si="57"/>
        <v>1.8871886833954978</v>
      </c>
      <c r="Q243" s="3">
        <f t="shared" ca="1" si="58"/>
        <v>1.1818825331693199</v>
      </c>
      <c r="R243" s="6">
        <f t="shared" ca="1" si="63"/>
        <v>0</v>
      </c>
      <c r="S243" s="5">
        <f ca="1">SUM($R$66:R242)+AA243</f>
        <v>4</v>
      </c>
      <c r="T243" s="5">
        <f t="shared" ca="1" si="66"/>
        <v>0</v>
      </c>
      <c r="U243" s="3">
        <f t="shared" ca="1" si="64"/>
        <v>28</v>
      </c>
      <c r="V243" s="37">
        <f ca="1">SUM($U$70:U243)-SUM($T$70:T243)</f>
        <v>1761.2681199999997</v>
      </c>
      <c r="W243" s="8">
        <f t="shared" ca="1" si="65"/>
        <v>0.94216154328943158</v>
      </c>
      <c r="X243" s="7">
        <f ca="1">W243-MAX($W$69:W242)</f>
        <v>-0.40890326436524693</v>
      </c>
      <c r="Y243" s="7">
        <f t="shared" ca="1" si="67"/>
        <v>-0.31189853835484893</v>
      </c>
      <c r="Z243" s="6">
        <f t="shared" ca="1" si="71"/>
        <v>0</v>
      </c>
      <c r="AA243" s="5">
        <f ca="1">SUM($Z$70:Z242)</f>
        <v>0</v>
      </c>
      <c r="AB243" s="4">
        <f t="shared" ca="1" si="72"/>
        <v>1006.0849999999991</v>
      </c>
      <c r="AC243" s="2">
        <f t="shared" ca="1" si="68"/>
        <v>0.53669316120772392</v>
      </c>
      <c r="AD243" s="3">
        <f t="shared" ca="1" si="69"/>
        <v>1731.53</v>
      </c>
      <c r="AE243" s="3">
        <f t="shared" ca="1" si="73"/>
        <v>1623.0787500000001</v>
      </c>
      <c r="AF243" s="2">
        <f t="shared" ca="1" si="70"/>
        <v>0.61986209849645257</v>
      </c>
      <c r="AG243" s="1">
        <f t="shared" ca="1" si="59"/>
        <v>4.3330000000000002</v>
      </c>
      <c r="AI243">
        <v>1761.2681199999997</v>
      </c>
    </row>
    <row r="244" spans="1:35" x14ac:dyDescent="0.25">
      <c r="A244" s="38">
        <v>42146</v>
      </c>
      <c r="B244">
        <v>4.5330000000000004</v>
      </c>
      <c r="C244">
        <v>705</v>
      </c>
      <c r="D244">
        <v>683</v>
      </c>
      <c r="E244">
        <v>694</v>
      </c>
      <c r="F244">
        <v>2186844</v>
      </c>
      <c r="G244">
        <v>763.25800000000004</v>
      </c>
      <c r="H244" s="1">
        <f t="shared" ca="1" si="60"/>
        <v>2587.6669999999999</v>
      </c>
      <c r="I244" s="10">
        <f t="shared" ca="1" si="61"/>
        <v>1883.6</v>
      </c>
      <c r="J244" s="9">
        <f t="shared" ca="1" si="62"/>
        <v>4.7895360570140589E-3</v>
      </c>
      <c r="K244" s="9">
        <f t="shared" ca="1" si="52"/>
        <v>0.22462533538501792</v>
      </c>
      <c r="L244" s="3">
        <f t="shared" ca="1" si="53"/>
        <v>0.37378795922701213</v>
      </c>
      <c r="M244" s="6">
        <f t="shared" ca="1" si="54"/>
        <v>1.6640507562796636</v>
      </c>
      <c r="N244" s="6">
        <f t="shared" ca="1" si="55"/>
        <v>1.5121143492971014</v>
      </c>
      <c r="O244" s="6">
        <f t="shared" ca="1" si="56"/>
        <v>0.13105266914288999</v>
      </c>
      <c r="P244" s="3">
        <f t="shared" ca="1" si="57"/>
        <v>1.7742196875828813</v>
      </c>
      <c r="Q244" s="3">
        <f t="shared" ca="1" si="58"/>
        <v>1.2500090110113216</v>
      </c>
      <c r="R244" s="6">
        <f t="shared" ca="1" si="63"/>
        <v>0</v>
      </c>
      <c r="S244" s="5">
        <f ca="1">SUM($R$66:R243)+AA244</f>
        <v>4</v>
      </c>
      <c r="T244" s="5">
        <f t="shared" ca="1" si="66"/>
        <v>0</v>
      </c>
      <c r="U244" s="3">
        <f t="shared" ca="1" si="64"/>
        <v>36</v>
      </c>
      <c r="V244" s="37">
        <f ca="1">SUM($U$70:U244)-SUM($T$70:T244)</f>
        <v>1797.2681199999997</v>
      </c>
      <c r="W244" s="8">
        <f t="shared" ca="1" si="65"/>
        <v>0.96141915385608367</v>
      </c>
      <c r="X244" s="7">
        <f ca="1">W244-MAX($W$69:W243)</f>
        <v>-0.38964565379859484</v>
      </c>
      <c r="Y244" s="7">
        <f t="shared" ca="1" si="67"/>
        <v>-0.37378795922701213</v>
      </c>
      <c r="Z244" s="6">
        <f t="shared" ca="1" si="71"/>
        <v>0</v>
      </c>
      <c r="AA244" s="5">
        <f ca="1">SUM($Z$70:Z243)</f>
        <v>0</v>
      </c>
      <c r="AB244" s="4">
        <f t="shared" ca="1" si="72"/>
        <v>1042.0849999999991</v>
      </c>
      <c r="AC244" s="2">
        <f t="shared" ca="1" si="68"/>
        <v>0.55324113399872543</v>
      </c>
      <c r="AD244" s="3">
        <f t="shared" ca="1" si="69"/>
        <v>1731.53</v>
      </c>
      <c r="AE244" s="3">
        <f t="shared" ca="1" si="73"/>
        <v>1623.0787500000001</v>
      </c>
      <c r="AF244" s="2">
        <f t="shared" ca="1" si="70"/>
        <v>0.64204216831746397</v>
      </c>
      <c r="AG244" s="1">
        <f t="shared" ca="1" si="59"/>
        <v>4.375</v>
      </c>
      <c r="AI244">
        <v>1797.2681199999997</v>
      </c>
    </row>
    <row r="245" spans="1:35" x14ac:dyDescent="0.25">
      <c r="A245" s="38">
        <v>42153</v>
      </c>
      <c r="B245" t="s">
        <v>0</v>
      </c>
      <c r="C245">
        <v>703</v>
      </c>
      <c r="D245">
        <v>676.5</v>
      </c>
      <c r="E245">
        <v>683</v>
      </c>
      <c r="F245">
        <v>1839998</v>
      </c>
      <c r="G245" t="s">
        <v>0</v>
      </c>
      <c r="H245" s="1">
        <f t="shared" ca="1" si="60"/>
        <v>2586.6729999999998</v>
      </c>
      <c r="I245" s="10">
        <f t="shared" ca="1" si="61"/>
        <v>1836.1</v>
      </c>
      <c r="J245" s="9">
        <f t="shared" ca="1" si="62"/>
        <v>-2.5541082441258186E-2</v>
      </c>
      <c r="K245" s="9">
        <f t="shared" ca="1" si="52"/>
        <v>0.22561397848526021</v>
      </c>
      <c r="L245" s="3">
        <f t="shared" ca="1" si="53"/>
        <v>0.4087865584663144</v>
      </c>
      <c r="M245" s="6">
        <f t="shared" ca="1" si="54"/>
        <v>1.8118848894507713</v>
      </c>
      <c r="N245" s="6">
        <f t="shared" ca="1" si="55"/>
        <v>1.5234949937057982</v>
      </c>
      <c r="O245" s="6">
        <f t="shared" ca="1" si="56"/>
        <v>0.15034024877343152</v>
      </c>
      <c r="P245" s="3">
        <f t="shared" ca="1" si="57"/>
        <v>1.8241754912526613</v>
      </c>
      <c r="Q245" s="3">
        <f t="shared" ca="1" si="58"/>
        <v>1.2228144961589351</v>
      </c>
      <c r="R245" s="6">
        <f t="shared" ca="1" si="63"/>
        <v>0</v>
      </c>
      <c r="S245" s="5">
        <f ca="1">SUM($R$66:R244)+AA245</f>
        <v>4</v>
      </c>
      <c r="T245" s="5">
        <f t="shared" ca="1" si="66"/>
        <v>0</v>
      </c>
      <c r="U245" s="3">
        <f t="shared" ca="1" si="64"/>
        <v>-190</v>
      </c>
      <c r="V245" s="37">
        <f ca="1">SUM($U$70:U245)-SUM($T$70:T245)</f>
        <v>1607.2681199999997</v>
      </c>
      <c r="W245" s="8">
        <f t="shared" ca="1" si="65"/>
        <v>0.85978176475430856</v>
      </c>
      <c r="X245" s="7">
        <f ca="1">W245-MAX($W$69:W244)</f>
        <v>-0.49128304290036995</v>
      </c>
      <c r="Y245" s="7">
        <f t="shared" ca="1" si="67"/>
        <v>-0.4087865584663144</v>
      </c>
      <c r="Z245" s="6">
        <f t="shared" ca="1" si="71"/>
        <v>0</v>
      </c>
      <c r="AA245" s="5">
        <f ca="1">SUM($Z$70:Z244)</f>
        <v>0</v>
      </c>
      <c r="AB245" s="4">
        <f t="shared" ca="1" si="72"/>
        <v>852.08499999999913</v>
      </c>
      <c r="AC245" s="2">
        <f t="shared" ca="1" si="68"/>
        <v>0.46407330755405435</v>
      </c>
      <c r="AD245" s="3">
        <f t="shared" ca="1" si="69"/>
        <v>1731.53</v>
      </c>
      <c r="AE245" s="3">
        <f t="shared" ca="1" si="73"/>
        <v>1623.0787500000001</v>
      </c>
      <c r="AF245" s="2">
        <f t="shared" ca="1" si="70"/>
        <v>0.52498068870657022</v>
      </c>
      <c r="AG245" s="1">
        <f t="shared" ca="1" si="59"/>
        <v>4.4119999999999999</v>
      </c>
      <c r="AI245">
        <v>1607.2681199999997</v>
      </c>
    </row>
    <row r="246" spans="1:35" x14ac:dyDescent="0.25">
      <c r="A246" s="38">
        <v>42160</v>
      </c>
      <c r="B246" t="s">
        <v>0</v>
      </c>
      <c r="C246">
        <v>687</v>
      </c>
      <c r="D246">
        <v>662.5</v>
      </c>
      <c r="E246">
        <v>670</v>
      </c>
      <c r="F246">
        <v>1403026</v>
      </c>
      <c r="G246" t="s">
        <v>0</v>
      </c>
      <c r="H246" s="1">
        <f t="shared" ca="1" si="60"/>
        <v>2530.7860000000001</v>
      </c>
      <c r="I246" s="10">
        <f t="shared" ca="1" si="61"/>
        <v>1924.4</v>
      </c>
      <c r="J246" s="9">
        <f t="shared" ca="1" si="62"/>
        <v>4.6970473897157493E-2</v>
      </c>
      <c r="K246" s="9">
        <f t="shared" ref="K246:K309" ca="1" si="74">STDEV(J195:J246)*SQRT(52)</f>
        <v>0.2300919998636928</v>
      </c>
      <c r="L246" s="3">
        <f t="shared" ref="L246:L309" ca="1" si="75">H246/I246-1</f>
        <v>0.31510392849719393</v>
      </c>
      <c r="M246" s="6">
        <f t="shared" ref="M246:M309" ca="1" si="76">L246/K246</f>
        <v>1.3694692935167778</v>
      </c>
      <c r="N246" s="6">
        <f t="shared" ca="1" si="55"/>
        <v>1.4983245569548511</v>
      </c>
      <c r="O246" s="6">
        <f t="shared" ca="1" si="56"/>
        <v>0.14626439281911491</v>
      </c>
      <c r="P246" s="3">
        <f t="shared" ca="1" si="57"/>
        <v>1.7908533425930808</v>
      </c>
      <c r="Q246" s="3">
        <f t="shared" ca="1" si="58"/>
        <v>1.2057957713166214</v>
      </c>
      <c r="R246" s="6">
        <f t="shared" ca="1" si="63"/>
        <v>0</v>
      </c>
      <c r="S246" s="5">
        <f ca="1">SUM($R$66:R245)+AA246</f>
        <v>4</v>
      </c>
      <c r="T246" s="5">
        <f t="shared" ca="1" si="66"/>
        <v>0</v>
      </c>
      <c r="U246" s="3">
        <f t="shared" ca="1" si="64"/>
        <v>353.20000000000073</v>
      </c>
      <c r="V246" s="37">
        <f ca="1">SUM($U$70:U246)-SUM($T$70:T246)</f>
        <v>1960.4681200000005</v>
      </c>
      <c r="W246" s="8">
        <f t="shared" ca="1" si="65"/>
        <v>1.0487203217582404</v>
      </c>
      <c r="X246" s="7">
        <f ca="1">W246-MAX($W$69:W245)</f>
        <v>-0.30234448589643814</v>
      </c>
      <c r="Y246" s="7">
        <f t="shared" ca="1" si="67"/>
        <v>-0.31510392849719393</v>
      </c>
      <c r="Z246" s="6">
        <f t="shared" ca="1" si="71"/>
        <v>0</v>
      </c>
      <c r="AA246" s="5">
        <f ca="1">SUM($Z$70:Z245)</f>
        <v>0</v>
      </c>
      <c r="AB246" s="4">
        <f t="shared" ca="1" si="72"/>
        <v>1205.2849999999999</v>
      </c>
      <c r="AC246" s="2">
        <f t="shared" ca="1" si="68"/>
        <v>0.62631729370193301</v>
      </c>
      <c r="AD246" s="3">
        <f t="shared" ca="1" si="69"/>
        <v>1731.53</v>
      </c>
      <c r="AE246" s="3">
        <f t="shared" ca="1" si="73"/>
        <v>1623.0787500000001</v>
      </c>
      <c r="AF246" s="2">
        <f t="shared" ca="1" si="70"/>
        <v>0.74259181817271636</v>
      </c>
      <c r="AG246" s="1">
        <f t="shared" ca="1" si="59"/>
        <v>4.4740000000000002</v>
      </c>
      <c r="AI246">
        <v>1960.4681200000005</v>
      </c>
    </row>
    <row r="247" spans="1:35" x14ac:dyDescent="0.25">
      <c r="A247" s="38">
        <v>42167</v>
      </c>
      <c r="B247">
        <v>4.5330000000000004</v>
      </c>
      <c r="C247">
        <v>704.5</v>
      </c>
      <c r="D247">
        <v>658</v>
      </c>
      <c r="E247">
        <v>696.5</v>
      </c>
      <c r="F247">
        <v>2323737</v>
      </c>
      <c r="G247">
        <v>763.25800000000004</v>
      </c>
      <c r="H247" s="1">
        <f t="shared" ca="1" si="60"/>
        <v>2493.7449999999999</v>
      </c>
      <c r="I247" s="10">
        <f t="shared" ca="1" si="61"/>
        <v>2015.4</v>
      </c>
      <c r="J247" s="9">
        <f t="shared" ca="1" si="62"/>
        <v>4.6203456021003335E-2</v>
      </c>
      <c r="K247" s="9">
        <f t="shared" ca="1" si="74"/>
        <v>0.23426391637141938</v>
      </c>
      <c r="L247" s="3">
        <f t="shared" ca="1" si="75"/>
        <v>0.23734494393172567</v>
      </c>
      <c r="M247" s="6">
        <f t="shared" ca="1" si="76"/>
        <v>1.0131519510474734</v>
      </c>
      <c r="N247" s="6">
        <f t="shared" ca="1" si="55"/>
        <v>1.4519619699503126</v>
      </c>
      <c r="O247" s="6">
        <f t="shared" ca="1" si="56"/>
        <v>0.19372499259074188</v>
      </c>
      <c r="P247" s="3">
        <f t="shared" ca="1" si="57"/>
        <v>1.8394119551317965</v>
      </c>
      <c r="Q247" s="3">
        <f t="shared" ca="1" si="58"/>
        <v>1.0645119847688287</v>
      </c>
      <c r="R247" s="6">
        <f t="shared" ca="1" si="63"/>
        <v>0</v>
      </c>
      <c r="S247" s="5">
        <f ca="1">SUM($R$66:R246)+AA247</f>
        <v>4</v>
      </c>
      <c r="T247" s="5">
        <f t="shared" ca="1" si="66"/>
        <v>0</v>
      </c>
      <c r="U247" s="3">
        <f t="shared" ca="1" si="64"/>
        <v>364</v>
      </c>
      <c r="V247" s="37">
        <f ca="1">SUM($U$70:U247)-SUM($T$70:T247)</f>
        <v>2324.4681200000005</v>
      </c>
      <c r="W247" s="8">
        <f t="shared" ca="1" si="65"/>
        <v>1.2434361619321677</v>
      </c>
      <c r="X247" s="7">
        <f ca="1">W247-MAX($W$69:W246)</f>
        <v>-0.10762864572251085</v>
      </c>
      <c r="Y247" s="7">
        <f t="shared" ca="1" si="67"/>
        <v>-0.23734494393172567</v>
      </c>
      <c r="Z247" s="6">
        <f t="shared" ca="1" si="71"/>
        <v>0</v>
      </c>
      <c r="AA247" s="5">
        <f ca="1">SUM($Z$70:Z246)</f>
        <v>0</v>
      </c>
      <c r="AB247" s="4">
        <f t="shared" ca="1" si="72"/>
        <v>1569.2849999999999</v>
      </c>
      <c r="AC247" s="2">
        <f t="shared" ca="1" si="68"/>
        <v>0.77864691872581115</v>
      </c>
      <c r="AD247" s="3">
        <f t="shared" ca="1" si="69"/>
        <v>1731.53</v>
      </c>
      <c r="AE247" s="3">
        <f t="shared" ca="1" si="73"/>
        <v>1623.0787500000001</v>
      </c>
      <c r="AF247" s="2">
        <f t="shared" ca="1" si="70"/>
        <v>0.96685696858516557</v>
      </c>
      <c r="AG247" s="1">
        <f t="shared" ca="1" si="59"/>
        <v>4.4740000000000002</v>
      </c>
      <c r="AI247">
        <v>2324.4681200000005</v>
      </c>
    </row>
    <row r="248" spans="1:35" x14ac:dyDescent="0.25">
      <c r="A248" s="38">
        <v>42174</v>
      </c>
      <c r="B248">
        <v>4.5330000000000004</v>
      </c>
      <c r="C248">
        <v>701.5</v>
      </c>
      <c r="D248">
        <v>673</v>
      </c>
      <c r="E248">
        <v>697</v>
      </c>
      <c r="F248">
        <v>2095888</v>
      </c>
      <c r="G248">
        <v>763.25800000000004</v>
      </c>
      <c r="H248" s="1">
        <f t="shared" ca="1" si="60"/>
        <v>2475.7370000000001</v>
      </c>
      <c r="I248" s="10">
        <f t="shared" ca="1" si="61"/>
        <v>1945.8</v>
      </c>
      <c r="J248" s="9">
        <f t="shared" ca="1" si="62"/>
        <v>-3.5144483304974834E-2</v>
      </c>
      <c r="K248" s="9">
        <f t="shared" ca="1" si="74"/>
        <v>0.20531877246085939</v>
      </c>
      <c r="L248" s="3">
        <f t="shared" ca="1" si="75"/>
        <v>0.27234916229828365</v>
      </c>
      <c r="M248" s="6">
        <f t="shared" ca="1" si="76"/>
        <v>1.3264698548214946</v>
      </c>
      <c r="N248" s="6">
        <f t="shared" ca="1" si="55"/>
        <v>1.4256237737631916</v>
      </c>
      <c r="O248" s="6">
        <f t="shared" ca="1" si="56"/>
        <v>0.18485018763793934</v>
      </c>
      <c r="P248" s="3">
        <f t="shared" ca="1" si="57"/>
        <v>1.7953241490390703</v>
      </c>
      <c r="Q248" s="3">
        <f t="shared" ca="1" si="58"/>
        <v>1.0559233984873129</v>
      </c>
      <c r="R248" s="6">
        <f t="shared" ca="1" si="63"/>
        <v>0</v>
      </c>
      <c r="S248" s="5">
        <f ca="1">SUM($R$66:R247)+AA248</f>
        <v>4</v>
      </c>
      <c r="T248" s="5">
        <f t="shared" ca="1" si="66"/>
        <v>0</v>
      </c>
      <c r="U248" s="3">
        <f t="shared" ca="1" si="64"/>
        <v>-278.40000000000055</v>
      </c>
      <c r="V248" s="37">
        <f ca="1">SUM($U$70:U248)-SUM($T$70:T248)</f>
        <v>2046.0681199999999</v>
      </c>
      <c r="W248" s="8">
        <f t="shared" ca="1" si="65"/>
        <v>1.0945106402167242</v>
      </c>
      <c r="X248" s="7">
        <f ca="1">W248-MAX($W$69:W247)</f>
        <v>-0.25655416743795434</v>
      </c>
      <c r="Y248" s="7">
        <f t="shared" ca="1" si="67"/>
        <v>-0.27234916229828365</v>
      </c>
      <c r="Z248" s="6">
        <f t="shared" ca="1" si="71"/>
        <v>0</v>
      </c>
      <c r="AA248" s="5">
        <f ca="1">SUM($Z$70:Z247)</f>
        <v>0</v>
      </c>
      <c r="AB248" s="4">
        <f t="shared" ca="1" si="72"/>
        <v>1290.8849999999993</v>
      </c>
      <c r="AC248" s="2">
        <f t="shared" ca="1" si="68"/>
        <v>0.66342121492445227</v>
      </c>
      <c r="AD248" s="3">
        <f t="shared" ca="1" si="69"/>
        <v>1731.53</v>
      </c>
      <c r="AE248" s="3">
        <f t="shared" ca="1" si="73"/>
        <v>1623.0787500000001</v>
      </c>
      <c r="AF248" s="2">
        <f t="shared" ca="1" si="70"/>
        <v>0.79533109530267665</v>
      </c>
      <c r="AG248" s="1">
        <f t="shared" ca="1" si="59"/>
        <v>4.3680000000000003</v>
      </c>
      <c r="AI248">
        <v>2046.0681199999999</v>
      </c>
    </row>
    <row r="249" spans="1:35" x14ac:dyDescent="0.25">
      <c r="A249" s="38">
        <v>42181</v>
      </c>
      <c r="B249" t="s">
        <v>0</v>
      </c>
      <c r="C249">
        <v>729.5</v>
      </c>
      <c r="D249">
        <v>704</v>
      </c>
      <c r="E249">
        <v>726.5</v>
      </c>
      <c r="F249">
        <v>2112822</v>
      </c>
      <c r="G249" t="s">
        <v>0</v>
      </c>
      <c r="H249" s="1">
        <f t="shared" ca="1" si="60"/>
        <v>2465.7359999999999</v>
      </c>
      <c r="I249" s="10">
        <f t="shared" ca="1" si="61"/>
        <v>1930.6</v>
      </c>
      <c r="J249" s="9">
        <f t="shared" ca="1" si="62"/>
        <v>-7.8423681268125454E-3</v>
      </c>
      <c r="K249" s="9">
        <f t="shared" ca="1" si="74"/>
        <v>0.19700375093150446</v>
      </c>
      <c r="L249" s="3">
        <f t="shared" ca="1" si="75"/>
        <v>0.27718636693255982</v>
      </c>
      <c r="M249" s="6">
        <f t="shared" ca="1" si="76"/>
        <v>1.4070106057469625</v>
      </c>
      <c r="N249" s="6">
        <f t="shared" ca="1" si="55"/>
        <v>1.4216645636125935</v>
      </c>
      <c r="O249" s="6">
        <f t="shared" ca="1" si="56"/>
        <v>0.18463888611325482</v>
      </c>
      <c r="P249" s="3">
        <f t="shared" ca="1" si="57"/>
        <v>1.7909423358391032</v>
      </c>
      <c r="Q249" s="3">
        <f t="shared" ca="1" si="58"/>
        <v>1.0523867913860838</v>
      </c>
      <c r="R249" s="6">
        <f t="shared" ca="1" si="63"/>
        <v>0</v>
      </c>
      <c r="S249" s="5">
        <f ca="1">SUM($R$66:R248)+AA249</f>
        <v>4</v>
      </c>
      <c r="T249" s="5">
        <f t="shared" ca="1" si="66"/>
        <v>0</v>
      </c>
      <c r="U249" s="3">
        <f t="shared" ca="1" si="64"/>
        <v>-60.800000000000182</v>
      </c>
      <c r="V249" s="37">
        <f ca="1">SUM($U$70:U249)-SUM($T$70:T249)</f>
        <v>1985.2681199999997</v>
      </c>
      <c r="W249" s="8">
        <f t="shared" ca="1" si="65"/>
        <v>1.0619866757041561</v>
      </c>
      <c r="X249" s="7">
        <f ca="1">W249-MAX($W$69:W248)</f>
        <v>-0.28907813195052245</v>
      </c>
      <c r="Y249" s="7">
        <f t="shared" ca="1" si="67"/>
        <v>-0.27718636693255982</v>
      </c>
      <c r="Z249" s="6">
        <f t="shared" ca="1" si="71"/>
        <v>0</v>
      </c>
      <c r="AA249" s="5">
        <f ca="1">SUM($Z$70:Z248)</f>
        <v>0</v>
      </c>
      <c r="AB249" s="4">
        <f t="shared" ca="1" si="72"/>
        <v>1230.0849999999991</v>
      </c>
      <c r="AC249" s="2">
        <f t="shared" ca="1" si="68"/>
        <v>0.63715166269553469</v>
      </c>
      <c r="AD249" s="3">
        <f t="shared" ca="1" si="69"/>
        <v>1731.53</v>
      </c>
      <c r="AE249" s="3">
        <f t="shared" ca="1" si="73"/>
        <v>1623.0787500000001</v>
      </c>
      <c r="AF249" s="2">
        <f t="shared" ca="1" si="70"/>
        <v>0.75787142182719047</v>
      </c>
      <c r="AG249" s="1">
        <f t="shared" ca="1" si="59"/>
        <v>4.3680000000000003</v>
      </c>
      <c r="AI249">
        <v>1985.2681199999997</v>
      </c>
    </row>
    <row r="250" spans="1:35" x14ac:dyDescent="0.25">
      <c r="A250" s="38">
        <v>42188</v>
      </c>
      <c r="B250">
        <v>4.6669999999999998</v>
      </c>
      <c r="C250">
        <v>755.5</v>
      </c>
      <c r="D250">
        <v>691.5</v>
      </c>
      <c r="E250">
        <v>750.5</v>
      </c>
      <c r="F250">
        <v>2565250</v>
      </c>
      <c r="G250">
        <v>783.63599999999997</v>
      </c>
      <c r="H250" s="1">
        <f t="shared" ca="1" si="60"/>
        <v>2553.4870000000001</v>
      </c>
      <c r="I250" s="10">
        <f t="shared" ca="1" si="61"/>
        <v>1937</v>
      </c>
      <c r="J250" s="9">
        <f t="shared" ca="1" si="62"/>
        <v>3.3095489924812437E-3</v>
      </c>
      <c r="K250" s="9">
        <f t="shared" ca="1" si="74"/>
        <v>0.19622824532723465</v>
      </c>
      <c r="L250" s="3">
        <f t="shared" ca="1" si="75"/>
        <v>0.31826897263810028</v>
      </c>
      <c r="M250" s="6">
        <f t="shared" ca="1" si="76"/>
        <v>1.6219325210157578</v>
      </c>
      <c r="N250" s="6">
        <f t="shared" ca="1" si="55"/>
        <v>1.4449971173098857</v>
      </c>
      <c r="O250" s="6">
        <f t="shared" ca="1" si="56"/>
        <v>0.189628537433459</v>
      </c>
      <c r="P250" s="3">
        <f t="shared" ca="1" si="57"/>
        <v>1.8242541921768036</v>
      </c>
      <c r="Q250" s="3">
        <f t="shared" ca="1" si="58"/>
        <v>1.0657400424429677</v>
      </c>
      <c r="R250" s="6">
        <f t="shared" ca="1" si="63"/>
        <v>0</v>
      </c>
      <c r="S250" s="5">
        <f ca="1">SUM($R$66:R249)+AA250</f>
        <v>4</v>
      </c>
      <c r="T250" s="5">
        <f t="shared" ca="1" si="66"/>
        <v>0</v>
      </c>
      <c r="U250" s="3">
        <f t="shared" ca="1" si="64"/>
        <v>25.600000000000364</v>
      </c>
      <c r="V250" s="37">
        <f ca="1">SUM($U$70:U250)-SUM($T$70:T250)</f>
        <v>2010.8681200000001</v>
      </c>
      <c r="W250" s="8">
        <f t="shared" ca="1" si="65"/>
        <v>1.0756809765515534</v>
      </c>
      <c r="X250" s="7">
        <f ca="1">W250-MAX($W$69:W249)</f>
        <v>-0.27538383110312514</v>
      </c>
      <c r="Y250" s="7">
        <f t="shared" ca="1" si="67"/>
        <v>-0.31826897263810028</v>
      </c>
      <c r="Z250" s="6">
        <f t="shared" ca="1" si="71"/>
        <v>0</v>
      </c>
      <c r="AA250" s="5">
        <f ca="1">SUM($Z$70:Z249)</f>
        <v>0</v>
      </c>
      <c r="AB250" s="4">
        <f t="shared" ca="1" si="72"/>
        <v>1255.6849999999995</v>
      </c>
      <c r="AC250" s="2">
        <f t="shared" ca="1" si="68"/>
        <v>0.64826277749096517</v>
      </c>
      <c r="AD250" s="3">
        <f t="shared" ca="1" si="69"/>
        <v>1731.53</v>
      </c>
      <c r="AE250" s="3">
        <f t="shared" ca="1" si="73"/>
        <v>1623.0787500000001</v>
      </c>
      <c r="AF250" s="2">
        <f t="shared" ca="1" si="70"/>
        <v>0.77364391592213222</v>
      </c>
      <c r="AG250" s="1">
        <f t="shared" ca="1" si="59"/>
        <v>4.2629999999999999</v>
      </c>
      <c r="AI250">
        <v>2010.8681200000001</v>
      </c>
    </row>
    <row r="251" spans="1:35" x14ac:dyDescent="0.25">
      <c r="A251" s="38">
        <v>42195</v>
      </c>
      <c r="B251" t="s">
        <v>0</v>
      </c>
      <c r="C251">
        <v>755</v>
      </c>
      <c r="D251">
        <v>708.5</v>
      </c>
      <c r="E251">
        <v>755</v>
      </c>
      <c r="F251">
        <v>2137221</v>
      </c>
      <c r="G251" t="s">
        <v>0</v>
      </c>
      <c r="H251" s="1">
        <f t="shared" ca="1" si="60"/>
        <v>2546.9389999999999</v>
      </c>
      <c r="I251" s="10">
        <f t="shared" ca="1" si="61"/>
        <v>1925.6</v>
      </c>
      <c r="J251" s="9">
        <f t="shared" ca="1" si="62"/>
        <v>-5.9027769381336873E-3</v>
      </c>
      <c r="K251" s="9">
        <f t="shared" ca="1" si="74"/>
        <v>0.18883565389250612</v>
      </c>
      <c r="L251" s="3">
        <f t="shared" ca="1" si="75"/>
        <v>0.32267293311175727</v>
      </c>
      <c r="M251" s="6">
        <f t="shared" ca="1" si="76"/>
        <v>1.7087500504297639</v>
      </c>
      <c r="N251" s="6">
        <f t="shared" ca="1" si="55"/>
        <v>1.4675880310980447</v>
      </c>
      <c r="O251" s="6">
        <f t="shared" ca="1" si="56"/>
        <v>0.20280185576233442</v>
      </c>
      <c r="P251" s="3">
        <f t="shared" ca="1" si="57"/>
        <v>1.8731917426227136</v>
      </c>
      <c r="Q251" s="3">
        <f t="shared" ca="1" si="58"/>
        <v>1.0619843195733758</v>
      </c>
      <c r="R251" s="6">
        <f t="shared" ca="1" si="63"/>
        <v>0</v>
      </c>
      <c r="S251" s="5">
        <f ca="1">SUM($R$66:R250)+AA251</f>
        <v>4</v>
      </c>
      <c r="T251" s="5">
        <f t="shared" ca="1" si="66"/>
        <v>0</v>
      </c>
      <c r="U251" s="3">
        <f t="shared" ca="1" si="64"/>
        <v>-45.600000000000364</v>
      </c>
      <c r="V251" s="37">
        <f ca="1">SUM($U$70:U251)-SUM($T$70:T251)</f>
        <v>1965.2681199999997</v>
      </c>
      <c r="W251" s="8">
        <f t="shared" ca="1" si="65"/>
        <v>1.051288003167127</v>
      </c>
      <c r="X251" s="7">
        <f ca="1">W251-MAX($W$69:W250)</f>
        <v>-0.29977680448755151</v>
      </c>
      <c r="Y251" s="7">
        <f t="shared" ca="1" si="67"/>
        <v>-0.32267293311175727</v>
      </c>
      <c r="Z251" s="6">
        <f t="shared" ca="1" si="71"/>
        <v>0</v>
      </c>
      <c r="AA251" s="5">
        <f ca="1">SUM($Z$70:Z250)</f>
        <v>0</v>
      </c>
      <c r="AB251" s="4">
        <f t="shared" ca="1" si="72"/>
        <v>1210.0849999999991</v>
      </c>
      <c r="AC251" s="2">
        <f t="shared" ca="1" si="68"/>
        <v>0.62841971333610258</v>
      </c>
      <c r="AD251" s="3">
        <f t="shared" ca="1" si="69"/>
        <v>1731.53</v>
      </c>
      <c r="AE251" s="3">
        <f t="shared" ca="1" si="73"/>
        <v>1623.0787500000001</v>
      </c>
      <c r="AF251" s="2">
        <f t="shared" ca="1" si="70"/>
        <v>0.74554916081551748</v>
      </c>
      <c r="AG251" s="1">
        <f t="shared" ca="1" si="59"/>
        <v>4.2629999999999999</v>
      </c>
      <c r="AI251">
        <v>1965.2681199999997</v>
      </c>
    </row>
    <row r="252" spans="1:35" x14ac:dyDescent="0.25">
      <c r="A252" s="38">
        <v>42202</v>
      </c>
      <c r="B252">
        <v>4.6669999999999998</v>
      </c>
      <c r="C252">
        <v>785</v>
      </c>
      <c r="D252">
        <v>754.5</v>
      </c>
      <c r="E252">
        <v>777</v>
      </c>
      <c r="F252">
        <v>1993571</v>
      </c>
      <c r="G252">
        <v>780.24199999999996</v>
      </c>
      <c r="H252" s="1">
        <f t="shared" ca="1" si="60"/>
        <v>2540.5529999999999</v>
      </c>
      <c r="I252" s="10">
        <f t="shared" ca="1" si="61"/>
        <v>1974</v>
      </c>
      <c r="J252" s="9">
        <f t="shared" ca="1" si="62"/>
        <v>2.4824333524564816E-2</v>
      </c>
      <c r="K252" s="9">
        <f t="shared" ca="1" si="74"/>
        <v>0.18935837031942609</v>
      </c>
      <c r="L252" s="3">
        <f t="shared" ca="1" si="75"/>
        <v>0.28700759878419446</v>
      </c>
      <c r="M252" s="6">
        <f t="shared" ca="1" si="76"/>
        <v>1.5156847743252395</v>
      </c>
      <c r="N252" s="6">
        <f t="shared" ca="1" si="55"/>
        <v>1.4718749843190213</v>
      </c>
      <c r="O252" s="6">
        <f t="shared" ca="1" si="56"/>
        <v>0.20321565370771366</v>
      </c>
      <c r="P252" s="3">
        <f t="shared" ca="1" si="57"/>
        <v>1.8783062917344486</v>
      </c>
      <c r="Q252" s="3">
        <f t="shared" ca="1" si="58"/>
        <v>1.065443676903594</v>
      </c>
      <c r="R252" s="6">
        <f t="shared" ca="1" si="63"/>
        <v>0</v>
      </c>
      <c r="S252" s="5">
        <f ca="1">SUM($R$66:R251)+AA252</f>
        <v>4</v>
      </c>
      <c r="T252" s="5">
        <f t="shared" ca="1" si="66"/>
        <v>0</v>
      </c>
      <c r="U252" s="3">
        <f t="shared" ca="1" si="64"/>
        <v>193.60000000000036</v>
      </c>
      <c r="V252" s="37">
        <f ca="1">SUM($U$70:U252)-SUM($T$70:T252)</f>
        <v>2158.8681200000001</v>
      </c>
      <c r="W252" s="8">
        <f t="shared" ca="1" si="65"/>
        <v>1.1548511533255676</v>
      </c>
      <c r="X252" s="7">
        <f ca="1">W252-MAX($W$69:W251)</f>
        <v>-0.19621365432911086</v>
      </c>
      <c r="Y252" s="7">
        <f t="shared" ca="1" si="67"/>
        <v>-0.28700759878419446</v>
      </c>
      <c r="Z252" s="6">
        <f t="shared" ca="1" si="71"/>
        <v>0</v>
      </c>
      <c r="AA252" s="5">
        <f ca="1">SUM($Z$70:Z251)</f>
        <v>0</v>
      </c>
      <c r="AB252" s="4">
        <f t="shared" ca="1" si="72"/>
        <v>1403.6849999999995</v>
      </c>
      <c r="AC252" s="2">
        <f t="shared" ca="1" si="68"/>
        <v>0.71108662613981732</v>
      </c>
      <c r="AD252" s="3">
        <f t="shared" ca="1" si="69"/>
        <v>1731.53</v>
      </c>
      <c r="AE252" s="3">
        <f t="shared" ca="1" si="73"/>
        <v>1623.0787500000001</v>
      </c>
      <c r="AF252" s="2">
        <f t="shared" ca="1" si="70"/>
        <v>0.86482864740851262</v>
      </c>
      <c r="AG252" s="1">
        <f t="shared" ca="1" si="59"/>
        <v>4.2629999999999999</v>
      </c>
      <c r="AI252">
        <v>2158.8681200000001</v>
      </c>
    </row>
    <row r="253" spans="1:35" x14ac:dyDescent="0.25">
      <c r="A253" s="38">
        <v>42209</v>
      </c>
      <c r="B253">
        <v>4.6669999999999998</v>
      </c>
      <c r="C253">
        <v>798.5</v>
      </c>
      <c r="D253">
        <v>777.5</v>
      </c>
      <c r="E253">
        <v>779.5</v>
      </c>
      <c r="F253">
        <v>1955747</v>
      </c>
      <c r="G253">
        <v>800.24199999999996</v>
      </c>
      <c r="H253" s="1">
        <f t="shared" ca="1" si="60"/>
        <v>2548.4569999999999</v>
      </c>
      <c r="I253" s="10">
        <f t="shared" ca="1" si="61"/>
        <v>1881.3</v>
      </c>
      <c r="J253" s="9">
        <f t="shared" ca="1" si="62"/>
        <v>-4.8098913776342136E-2</v>
      </c>
      <c r="K253" s="9">
        <f t="shared" ca="1" si="74"/>
        <v>0.19574258033320174</v>
      </c>
      <c r="L253" s="3">
        <f t="shared" ca="1" si="75"/>
        <v>0.35462552490299259</v>
      </c>
      <c r="M253" s="6">
        <f t="shared" ca="1" si="76"/>
        <v>1.8116933183333601</v>
      </c>
      <c r="N253" s="6">
        <f t="shared" ca="1" si="55"/>
        <v>1.5010873742769673</v>
      </c>
      <c r="O253" s="6">
        <f t="shared" ca="1" si="56"/>
        <v>0.22329848717737483</v>
      </c>
      <c r="P253" s="3">
        <f t="shared" ca="1" si="57"/>
        <v>1.947684348631717</v>
      </c>
      <c r="Q253" s="3">
        <f t="shared" ca="1" si="58"/>
        <v>1.0544903999222175</v>
      </c>
      <c r="R253" s="6">
        <f t="shared" ca="1" si="63"/>
        <v>0</v>
      </c>
      <c r="S253" s="5">
        <f ca="1">SUM($R$66:R252)+AA253</f>
        <v>4</v>
      </c>
      <c r="T253" s="5">
        <f t="shared" ca="1" si="66"/>
        <v>0</v>
      </c>
      <c r="U253" s="3">
        <f t="shared" ca="1" si="64"/>
        <v>-370.80000000000018</v>
      </c>
      <c r="V253" s="37">
        <f ca="1">SUM($U$70:U253)-SUM($T$70:T253)</f>
        <v>1788.0681199999999</v>
      </c>
      <c r="W253" s="8">
        <f t="shared" ca="1" si="65"/>
        <v>0.95649776448905055</v>
      </c>
      <c r="X253" s="7">
        <f ca="1">W253-MAX($W$69:W252)</f>
        <v>-0.39456704316562796</v>
      </c>
      <c r="Y253" s="7">
        <f t="shared" ca="1" si="67"/>
        <v>-0.35462552490299259</v>
      </c>
      <c r="Z253" s="6">
        <f t="shared" ca="1" si="71"/>
        <v>0</v>
      </c>
      <c r="AA253" s="5">
        <f ca="1">SUM($Z$70:Z252)</f>
        <v>0</v>
      </c>
      <c r="AB253" s="4">
        <f t="shared" ca="1" si="72"/>
        <v>1032.8849999999993</v>
      </c>
      <c r="AC253" s="2">
        <f t="shared" ca="1" si="68"/>
        <v>0.54902726837824878</v>
      </c>
      <c r="AD253" s="3">
        <f t="shared" ca="1" si="69"/>
        <v>1731.53</v>
      </c>
      <c r="AE253" s="3">
        <f t="shared" ca="1" si="73"/>
        <v>1623.0787500000001</v>
      </c>
      <c r="AF253" s="2">
        <f t="shared" ca="1" si="70"/>
        <v>0.63637392825209449</v>
      </c>
      <c r="AG253" s="1">
        <f t="shared" ca="1" si="59"/>
        <v>4.2629999999999999</v>
      </c>
      <c r="AI253">
        <v>1788.0681199999999</v>
      </c>
    </row>
    <row r="254" spans="1:35" x14ac:dyDescent="0.25">
      <c r="A254" s="38">
        <v>42216</v>
      </c>
      <c r="B254">
        <v>4.5629999999999997</v>
      </c>
      <c r="C254">
        <v>780</v>
      </c>
      <c r="D254">
        <v>758</v>
      </c>
      <c r="E254">
        <v>764</v>
      </c>
      <c r="F254">
        <v>2477444</v>
      </c>
      <c r="G254">
        <v>817.70699999999999</v>
      </c>
      <c r="H254" s="1">
        <f t="shared" ca="1" si="60"/>
        <v>2577.8449999999998</v>
      </c>
      <c r="I254" s="10">
        <f t="shared" ca="1" si="61"/>
        <v>1944.5</v>
      </c>
      <c r="J254" s="9">
        <f t="shared" ca="1" si="62"/>
        <v>3.3041847378717244E-2</v>
      </c>
      <c r="K254" s="9">
        <f t="shared" ca="1" si="74"/>
        <v>0.19830657297168292</v>
      </c>
      <c r="L254" s="3">
        <f t="shared" ca="1" si="75"/>
        <v>0.32571097968629448</v>
      </c>
      <c r="M254" s="6">
        <f t="shared" ca="1" si="76"/>
        <v>1.6424618448366015</v>
      </c>
      <c r="N254" s="6">
        <f t="shared" ca="1" si="55"/>
        <v>1.5129139441945172</v>
      </c>
      <c r="O254" s="6">
        <f t="shared" ca="1" si="56"/>
        <v>0.22663516799954173</v>
      </c>
      <c r="P254" s="3">
        <f t="shared" ca="1" si="57"/>
        <v>1.9661842801936007</v>
      </c>
      <c r="Q254" s="3">
        <f t="shared" ca="1" si="58"/>
        <v>1.0596436081954337</v>
      </c>
      <c r="R254" s="6">
        <f t="shared" ca="1" si="63"/>
        <v>0</v>
      </c>
      <c r="S254" s="5">
        <f ca="1">SUM($R$66:R253)+AA254</f>
        <v>4</v>
      </c>
      <c r="T254" s="5">
        <f t="shared" ca="1" si="66"/>
        <v>0</v>
      </c>
      <c r="U254" s="3">
        <f t="shared" ca="1" si="64"/>
        <v>252.80000000000018</v>
      </c>
      <c r="V254" s="37">
        <f ca="1">SUM($U$70:U254)-SUM($T$70:T254)</f>
        <v>2040.8681200000001</v>
      </c>
      <c r="W254" s="8">
        <f t="shared" ca="1" si="65"/>
        <v>1.0917289853570966</v>
      </c>
      <c r="X254" s="7">
        <f ca="1">W254-MAX($W$69:W253)</f>
        <v>-0.2593358222975819</v>
      </c>
      <c r="Y254" s="7">
        <f t="shared" ca="1" si="67"/>
        <v>-0.32571097968629448</v>
      </c>
      <c r="Z254" s="6">
        <f t="shared" ca="1" si="71"/>
        <v>0</v>
      </c>
      <c r="AA254" s="5">
        <f ca="1">SUM($Z$70:Z253)</f>
        <v>0</v>
      </c>
      <c r="AB254" s="4">
        <f t="shared" ca="1" si="72"/>
        <v>1285.6849999999995</v>
      </c>
      <c r="AC254" s="2">
        <f t="shared" ca="1" si="68"/>
        <v>0.66119053741321654</v>
      </c>
      <c r="AD254" s="3">
        <f t="shared" ca="1" si="69"/>
        <v>1731.53</v>
      </c>
      <c r="AE254" s="3">
        <f t="shared" ca="1" si="73"/>
        <v>1623.0787500000001</v>
      </c>
      <c r="AF254" s="2">
        <f t="shared" ca="1" si="70"/>
        <v>0.79212730743964177</v>
      </c>
      <c r="AG254" s="1">
        <f t="shared" ca="1" si="59"/>
        <v>4.2220000000000004</v>
      </c>
      <c r="AI254">
        <v>2040.8681200000001</v>
      </c>
    </row>
    <row r="255" spans="1:35" x14ac:dyDescent="0.25">
      <c r="A255" s="38">
        <v>42223</v>
      </c>
      <c r="B255">
        <v>4.5629999999999997</v>
      </c>
      <c r="C255">
        <v>808</v>
      </c>
      <c r="D255">
        <v>764.5</v>
      </c>
      <c r="E255">
        <v>783.5</v>
      </c>
      <c r="F255">
        <v>2719036</v>
      </c>
      <c r="G255">
        <v>845.56399999999996</v>
      </c>
      <c r="H255" s="1">
        <f t="shared" ca="1" si="60"/>
        <v>2579.2109999999998</v>
      </c>
      <c r="I255" s="10">
        <f t="shared" ca="1" si="61"/>
        <v>1918.8</v>
      </c>
      <c r="J255" s="9">
        <f t="shared" ca="1" si="62"/>
        <v>-1.3304883967893167E-2</v>
      </c>
      <c r="K255" s="9">
        <f t="shared" ca="1" si="74"/>
        <v>0.19805759879973381</v>
      </c>
      <c r="L255" s="3">
        <f t="shared" ca="1" si="75"/>
        <v>0.34417917448405255</v>
      </c>
      <c r="M255" s="6">
        <f t="shared" ca="1" si="76"/>
        <v>1.7377731355415944</v>
      </c>
      <c r="N255" s="6">
        <f t="shared" ca="1" si="55"/>
        <v>1.5391846913353264</v>
      </c>
      <c r="O255" s="6">
        <f t="shared" ca="1" si="56"/>
        <v>0.23172217436894796</v>
      </c>
      <c r="P255" s="3">
        <f t="shared" ca="1" si="57"/>
        <v>2.0026290400732223</v>
      </c>
      <c r="Q255" s="3">
        <f t="shared" ca="1" si="58"/>
        <v>1.0757403425974306</v>
      </c>
      <c r="R255" s="6">
        <f t="shared" ca="1" si="63"/>
        <v>0</v>
      </c>
      <c r="S255" s="5">
        <f ca="1">SUM($R$66:R254)+AA255</f>
        <v>4</v>
      </c>
      <c r="T255" s="5">
        <f t="shared" ca="1" si="66"/>
        <v>0</v>
      </c>
      <c r="U255" s="3">
        <f t="shared" ca="1" si="64"/>
        <v>-102.80000000000018</v>
      </c>
      <c r="V255" s="37">
        <f ca="1">SUM($U$70:U255)-SUM($T$70:T255)</f>
        <v>1938.0681199999999</v>
      </c>
      <c r="W255" s="8">
        <f t="shared" ca="1" si="65"/>
        <v>1.0367378085167678</v>
      </c>
      <c r="X255" s="7">
        <f ca="1">W255-MAX($W$69:W254)</f>
        <v>-0.31432699913791073</v>
      </c>
      <c r="Y255" s="7">
        <f t="shared" ca="1" si="67"/>
        <v>-0.34417917448405255</v>
      </c>
      <c r="Z255" s="6">
        <f t="shared" ca="1" si="71"/>
        <v>0</v>
      </c>
      <c r="AA255" s="5">
        <f ca="1">SUM($Z$70:Z254)</f>
        <v>0</v>
      </c>
      <c r="AB255" s="4">
        <f t="shared" ca="1" si="72"/>
        <v>1182.8849999999993</v>
      </c>
      <c r="AC255" s="2">
        <f t="shared" ca="1" si="68"/>
        <v>0.61647123202001219</v>
      </c>
      <c r="AD255" s="3">
        <f t="shared" ca="1" si="69"/>
        <v>1731.53</v>
      </c>
      <c r="AE255" s="3">
        <f t="shared" ca="1" si="73"/>
        <v>1623.0787500000001</v>
      </c>
      <c r="AF255" s="2">
        <f t="shared" ca="1" si="70"/>
        <v>0.72879088583964224</v>
      </c>
      <c r="AG255" s="1">
        <f t="shared" ca="1" si="59"/>
        <v>4.2220000000000004</v>
      </c>
      <c r="AI255">
        <v>1938.0681199999999</v>
      </c>
    </row>
    <row r="256" spans="1:35" x14ac:dyDescent="0.25">
      <c r="A256" s="38">
        <v>42230</v>
      </c>
      <c r="B256">
        <v>4.5629999999999997</v>
      </c>
      <c r="C256">
        <v>820.5</v>
      </c>
      <c r="D256">
        <v>771</v>
      </c>
      <c r="E256">
        <v>802</v>
      </c>
      <c r="F256">
        <v>3809141</v>
      </c>
      <c r="G256">
        <v>876.279</v>
      </c>
      <c r="H256" s="1">
        <f t="shared" ca="1" si="60"/>
        <v>2583.5830000000001</v>
      </c>
      <c r="I256" s="10">
        <f t="shared" ca="1" si="61"/>
        <v>1886</v>
      </c>
      <c r="J256" s="9">
        <f t="shared" ca="1" si="62"/>
        <v>-1.7241806434505992E-2</v>
      </c>
      <c r="K256" s="9">
        <f t="shared" ca="1" si="74"/>
        <v>0.19842116439365709</v>
      </c>
      <c r="L256" s="3">
        <f t="shared" ca="1" si="75"/>
        <v>0.3698743372216331</v>
      </c>
      <c r="M256" s="6">
        <f t="shared" ca="1" si="76"/>
        <v>1.864087121713599</v>
      </c>
      <c r="N256" s="6">
        <f t="shared" ca="1" si="55"/>
        <v>1.5764938551583894</v>
      </c>
      <c r="O256" s="6">
        <f t="shared" ca="1" si="56"/>
        <v>0.24258513399561688</v>
      </c>
      <c r="P256" s="3">
        <f t="shared" ca="1" si="57"/>
        <v>2.0616641231496233</v>
      </c>
      <c r="Q256" s="3">
        <f t="shared" ca="1" si="58"/>
        <v>1.0913235871671556</v>
      </c>
      <c r="R256" s="6">
        <f t="shared" ca="1" si="63"/>
        <v>0</v>
      </c>
      <c r="S256" s="5">
        <f ca="1">SUM($R$66:R255)+AA256</f>
        <v>4</v>
      </c>
      <c r="T256" s="5">
        <f t="shared" ca="1" si="66"/>
        <v>0</v>
      </c>
      <c r="U256" s="3">
        <f t="shared" ca="1" si="64"/>
        <v>-131.19999999999982</v>
      </c>
      <c r="V256" s="37">
        <f ca="1">SUM($U$70:U256)-SUM($T$70:T256)</f>
        <v>1806.8681200000001</v>
      </c>
      <c r="W256" s="8">
        <f t="shared" ca="1" si="65"/>
        <v>0.96655451667385783</v>
      </c>
      <c r="X256" s="7">
        <f ca="1">W256-MAX($W$69:W255)</f>
        <v>-0.38451029098082068</v>
      </c>
      <c r="Y256" s="7">
        <f t="shared" ca="1" si="67"/>
        <v>-0.3698743372216331</v>
      </c>
      <c r="Z256" s="6">
        <f t="shared" ca="1" si="71"/>
        <v>0</v>
      </c>
      <c r="AA256" s="5">
        <f ca="1">SUM($Z$70:Z255)</f>
        <v>0</v>
      </c>
      <c r="AB256" s="4">
        <f t="shared" ca="1" si="72"/>
        <v>1051.6849999999995</v>
      </c>
      <c r="AC256" s="2">
        <f t="shared" ca="1" si="68"/>
        <v>0.55762725344644726</v>
      </c>
      <c r="AD256" s="3">
        <f t="shared" ca="1" si="69"/>
        <v>1731.53</v>
      </c>
      <c r="AE256" s="3">
        <f t="shared" ca="1" si="73"/>
        <v>1623.0787500000001</v>
      </c>
      <c r="AF256" s="2">
        <f t="shared" ca="1" si="70"/>
        <v>0.64795685360306732</v>
      </c>
      <c r="AG256" s="1">
        <f t="shared" ca="1" si="59"/>
        <v>4.2220000000000004</v>
      </c>
      <c r="AI256">
        <v>1806.8681200000001</v>
      </c>
    </row>
    <row r="257" spans="1:35" x14ac:dyDescent="0.25">
      <c r="A257" s="38">
        <v>42237</v>
      </c>
      <c r="B257">
        <v>4.5629999999999997</v>
      </c>
      <c r="C257">
        <v>809</v>
      </c>
      <c r="D257">
        <v>740</v>
      </c>
      <c r="E257">
        <v>745</v>
      </c>
      <c r="F257">
        <v>2274756</v>
      </c>
      <c r="G257">
        <v>888.06399999999996</v>
      </c>
      <c r="H257" s="1">
        <f t="shared" ca="1" si="60"/>
        <v>2557.078</v>
      </c>
      <c r="I257" s="10">
        <f t="shared" ca="1" si="61"/>
        <v>1924.3</v>
      </c>
      <c r="J257" s="9">
        <f t="shared" ca="1" si="62"/>
        <v>2.0104081033110482E-2</v>
      </c>
      <c r="K257" s="9">
        <f t="shared" ca="1" si="74"/>
        <v>0.19399544025082421</v>
      </c>
      <c r="L257" s="3">
        <f t="shared" ca="1" si="75"/>
        <v>0.32883542067245242</v>
      </c>
      <c r="M257" s="6">
        <f t="shared" ca="1" si="76"/>
        <v>1.6950677822493578</v>
      </c>
      <c r="N257" s="6">
        <f t="shared" ca="1" si="55"/>
        <v>1.5788797802329808</v>
      </c>
      <c r="O257" s="6">
        <f t="shared" ca="1" si="56"/>
        <v>0.24366817050035605</v>
      </c>
      <c r="P257" s="3">
        <f t="shared" ca="1" si="57"/>
        <v>2.0662161212336931</v>
      </c>
      <c r="Q257" s="3">
        <f t="shared" ca="1" si="58"/>
        <v>1.0915434392322687</v>
      </c>
      <c r="R257" s="6">
        <f t="shared" ca="1" si="63"/>
        <v>0</v>
      </c>
      <c r="S257" s="5">
        <f ca="1">SUM($R$66:R256)+AA257</f>
        <v>4</v>
      </c>
      <c r="T257" s="5">
        <f t="shared" ca="1" si="66"/>
        <v>0</v>
      </c>
      <c r="U257" s="3">
        <f t="shared" ca="1" si="64"/>
        <v>153.19999999999982</v>
      </c>
      <c r="V257" s="37">
        <f ca="1">SUM($U$70:U257)-SUM($T$70:T257)</f>
        <v>1960.0681199999999</v>
      </c>
      <c r="W257" s="8">
        <f t="shared" ca="1" si="65"/>
        <v>1.0485063483074997</v>
      </c>
      <c r="X257" s="7">
        <f ca="1">W257-MAX($W$69:W256)</f>
        <v>-0.30255845934717884</v>
      </c>
      <c r="Y257" s="7">
        <f t="shared" ca="1" si="67"/>
        <v>-0.32883542067245242</v>
      </c>
      <c r="Z257" s="6">
        <f t="shared" ca="1" si="71"/>
        <v>0</v>
      </c>
      <c r="AA257" s="5">
        <f ca="1">SUM($Z$70:Z256)</f>
        <v>0</v>
      </c>
      <c r="AB257" s="4">
        <f t="shared" ca="1" si="72"/>
        <v>1204.8849999999993</v>
      </c>
      <c r="AC257" s="2">
        <f t="shared" ca="1" si="68"/>
        <v>0.62614197370472346</v>
      </c>
      <c r="AD257" s="3">
        <f t="shared" ca="1" si="69"/>
        <v>1731.53</v>
      </c>
      <c r="AE257" s="3">
        <f t="shared" ca="1" si="73"/>
        <v>1623.0787500000001</v>
      </c>
      <c r="AF257" s="2">
        <f t="shared" ca="1" si="70"/>
        <v>0.7423453729524826</v>
      </c>
      <c r="AG257" s="1">
        <f t="shared" ca="1" si="59"/>
        <v>4.3330000000000002</v>
      </c>
      <c r="AI257">
        <v>1960.0681199999999</v>
      </c>
    </row>
    <row r="258" spans="1:35" x14ac:dyDescent="0.25">
      <c r="A258" s="38">
        <v>42244</v>
      </c>
      <c r="B258">
        <v>4.5629999999999997</v>
      </c>
      <c r="C258">
        <v>767</v>
      </c>
      <c r="D258">
        <v>676</v>
      </c>
      <c r="E258">
        <v>752</v>
      </c>
      <c r="F258">
        <v>3956979</v>
      </c>
      <c r="G258">
        <v>888.06399999999996</v>
      </c>
      <c r="H258" s="1">
        <f t="shared" ca="1" si="60"/>
        <v>2485.5230000000001</v>
      </c>
      <c r="I258" s="10">
        <f t="shared" ca="1" si="61"/>
        <v>1939.3</v>
      </c>
      <c r="J258" s="9">
        <f t="shared" ca="1" si="62"/>
        <v>7.7648179756817986E-3</v>
      </c>
      <c r="K258" s="9">
        <f t="shared" ca="1" si="74"/>
        <v>0.19096080401286081</v>
      </c>
      <c r="L258" s="3">
        <f t="shared" ca="1" si="75"/>
        <v>0.28165987727530561</v>
      </c>
      <c r="M258" s="6">
        <f t="shared" ca="1" si="76"/>
        <v>1.4749617269957473</v>
      </c>
      <c r="N258" s="6">
        <f t="shared" ref="N258:N321" ca="1" si="77">AVERAGE(M246:M258)</f>
        <v>1.5529626138902868</v>
      </c>
      <c r="O258" s="6">
        <f t="shared" ref="O258:O321" ca="1" si="78">STDEV(M246:M258)</f>
        <v>0.23456797433452867</v>
      </c>
      <c r="P258" s="3">
        <f t="shared" ref="P258:P321" ca="1" si="79">N258+$S$61*O258</f>
        <v>2.0220985625593442</v>
      </c>
      <c r="Q258" s="3">
        <f t="shared" ref="Q258:Q321" ca="1" si="80">N258+O258*$P$65</f>
        <v>1.0838266652212294</v>
      </c>
      <c r="R258" s="6">
        <f t="shared" ca="1" si="63"/>
        <v>0</v>
      </c>
      <c r="S258" s="5">
        <f ca="1">SUM($R$66:R257)+AA258</f>
        <v>4</v>
      </c>
      <c r="T258" s="5">
        <f t="shared" ca="1" si="66"/>
        <v>0</v>
      </c>
      <c r="U258" s="3">
        <f t="shared" ca="1" si="64"/>
        <v>60</v>
      </c>
      <c r="V258" s="37">
        <f ca="1">SUM($U$70:U258)-SUM($T$70:T258)</f>
        <v>2020.0681199999999</v>
      </c>
      <c r="W258" s="8">
        <f t="shared" ca="1" si="65"/>
        <v>1.0806023659185864</v>
      </c>
      <c r="X258" s="7">
        <f ca="1">W258-MAX($W$69:W257)</f>
        <v>-0.27046244173609213</v>
      </c>
      <c r="Y258" s="7">
        <f t="shared" ca="1" si="67"/>
        <v>-0.28165987727530561</v>
      </c>
      <c r="Z258" s="6">
        <f t="shared" ca="1" si="71"/>
        <v>0</v>
      </c>
      <c r="AA258" s="5">
        <f ca="1">SUM($Z$70:Z257)</f>
        <v>0</v>
      </c>
      <c r="AB258" s="4">
        <f t="shared" ca="1" si="72"/>
        <v>1264.8849999999993</v>
      </c>
      <c r="AC258" s="2">
        <f t="shared" ca="1" si="68"/>
        <v>0.65223792089929322</v>
      </c>
      <c r="AD258" s="3">
        <f t="shared" ca="1" si="69"/>
        <v>1731.53</v>
      </c>
      <c r="AE258" s="3">
        <f t="shared" ca="1" si="73"/>
        <v>1623.0787500000001</v>
      </c>
      <c r="AF258" s="2">
        <f t="shared" ca="1" si="70"/>
        <v>0.7793121559875017</v>
      </c>
      <c r="AG258" s="1">
        <f t="shared" ref="AG258:AG321" ca="1" si="81">IF(B258="#N/A N/A",AG257,B258)</f>
        <v>4.3330000000000002</v>
      </c>
      <c r="AI258">
        <v>2020.0681199999999</v>
      </c>
    </row>
    <row r="259" spans="1:35" x14ac:dyDescent="0.25">
      <c r="A259" s="38">
        <v>42251</v>
      </c>
      <c r="B259" t="s">
        <v>0</v>
      </c>
      <c r="C259">
        <v>778</v>
      </c>
      <c r="D259">
        <v>738.5</v>
      </c>
      <c r="E259">
        <v>765</v>
      </c>
      <c r="F259">
        <v>2788961</v>
      </c>
      <c r="G259" t="s">
        <v>0</v>
      </c>
      <c r="H259" s="1">
        <f t="shared" ref="H259:H322" ca="1" si="82">IF(G259="#N/A N/A",H258,G259)</f>
        <v>2513.183</v>
      </c>
      <c r="I259" s="10">
        <f t="shared" ref="I259:I322" ca="1" si="83">IF(E259="#N/A N/A",I258,E259)</f>
        <v>1992.3</v>
      </c>
      <c r="J259" s="9">
        <f t="shared" ca="1" si="62"/>
        <v>2.6962667012582528E-2</v>
      </c>
      <c r="K259" s="9">
        <f t="shared" ca="1" si="74"/>
        <v>0.18261538004789335</v>
      </c>
      <c r="L259" s="3">
        <f t="shared" ca="1" si="75"/>
        <v>0.26144807508909307</v>
      </c>
      <c r="M259" s="6">
        <f t="shared" ca="1" si="76"/>
        <v>1.4316870518820746</v>
      </c>
      <c r="N259" s="6">
        <f t="shared" ca="1" si="77"/>
        <v>1.5577485953030021</v>
      </c>
      <c r="O259" s="6">
        <f t="shared" ca="1" si="78"/>
        <v>0.23112150579375548</v>
      </c>
      <c r="P259" s="3">
        <f t="shared" ca="1" si="79"/>
        <v>2.019991606890513</v>
      </c>
      <c r="Q259" s="3">
        <f t="shared" ca="1" si="80"/>
        <v>1.0955055837154912</v>
      </c>
      <c r="R259" s="6">
        <f t="shared" ca="1" si="63"/>
        <v>0</v>
      </c>
      <c r="S259" s="5">
        <f ca="1">SUM($R$66:R258)+AA259</f>
        <v>4</v>
      </c>
      <c r="T259" s="5">
        <f t="shared" ca="1" si="66"/>
        <v>0</v>
      </c>
      <c r="U259" s="3">
        <f t="shared" ca="1" si="64"/>
        <v>212</v>
      </c>
      <c r="V259" s="37">
        <f ca="1">SUM($U$70:U259)-SUM($T$70:T259)</f>
        <v>2232.0681199999999</v>
      </c>
      <c r="W259" s="8">
        <f t="shared" ca="1" si="65"/>
        <v>1.1940082948110935</v>
      </c>
      <c r="X259" s="7">
        <f ca="1">W259-MAX($W$69:W258)</f>
        <v>-0.15705651284358502</v>
      </c>
      <c r="Y259" s="7">
        <f t="shared" ca="1" si="67"/>
        <v>-0.26144807508909307</v>
      </c>
      <c r="Z259" s="6">
        <f t="shared" ca="1" si="71"/>
        <v>0</v>
      </c>
      <c r="AA259" s="5">
        <f ca="1">SUM($Z$70:Z258)</f>
        <v>0</v>
      </c>
      <c r="AB259" s="4">
        <f t="shared" ca="1" si="72"/>
        <v>1476.8849999999993</v>
      </c>
      <c r="AC259" s="2">
        <f t="shared" ca="1" si="68"/>
        <v>0.74129649149224486</v>
      </c>
      <c r="AD259" s="3">
        <f t="shared" ca="1" si="69"/>
        <v>1731.53</v>
      </c>
      <c r="AE259" s="3">
        <f t="shared" ca="1" si="73"/>
        <v>1623.0787500000001</v>
      </c>
      <c r="AF259" s="2">
        <f t="shared" ca="1" si="70"/>
        <v>0.9099281227112358</v>
      </c>
      <c r="AG259" s="1">
        <f t="shared" ca="1" si="81"/>
        <v>4.444</v>
      </c>
      <c r="AI259">
        <v>2232.0681199999999</v>
      </c>
    </row>
    <row r="260" spans="1:35" x14ac:dyDescent="0.25">
      <c r="A260" s="38">
        <v>42258</v>
      </c>
      <c r="B260" t="s">
        <v>0</v>
      </c>
      <c r="C260">
        <v>795</v>
      </c>
      <c r="D260">
        <v>756</v>
      </c>
      <c r="E260">
        <v>774</v>
      </c>
      <c r="F260">
        <v>1575568</v>
      </c>
      <c r="G260" t="s">
        <v>0</v>
      </c>
      <c r="H260" s="1">
        <f t="shared" ca="1" si="82"/>
        <v>2501.9810000000002</v>
      </c>
      <c r="I260" s="10">
        <f t="shared" ca="1" si="83"/>
        <v>2000.1</v>
      </c>
      <c r="J260" s="9">
        <f t="shared" ref="J260:J323" ca="1" si="84">LN(I260/I259)</f>
        <v>3.9074290773462306E-3</v>
      </c>
      <c r="K260" s="9">
        <f t="shared" ca="1" si="74"/>
        <v>0.1825801827092785</v>
      </c>
      <c r="L260" s="3">
        <f t="shared" ca="1" si="75"/>
        <v>0.25092795360232012</v>
      </c>
      <c r="M260" s="6">
        <f t="shared" ca="1" si="76"/>
        <v>1.3743438629474449</v>
      </c>
      <c r="N260" s="6">
        <f t="shared" ca="1" si="77"/>
        <v>1.5855325885260769</v>
      </c>
      <c r="O260" s="6">
        <f t="shared" ca="1" si="78"/>
        <v>0.17512429932480639</v>
      </c>
      <c r="P260" s="3">
        <f t="shared" ca="1" si="79"/>
        <v>1.9357811871756896</v>
      </c>
      <c r="Q260" s="3">
        <f t="shared" ca="1" si="80"/>
        <v>1.2352839898764643</v>
      </c>
      <c r="R260" s="6">
        <f t="shared" ref="R260:R323" ca="1" si="85">IF(S260+R259&gt;$S$64,IF(M260&lt;$S$63,-S259-R259-Z259,0),IF(M260&lt;$S$63,IF(S259=0,0,-S259-R259-Z259),IF(AG260&gt;$S$62,IF(M260&gt;P260,1,0),0)))</f>
        <v>0</v>
      </c>
      <c r="S260" s="5">
        <f ca="1">SUM($R$66:R259)+AA260</f>
        <v>4</v>
      </c>
      <c r="T260" s="5">
        <f t="shared" ca="1" si="66"/>
        <v>0</v>
      </c>
      <c r="U260" s="3">
        <f t="shared" ca="1" si="64"/>
        <v>31.199999999999818</v>
      </c>
      <c r="V260" s="37">
        <f ca="1">SUM($U$70:U260)-SUM($T$70:T260)</f>
        <v>2263.2681199999997</v>
      </c>
      <c r="W260" s="8">
        <f t="shared" ca="1" si="65"/>
        <v>1.2106982239688586</v>
      </c>
      <c r="X260" s="7">
        <f ca="1">W260-MAX($W$69:W259)</f>
        <v>-0.14036658368581989</v>
      </c>
      <c r="Y260" s="7">
        <f t="shared" ca="1" si="67"/>
        <v>-0.25092795360232012</v>
      </c>
      <c r="Z260" s="6">
        <f t="shared" ca="1" si="71"/>
        <v>0</v>
      </c>
      <c r="AA260" s="5">
        <f ca="1">SUM($Z$70:Z259)</f>
        <v>0</v>
      </c>
      <c r="AB260" s="4">
        <f t="shared" ca="1" si="72"/>
        <v>1508.0849999999991</v>
      </c>
      <c r="AC260" s="2">
        <f t="shared" ca="1" si="68"/>
        <v>0.75400479976001156</v>
      </c>
      <c r="AD260" s="3">
        <f t="shared" ca="1" si="69"/>
        <v>1731.53</v>
      </c>
      <c r="AE260" s="3">
        <f t="shared" ca="1" si="73"/>
        <v>1623.0787500000001</v>
      </c>
      <c r="AF260" s="2">
        <f t="shared" ca="1" si="70"/>
        <v>0.92915084988944563</v>
      </c>
      <c r="AG260" s="1">
        <f t="shared" ca="1" si="81"/>
        <v>4.444</v>
      </c>
      <c r="AI260">
        <v>2263.2681199999997</v>
      </c>
    </row>
    <row r="261" spans="1:35" x14ac:dyDescent="0.25">
      <c r="A261" s="38">
        <v>42265</v>
      </c>
      <c r="B261" t="s">
        <v>0</v>
      </c>
      <c r="C261">
        <v>794</v>
      </c>
      <c r="D261">
        <v>757.5</v>
      </c>
      <c r="E261">
        <v>791</v>
      </c>
      <c r="F261">
        <v>1984381</v>
      </c>
      <c r="G261" t="s">
        <v>0</v>
      </c>
      <c r="H261" s="1">
        <f t="shared" ca="1" si="82"/>
        <v>2500.2170000000001</v>
      </c>
      <c r="I261" s="10">
        <f t="shared" ca="1" si="83"/>
        <v>2022.9</v>
      </c>
      <c r="J261" s="9">
        <f t="shared" ca="1" si="84"/>
        <v>1.1334946116522094E-2</v>
      </c>
      <c r="K261" s="9">
        <f t="shared" ca="1" si="74"/>
        <v>0.1822847521403814</v>
      </c>
      <c r="L261" s="3">
        <f t="shared" ca="1" si="75"/>
        <v>0.23595679470067732</v>
      </c>
      <c r="M261" s="6">
        <f t="shared" ca="1" si="76"/>
        <v>1.2944406590791639</v>
      </c>
      <c r="N261" s="6">
        <f t="shared" ca="1" si="77"/>
        <v>1.5830688042382053</v>
      </c>
      <c r="O261" s="6">
        <f t="shared" ca="1" si="78"/>
        <v>0.17924944001155282</v>
      </c>
      <c r="P261" s="3">
        <f t="shared" ca="1" si="79"/>
        <v>1.941567684261311</v>
      </c>
      <c r="Q261" s="3">
        <f t="shared" ca="1" si="80"/>
        <v>1.2245699242150996</v>
      </c>
      <c r="R261" s="6">
        <f t="shared" ca="1" si="85"/>
        <v>0</v>
      </c>
      <c r="S261" s="5">
        <f ca="1">SUM($R$66:R260)+AA261</f>
        <v>4</v>
      </c>
      <c r="T261" s="5">
        <f t="shared" ca="1" si="66"/>
        <v>0</v>
      </c>
      <c r="U261" s="3">
        <f t="shared" ca="1" si="64"/>
        <v>91.200000000000728</v>
      </c>
      <c r="V261" s="37">
        <f ca="1">SUM($U$70:U261)-SUM($T$70:T261)</f>
        <v>2354.4681200000005</v>
      </c>
      <c r="W261" s="8">
        <f t="shared" ca="1" si="65"/>
        <v>1.2594841707377111</v>
      </c>
      <c r="X261" s="7">
        <f ca="1">W261-MAX($W$69:W260)</f>
        <v>-9.1580636916967384E-2</v>
      </c>
      <c r="Y261" s="7">
        <f t="shared" ca="1" si="67"/>
        <v>-0.23595679470067732</v>
      </c>
      <c r="Z261" s="6">
        <f t="shared" ca="1" si="71"/>
        <v>0</v>
      </c>
      <c r="AA261" s="5">
        <f ca="1">SUM($Z$70:Z260)</f>
        <v>0</v>
      </c>
      <c r="AB261" s="4">
        <f t="shared" ca="1" si="72"/>
        <v>1599.2849999999999</v>
      </c>
      <c r="AC261" s="2">
        <f t="shared" ca="1" si="68"/>
        <v>0.79059024173216663</v>
      </c>
      <c r="AD261" s="3">
        <f t="shared" ca="1" si="69"/>
        <v>1731.53</v>
      </c>
      <c r="AE261" s="3">
        <f t="shared" ca="1" si="73"/>
        <v>1623.0787500000001</v>
      </c>
      <c r="AF261" s="2">
        <f t="shared" ca="1" si="70"/>
        <v>0.98534036010267512</v>
      </c>
      <c r="AG261" s="1">
        <f t="shared" ca="1" si="81"/>
        <v>4.444</v>
      </c>
      <c r="AI261">
        <v>2354.4681200000005</v>
      </c>
    </row>
    <row r="262" spans="1:35" x14ac:dyDescent="0.25">
      <c r="A262" s="38">
        <v>42272</v>
      </c>
      <c r="B262">
        <v>4.5629999999999997</v>
      </c>
      <c r="C262">
        <v>802</v>
      </c>
      <c r="D262">
        <v>760</v>
      </c>
      <c r="E262">
        <v>802</v>
      </c>
      <c r="F262">
        <v>1914296</v>
      </c>
      <c r="G262" t="s">
        <v>0</v>
      </c>
      <c r="H262" s="1">
        <f t="shared" ca="1" si="82"/>
        <v>2502.248</v>
      </c>
      <c r="I262" s="10">
        <f t="shared" ca="1" si="83"/>
        <v>2009.1</v>
      </c>
      <c r="J262" s="9">
        <f t="shared" ca="1" si="84"/>
        <v>-6.8452648245318146E-3</v>
      </c>
      <c r="K262" s="9">
        <f t="shared" ca="1" si="74"/>
        <v>0.17918706451607433</v>
      </c>
      <c r="L262" s="3">
        <f t="shared" ca="1" si="75"/>
        <v>0.24545716987705957</v>
      </c>
      <c r="M262" s="6">
        <f t="shared" ca="1" si="76"/>
        <v>1.3698375523922952</v>
      </c>
      <c r="N262" s="6">
        <f t="shared" ca="1" si="77"/>
        <v>1.5802093385955385</v>
      </c>
      <c r="O262" s="6">
        <f t="shared" ca="1" si="78"/>
        <v>0.18255800981522732</v>
      </c>
      <c r="P262" s="3">
        <f t="shared" ca="1" si="79"/>
        <v>1.9453253582259931</v>
      </c>
      <c r="Q262" s="3">
        <f t="shared" ca="1" si="80"/>
        <v>1.2150933189650839</v>
      </c>
      <c r="R262" s="6">
        <f t="shared" ca="1" si="85"/>
        <v>0</v>
      </c>
      <c r="S262" s="5">
        <f ca="1">SUM($R$66:R261)+AA262</f>
        <v>4</v>
      </c>
      <c r="T262" s="5">
        <f t="shared" ca="1" si="66"/>
        <v>0</v>
      </c>
      <c r="U262" s="3">
        <f t="shared" ref="U262:U325" ca="1" si="86">S262*(I262-I261)</f>
        <v>-55.200000000000728</v>
      </c>
      <c r="V262" s="37">
        <f ca="1">SUM($U$70:U262)-SUM($T$70:T262)</f>
        <v>2299.2681199999997</v>
      </c>
      <c r="W262" s="8">
        <f t="shared" ref="W262:W325" ca="1" si="87">V262/$Y$64</f>
        <v>1.2299558345355108</v>
      </c>
      <c r="X262" s="7">
        <f ca="1">W262-MAX($W$69:W261)</f>
        <v>-0.12110897311916768</v>
      </c>
      <c r="Y262" s="7">
        <f t="shared" ca="1" si="67"/>
        <v>-0.24545716987705957</v>
      </c>
      <c r="Z262" s="6">
        <f t="shared" ca="1" si="71"/>
        <v>0</v>
      </c>
      <c r="AA262" s="5">
        <f ca="1">SUM($Z$70:Z261)</f>
        <v>0</v>
      </c>
      <c r="AB262" s="4">
        <f t="shared" ca="1" si="72"/>
        <v>1544.0849999999991</v>
      </c>
      <c r="AC262" s="2">
        <f t="shared" ca="1" si="68"/>
        <v>0.76854561744064465</v>
      </c>
      <c r="AD262" s="3">
        <f t="shared" ca="1" si="69"/>
        <v>1731.53</v>
      </c>
      <c r="AE262" s="3">
        <f t="shared" ca="1" si="73"/>
        <v>1623.0787500000001</v>
      </c>
      <c r="AF262" s="2">
        <f t="shared" ca="1" si="70"/>
        <v>0.95133091971045702</v>
      </c>
      <c r="AG262" s="1">
        <f t="shared" ca="1" si="81"/>
        <v>4.444</v>
      </c>
      <c r="AI262">
        <v>2299.2681199999997</v>
      </c>
    </row>
    <row r="263" spans="1:35" x14ac:dyDescent="0.25">
      <c r="A263" s="38">
        <v>42279</v>
      </c>
      <c r="B263">
        <v>4.5629999999999997</v>
      </c>
      <c r="C263">
        <v>806</v>
      </c>
      <c r="D263">
        <v>763.5</v>
      </c>
      <c r="E263">
        <v>775</v>
      </c>
      <c r="F263">
        <v>2056983</v>
      </c>
      <c r="G263">
        <v>894.06899999999996</v>
      </c>
      <c r="H263" s="1">
        <f t="shared" ca="1" si="82"/>
        <v>2502.248</v>
      </c>
      <c r="I263" s="10">
        <f t="shared" ca="1" si="83"/>
        <v>2009.1</v>
      </c>
      <c r="J263" s="9">
        <f t="shared" ca="1" si="84"/>
        <v>0</v>
      </c>
      <c r="K263" s="9">
        <f t="shared" ca="1" si="74"/>
        <v>0.17821507931667838</v>
      </c>
      <c r="L263" s="3">
        <f t="shared" ca="1" si="75"/>
        <v>0.24545716987705957</v>
      </c>
      <c r="M263" s="6">
        <f t="shared" ca="1" si="76"/>
        <v>1.3773086476082963</v>
      </c>
      <c r="N263" s="6">
        <f t="shared" ca="1" si="77"/>
        <v>1.5613921175641952</v>
      </c>
      <c r="O263" s="6">
        <f t="shared" ca="1" si="78"/>
        <v>0.19034045119398027</v>
      </c>
      <c r="P263" s="3">
        <f t="shared" ca="1" si="79"/>
        <v>1.9420730199521556</v>
      </c>
      <c r="Q263" s="3">
        <f t="shared" ca="1" si="80"/>
        <v>1.1807112151762347</v>
      </c>
      <c r="R263" s="6">
        <f t="shared" ca="1" si="85"/>
        <v>0</v>
      </c>
      <c r="S263" s="5">
        <f ca="1">SUM($R$66:R262)+AA263</f>
        <v>4</v>
      </c>
      <c r="T263" s="5">
        <f t="shared" ref="T263:T326" ca="1" si="88">ABS(R263)*0.2%*I263</f>
        <v>0</v>
      </c>
      <c r="U263" s="3">
        <f t="shared" ca="1" si="86"/>
        <v>0</v>
      </c>
      <c r="V263" s="37">
        <f ca="1">SUM($U$70:U263)-SUM($T$70:T263)</f>
        <v>2299.2681199999997</v>
      </c>
      <c r="W263" s="8">
        <f t="shared" ca="1" si="87"/>
        <v>1.2299558345355108</v>
      </c>
      <c r="X263" s="7">
        <f ca="1">W263-MAX($W$69:W262)</f>
        <v>-0.12110897311916768</v>
      </c>
      <c r="Y263" s="7">
        <f t="shared" ref="Y263:Y326" ca="1" si="89">-L263/$S$65</f>
        <v>-0.24545716987705957</v>
      </c>
      <c r="Z263" s="6">
        <f t="shared" ca="1" si="71"/>
        <v>0</v>
      </c>
      <c r="AA263" s="5">
        <f ca="1">SUM($Z$70:Z262)</f>
        <v>0</v>
      </c>
      <c r="AB263" s="4">
        <f t="shared" ca="1" si="72"/>
        <v>1544.0849999999991</v>
      </c>
      <c r="AC263" s="2">
        <f t="shared" ref="AC263:AC326" ca="1" si="90">AB263/I263</f>
        <v>0.76854561744064465</v>
      </c>
      <c r="AD263" s="3">
        <f t="shared" ref="AD263:AD326" ca="1" si="91">IF(R263&gt;0,I263,AD262)</f>
        <v>1731.53</v>
      </c>
      <c r="AE263" s="3">
        <f t="shared" ca="1" si="73"/>
        <v>1623.0787500000001</v>
      </c>
      <c r="AF263" s="2">
        <f t="shared" ref="AF263:AF326" ca="1" si="92">IFERROR(AB263/AE263,0)</f>
        <v>0.95133091971045702</v>
      </c>
      <c r="AG263" s="1">
        <f t="shared" ca="1" si="81"/>
        <v>4.5</v>
      </c>
      <c r="AI263">
        <v>2299.2681199999997</v>
      </c>
    </row>
    <row r="264" spans="1:35" x14ac:dyDescent="0.25">
      <c r="A264" s="38">
        <v>42286</v>
      </c>
      <c r="B264">
        <v>4.5629999999999997</v>
      </c>
      <c r="C264">
        <v>822</v>
      </c>
      <c r="D264">
        <v>777.5</v>
      </c>
      <c r="E264">
        <v>793</v>
      </c>
      <c r="F264">
        <v>2097836</v>
      </c>
      <c r="G264">
        <v>896.279</v>
      </c>
      <c r="H264" s="1">
        <f t="shared" ca="1" si="82"/>
        <v>2501.4740000000002</v>
      </c>
      <c r="I264" s="10">
        <f t="shared" ca="1" si="83"/>
        <v>2005.1</v>
      </c>
      <c r="J264" s="9">
        <f t="shared" ca="1" si="84"/>
        <v>-1.9929257754559642E-3</v>
      </c>
      <c r="K264" s="9">
        <f t="shared" ca="1" si="74"/>
        <v>0.17824469802857759</v>
      </c>
      <c r="L264" s="3">
        <f t="shared" ca="1" si="75"/>
        <v>0.24755573288115329</v>
      </c>
      <c r="M264" s="6">
        <f t="shared" ca="1" si="76"/>
        <v>1.3888532765303527</v>
      </c>
      <c r="N264" s="6">
        <f t="shared" ca="1" si="77"/>
        <v>1.5367846734180866</v>
      </c>
      <c r="O264" s="6">
        <f t="shared" ca="1" si="78"/>
        <v>0.19038060510885768</v>
      </c>
      <c r="P264" s="3">
        <f t="shared" ca="1" si="79"/>
        <v>1.9175458836358019</v>
      </c>
      <c r="Q264" s="3">
        <f t="shared" ca="1" si="80"/>
        <v>1.1560234632003712</v>
      </c>
      <c r="R264" s="6">
        <f t="shared" ca="1" si="85"/>
        <v>0</v>
      </c>
      <c r="S264" s="5">
        <f ca="1">SUM($R$66:R263)+AA264</f>
        <v>4</v>
      </c>
      <c r="T264" s="5">
        <f t="shared" ca="1" si="88"/>
        <v>0</v>
      </c>
      <c r="U264" s="3">
        <f t="shared" ca="1" si="86"/>
        <v>-16</v>
      </c>
      <c r="V264" s="37">
        <f ca="1">SUM($U$70:U264)-SUM($T$70:T264)</f>
        <v>2283.2681199999997</v>
      </c>
      <c r="W264" s="8">
        <f t="shared" ca="1" si="87"/>
        <v>1.2213968965058875</v>
      </c>
      <c r="X264" s="7">
        <f ca="1">W264-MAX($W$69:W263)</f>
        <v>-0.12966791114879106</v>
      </c>
      <c r="Y264" s="7">
        <f t="shared" ca="1" si="89"/>
        <v>-0.24755573288115329</v>
      </c>
      <c r="Z264" s="6">
        <f t="shared" ref="Z264:Z327" ca="1" si="93">IF(R264+R263&lt;&gt;0,0,IF(V263-V262-V261&lt;&gt;0,IF(Z263&lt;&gt;0,0,IF(AF264&lt;Y264,-S263,0)),0))</f>
        <v>0</v>
      </c>
      <c r="AA264" s="5">
        <f ca="1">SUM($Z$70:Z263)</f>
        <v>0</v>
      </c>
      <c r="AB264" s="4">
        <f t="shared" ca="1" si="72"/>
        <v>1528.0849999999991</v>
      </c>
      <c r="AC264" s="2">
        <f t="shared" ca="1" si="90"/>
        <v>0.76209914717470406</v>
      </c>
      <c r="AD264" s="3">
        <f t="shared" ca="1" si="91"/>
        <v>1731.53</v>
      </c>
      <c r="AE264" s="3">
        <f t="shared" ca="1" si="73"/>
        <v>1623.0787500000001</v>
      </c>
      <c r="AF264" s="2">
        <f t="shared" ca="1" si="92"/>
        <v>0.94147311090111863</v>
      </c>
      <c r="AG264" s="1">
        <f t="shared" ca="1" si="81"/>
        <v>4.5</v>
      </c>
      <c r="AI264">
        <v>2283.2681199999997</v>
      </c>
    </row>
    <row r="265" spans="1:35" x14ac:dyDescent="0.25">
      <c r="A265" s="38">
        <v>42293</v>
      </c>
      <c r="B265">
        <v>4.5629999999999997</v>
      </c>
      <c r="C265">
        <v>816.5</v>
      </c>
      <c r="D265">
        <v>733.5</v>
      </c>
      <c r="E265">
        <v>759</v>
      </c>
      <c r="F265">
        <v>3926629</v>
      </c>
      <c r="G265">
        <v>914.23099999999999</v>
      </c>
      <c r="H265" s="1">
        <f t="shared" ca="1" si="82"/>
        <v>2501.4740000000002</v>
      </c>
      <c r="I265" s="10">
        <f t="shared" ca="1" si="83"/>
        <v>2017.7</v>
      </c>
      <c r="J265" s="9">
        <f t="shared" ca="1" si="84"/>
        <v>6.2643140119741638E-3</v>
      </c>
      <c r="K265" s="9">
        <f t="shared" ca="1" si="74"/>
        <v>0.17580964617010794</v>
      </c>
      <c r="L265" s="3">
        <f t="shared" ca="1" si="75"/>
        <v>0.23976507905040401</v>
      </c>
      <c r="M265" s="6">
        <f t="shared" ca="1" si="76"/>
        <v>1.3637765860606692</v>
      </c>
      <c r="N265" s="6">
        <f t="shared" ca="1" si="77"/>
        <v>1.5250994281669661</v>
      </c>
      <c r="O265" s="6">
        <f t="shared" ca="1" si="78"/>
        <v>0.19635189620788579</v>
      </c>
      <c r="P265" s="3">
        <f t="shared" ca="1" si="79"/>
        <v>1.9178032205827376</v>
      </c>
      <c r="Q265" s="3">
        <f t="shared" ca="1" si="80"/>
        <v>1.1323956357511946</v>
      </c>
      <c r="R265" s="6">
        <f t="shared" ca="1" si="85"/>
        <v>0</v>
      </c>
      <c r="S265" s="5">
        <f ca="1">SUM($R$66:R264)+AA265</f>
        <v>4</v>
      </c>
      <c r="T265" s="5">
        <f t="shared" ca="1" si="88"/>
        <v>0</v>
      </c>
      <c r="U265" s="3">
        <f t="shared" ca="1" si="86"/>
        <v>50.400000000000546</v>
      </c>
      <c r="V265" s="37">
        <f ca="1">SUM($U$70:U265)-SUM($T$70:T265)</f>
        <v>2333.6681200000003</v>
      </c>
      <c r="W265" s="8">
        <f t="shared" ca="1" si="87"/>
        <v>1.2483575512992009</v>
      </c>
      <c r="X265" s="7">
        <f ca="1">W265-MAX($W$69:W264)</f>
        <v>-0.10270725635547762</v>
      </c>
      <c r="Y265" s="7">
        <f t="shared" ca="1" si="89"/>
        <v>-0.23976507905040401</v>
      </c>
      <c r="Z265" s="6">
        <f t="shared" ca="1" si="93"/>
        <v>0</v>
      </c>
      <c r="AA265" s="5">
        <f ca="1">SUM($Z$70:Z264)</f>
        <v>0</v>
      </c>
      <c r="AB265" s="4">
        <f t="shared" ca="1" si="72"/>
        <v>1578.4849999999997</v>
      </c>
      <c r="AC265" s="2">
        <f t="shared" ca="1" si="90"/>
        <v>0.78231897705308007</v>
      </c>
      <c r="AD265" s="3">
        <f t="shared" ca="1" si="91"/>
        <v>1731.53</v>
      </c>
      <c r="AE265" s="3">
        <f t="shared" ca="1" si="73"/>
        <v>1623.0787500000001</v>
      </c>
      <c r="AF265" s="2">
        <f t="shared" ca="1" si="92"/>
        <v>0.97252520865053504</v>
      </c>
      <c r="AG265" s="1">
        <f t="shared" ca="1" si="81"/>
        <v>4.5</v>
      </c>
      <c r="AI265">
        <v>2333.6681200000003</v>
      </c>
    </row>
    <row r="266" spans="1:35" x14ac:dyDescent="0.25">
      <c r="A266" s="38">
        <v>42300</v>
      </c>
      <c r="B266" t="s">
        <v>0</v>
      </c>
      <c r="C266">
        <v>782</v>
      </c>
      <c r="D266">
        <v>745</v>
      </c>
      <c r="E266">
        <v>779</v>
      </c>
      <c r="F266">
        <v>2060027</v>
      </c>
      <c r="G266" t="s">
        <v>0</v>
      </c>
      <c r="H266" s="1">
        <f t="shared" ca="1" si="82"/>
        <v>2463.9839999999999</v>
      </c>
      <c r="I266" s="10">
        <f t="shared" ca="1" si="83"/>
        <v>2017</v>
      </c>
      <c r="J266" s="9">
        <f t="shared" ca="1" si="84"/>
        <v>-3.4698986642050269E-4</v>
      </c>
      <c r="K266" s="9">
        <f t="shared" ca="1" si="74"/>
        <v>0.17394290870918833</v>
      </c>
      <c r="L266" s="3">
        <f t="shared" ca="1" si="75"/>
        <v>0.22160832920178475</v>
      </c>
      <c r="M266" s="6">
        <f t="shared" ca="1" si="76"/>
        <v>1.2740291101621584</v>
      </c>
      <c r="N266" s="6">
        <f t="shared" ca="1" si="77"/>
        <v>1.4837406429230273</v>
      </c>
      <c r="O266" s="6">
        <f t="shared" ca="1" si="78"/>
        <v>0.18737482797777721</v>
      </c>
      <c r="P266" s="3">
        <f t="shared" ca="1" si="79"/>
        <v>1.8584902988785816</v>
      </c>
      <c r="Q266" s="3">
        <f t="shared" ca="1" si="80"/>
        <v>1.108990986967473</v>
      </c>
      <c r="R266" s="6">
        <f t="shared" ca="1" si="85"/>
        <v>0</v>
      </c>
      <c r="S266" s="5">
        <f ca="1">SUM($R$66:R265)+AA266</f>
        <v>4</v>
      </c>
      <c r="T266" s="5">
        <f t="shared" ca="1" si="88"/>
        <v>0</v>
      </c>
      <c r="U266" s="3">
        <f t="shared" ca="1" si="86"/>
        <v>-2.8000000000001819</v>
      </c>
      <c r="V266" s="37">
        <f ca="1">SUM($U$70:U266)-SUM($T$70:T266)</f>
        <v>2330.8681200000001</v>
      </c>
      <c r="W266" s="8">
        <f t="shared" ca="1" si="87"/>
        <v>1.2468597371440167</v>
      </c>
      <c r="X266" s="7">
        <f ca="1">W266-MAX($W$69:W265)</f>
        <v>-0.10420507051066186</v>
      </c>
      <c r="Y266" s="7">
        <f t="shared" ca="1" si="89"/>
        <v>-0.22160832920178475</v>
      </c>
      <c r="Z266" s="6">
        <f t="shared" ca="1" si="93"/>
        <v>0</v>
      </c>
      <c r="AA266" s="5">
        <f ca="1">SUM($Z$70:Z265)</f>
        <v>0</v>
      </c>
      <c r="AB266" s="4">
        <f t="shared" ca="1" si="72"/>
        <v>1575.6849999999995</v>
      </c>
      <c r="AC266" s="2">
        <f t="shared" ca="1" si="90"/>
        <v>0.78120228061477415</v>
      </c>
      <c r="AD266" s="3">
        <f t="shared" ca="1" si="91"/>
        <v>1731.53</v>
      </c>
      <c r="AE266" s="3">
        <f t="shared" ca="1" si="73"/>
        <v>1623.0787500000001</v>
      </c>
      <c r="AF266" s="2">
        <f t="shared" ca="1" si="92"/>
        <v>0.97080009210890073</v>
      </c>
      <c r="AG266" s="1">
        <f t="shared" ca="1" si="81"/>
        <v>4.5289999999999999</v>
      </c>
      <c r="AI266">
        <v>2330.8681200000001</v>
      </c>
    </row>
    <row r="267" spans="1:35" x14ac:dyDescent="0.25">
      <c r="A267" s="38">
        <v>42307</v>
      </c>
      <c r="B267">
        <v>4.5629999999999997</v>
      </c>
      <c r="C267">
        <v>796.5</v>
      </c>
      <c r="D267">
        <v>775.5</v>
      </c>
      <c r="E267">
        <v>782.5</v>
      </c>
      <c r="F267">
        <v>1335110</v>
      </c>
      <c r="G267">
        <v>928.33299999999997</v>
      </c>
      <c r="H267" s="1">
        <f t="shared" ca="1" si="82"/>
        <v>2481.9859999999999</v>
      </c>
      <c r="I267" s="10">
        <f t="shared" ca="1" si="83"/>
        <v>2013.7</v>
      </c>
      <c r="J267" s="9">
        <f t="shared" ca="1" si="84"/>
        <v>-1.6374330698521098E-3</v>
      </c>
      <c r="K267" s="9">
        <f t="shared" ca="1" si="74"/>
        <v>0.17235790598118872</v>
      </c>
      <c r="L267" s="3">
        <f t="shared" ca="1" si="75"/>
        <v>0.2325500322788896</v>
      </c>
      <c r="M267" s="6">
        <f t="shared" ca="1" si="76"/>
        <v>1.3492275329932952</v>
      </c>
      <c r="N267" s="6">
        <f t="shared" ca="1" si="77"/>
        <v>1.4611841573966193</v>
      </c>
      <c r="O267" s="6">
        <f t="shared" ca="1" si="78"/>
        <v>0.18430023856277336</v>
      </c>
      <c r="P267" s="3">
        <f t="shared" ca="1" si="79"/>
        <v>1.829784634522166</v>
      </c>
      <c r="Q267" s="3">
        <f t="shared" ca="1" si="80"/>
        <v>1.0925836802710727</v>
      </c>
      <c r="R267" s="6">
        <f t="shared" ca="1" si="85"/>
        <v>0</v>
      </c>
      <c r="S267" s="5">
        <f ca="1">SUM($R$66:R266)+AA267</f>
        <v>4</v>
      </c>
      <c r="T267" s="5">
        <f t="shared" ca="1" si="88"/>
        <v>0</v>
      </c>
      <c r="U267" s="3">
        <f t="shared" ca="1" si="86"/>
        <v>-13.199999999999818</v>
      </c>
      <c r="V267" s="37">
        <f ca="1">SUM($U$70:U267)-SUM($T$70:T267)</f>
        <v>2317.6681200000003</v>
      </c>
      <c r="W267" s="8">
        <f t="shared" ca="1" si="87"/>
        <v>1.2397986132695777</v>
      </c>
      <c r="X267" s="7">
        <f ca="1">W267-MAX($W$69:W266)</f>
        <v>-0.11126619438510077</v>
      </c>
      <c r="Y267" s="7">
        <f t="shared" ca="1" si="89"/>
        <v>-0.2325500322788896</v>
      </c>
      <c r="Z267" s="6">
        <f t="shared" ca="1" si="93"/>
        <v>0</v>
      </c>
      <c r="AA267" s="5">
        <f ca="1">SUM($Z$70:Z266)</f>
        <v>0</v>
      </c>
      <c r="AB267" s="4">
        <f t="shared" ca="1" si="72"/>
        <v>1562.4849999999997</v>
      </c>
      <c r="AC267" s="2">
        <f t="shared" ca="1" si="90"/>
        <v>0.77592739732830096</v>
      </c>
      <c r="AD267" s="3">
        <f t="shared" ca="1" si="91"/>
        <v>1731.53</v>
      </c>
      <c r="AE267" s="3">
        <f t="shared" ca="1" si="73"/>
        <v>1623.0787500000001</v>
      </c>
      <c r="AF267" s="2">
        <f t="shared" ca="1" si="92"/>
        <v>0.96266739984119654</v>
      </c>
      <c r="AG267" s="1">
        <f t="shared" ca="1" si="81"/>
        <v>4.375</v>
      </c>
      <c r="AI267">
        <v>2317.6681200000003</v>
      </c>
    </row>
    <row r="268" spans="1:35" x14ac:dyDescent="0.25">
      <c r="A268" s="38">
        <v>42314</v>
      </c>
      <c r="B268">
        <v>4.5629999999999997</v>
      </c>
      <c r="C268">
        <v>806.5</v>
      </c>
      <c r="D268">
        <v>776.5</v>
      </c>
      <c r="E268">
        <v>788</v>
      </c>
      <c r="F268">
        <v>2269631</v>
      </c>
      <c r="G268">
        <v>928.33299999999997</v>
      </c>
      <c r="H268" s="1">
        <f t="shared" ca="1" si="82"/>
        <v>2423.3560000000002</v>
      </c>
      <c r="I268" s="10">
        <f t="shared" ca="1" si="83"/>
        <v>1991.2</v>
      </c>
      <c r="J268" s="9">
        <f t="shared" ca="1" si="84"/>
        <v>-1.1236353830977453E-2</v>
      </c>
      <c r="K268" s="9">
        <f t="shared" ca="1" si="74"/>
        <v>0.17283541762572679</v>
      </c>
      <c r="L268" s="3">
        <f t="shared" ca="1" si="75"/>
        <v>0.21703294495781456</v>
      </c>
      <c r="M268" s="6">
        <f t="shared" ca="1" si="76"/>
        <v>1.2557203143848503</v>
      </c>
      <c r="N268" s="6">
        <f t="shared" ca="1" si="77"/>
        <v>1.424103171153793</v>
      </c>
      <c r="O268" s="6">
        <f t="shared" ca="1" si="78"/>
        <v>0.17210410346061739</v>
      </c>
      <c r="P268" s="3">
        <f t="shared" ca="1" si="79"/>
        <v>1.7683113780750279</v>
      </c>
      <c r="Q268" s="3">
        <f t="shared" ca="1" si="80"/>
        <v>1.0798949642325582</v>
      </c>
      <c r="R268" s="6">
        <f t="shared" ca="1" si="85"/>
        <v>0</v>
      </c>
      <c r="S268" s="5">
        <f ca="1">SUM($R$66:R267)+AA268</f>
        <v>4</v>
      </c>
      <c r="T268" s="5">
        <f t="shared" ca="1" si="88"/>
        <v>0</v>
      </c>
      <c r="U268" s="3">
        <f t="shared" ca="1" si="86"/>
        <v>-90</v>
      </c>
      <c r="V268" s="37">
        <f ca="1">SUM($U$70:U268)-SUM($T$70:T268)</f>
        <v>2227.6681200000003</v>
      </c>
      <c r="W268" s="8">
        <f t="shared" ca="1" si="87"/>
        <v>1.1916545868529473</v>
      </c>
      <c r="X268" s="7">
        <f ca="1">W268-MAX($W$69:W267)</f>
        <v>-0.15941022080173117</v>
      </c>
      <c r="Y268" s="7">
        <f t="shared" ca="1" si="89"/>
        <v>-0.21703294495781456</v>
      </c>
      <c r="Z268" s="6">
        <f t="shared" ca="1" si="93"/>
        <v>0</v>
      </c>
      <c r="AA268" s="5">
        <f ca="1">SUM($Z$70:Z267)</f>
        <v>0</v>
      </c>
      <c r="AB268" s="4">
        <f t="shared" ca="1" si="72"/>
        <v>1472.4849999999997</v>
      </c>
      <c r="AC268" s="2">
        <f t="shared" ca="1" si="90"/>
        <v>0.7394962836480512</v>
      </c>
      <c r="AD268" s="3">
        <f t="shared" ca="1" si="91"/>
        <v>1731.53</v>
      </c>
      <c r="AE268" s="3">
        <f t="shared" ca="1" si="73"/>
        <v>1623.0787500000001</v>
      </c>
      <c r="AF268" s="2">
        <f t="shared" ca="1" si="92"/>
        <v>0.90721722528866799</v>
      </c>
      <c r="AG268" s="1">
        <f t="shared" ca="1" si="81"/>
        <v>4.375</v>
      </c>
      <c r="AI268">
        <v>2227.6681200000003</v>
      </c>
    </row>
    <row r="269" spans="1:35" x14ac:dyDescent="0.25">
      <c r="A269" s="38">
        <v>42321</v>
      </c>
      <c r="B269">
        <v>4.5629999999999997</v>
      </c>
      <c r="C269">
        <v>859.5</v>
      </c>
      <c r="D269">
        <v>777</v>
      </c>
      <c r="E269">
        <v>833</v>
      </c>
      <c r="F269">
        <v>4500752</v>
      </c>
      <c r="G269">
        <v>938.92899999999997</v>
      </c>
      <c r="H269" s="1">
        <f t="shared" ca="1" si="82"/>
        <v>2423.598</v>
      </c>
      <c r="I269" s="10">
        <f t="shared" ca="1" si="83"/>
        <v>1997.6</v>
      </c>
      <c r="J269" s="9">
        <f t="shared" ca="1" si="84"/>
        <v>3.2089879121811387E-3</v>
      </c>
      <c r="K269" s="9">
        <f t="shared" ca="1" si="74"/>
        <v>0.16947115482217073</v>
      </c>
      <c r="L269" s="3">
        <f t="shared" ca="1" si="75"/>
        <v>0.21325490588706453</v>
      </c>
      <c r="M269" s="6">
        <f t="shared" ca="1" si="76"/>
        <v>1.2583551821006762</v>
      </c>
      <c r="N269" s="6">
        <f t="shared" ca="1" si="77"/>
        <v>1.3775084065681835</v>
      </c>
      <c r="O269" s="6">
        <f t="shared" ca="1" si="78"/>
        <v>0.11586646449415168</v>
      </c>
      <c r="P269" s="3">
        <f t="shared" ca="1" si="79"/>
        <v>1.609241335556487</v>
      </c>
      <c r="Q269" s="3">
        <f t="shared" ca="1" si="80"/>
        <v>1.1457754775798801</v>
      </c>
      <c r="R269" s="6">
        <f t="shared" ca="1" si="85"/>
        <v>0</v>
      </c>
      <c r="S269" s="5">
        <f ca="1">SUM($R$66:R268)+AA269</f>
        <v>4</v>
      </c>
      <c r="T269" s="5">
        <f t="shared" ca="1" si="88"/>
        <v>0</v>
      </c>
      <c r="U269" s="3">
        <f t="shared" ca="1" si="86"/>
        <v>25.599999999999454</v>
      </c>
      <c r="V269" s="37">
        <f ca="1">SUM($U$70:U269)-SUM($T$70:T269)</f>
        <v>2253.2681199999997</v>
      </c>
      <c r="W269" s="8">
        <f t="shared" ca="1" si="87"/>
        <v>1.2053488877003442</v>
      </c>
      <c r="X269" s="7">
        <f ca="1">W269-MAX($W$69:W268)</f>
        <v>-0.14571591995433431</v>
      </c>
      <c r="Y269" s="7">
        <f t="shared" ca="1" si="89"/>
        <v>-0.21325490588706453</v>
      </c>
      <c r="Z269" s="6">
        <f t="shared" ca="1" si="93"/>
        <v>0</v>
      </c>
      <c r="AA269" s="5">
        <f ca="1">SUM($Z$70:Z268)</f>
        <v>0</v>
      </c>
      <c r="AB269" s="4">
        <f t="shared" ca="1" si="72"/>
        <v>1498.0849999999991</v>
      </c>
      <c r="AC269" s="2">
        <f t="shared" ca="1" si="90"/>
        <v>0.74994243091710011</v>
      </c>
      <c r="AD269" s="3">
        <f t="shared" ca="1" si="91"/>
        <v>1731.53</v>
      </c>
      <c r="AE269" s="3">
        <f t="shared" ca="1" si="73"/>
        <v>1623.0787500000001</v>
      </c>
      <c r="AF269" s="2">
        <f t="shared" ca="1" si="92"/>
        <v>0.92298971938360908</v>
      </c>
      <c r="AG269" s="1">
        <f t="shared" ca="1" si="81"/>
        <v>4.375</v>
      </c>
      <c r="AI269">
        <v>2253.2681199999997</v>
      </c>
    </row>
    <row r="270" spans="1:35" x14ac:dyDescent="0.25">
      <c r="A270" s="38">
        <v>42328</v>
      </c>
      <c r="B270">
        <v>4.5880000000000001</v>
      </c>
      <c r="C270">
        <v>853</v>
      </c>
      <c r="D270">
        <v>817</v>
      </c>
      <c r="E270">
        <v>828.5</v>
      </c>
      <c r="F270">
        <v>1964691</v>
      </c>
      <c r="G270" s="9">
        <v>929.19299999999998</v>
      </c>
      <c r="H270" s="1">
        <f t="shared" ca="1" si="82"/>
        <v>2443.7959999999998</v>
      </c>
      <c r="I270" s="10">
        <f t="shared" ca="1" si="83"/>
        <v>1978.4</v>
      </c>
      <c r="J270" s="9">
        <f t="shared" ca="1" si="84"/>
        <v>-9.6580227583569263E-3</v>
      </c>
      <c r="K270" s="9">
        <f t="shared" ca="1" si="74"/>
        <v>0.16979563590475855</v>
      </c>
      <c r="L270" s="3">
        <f t="shared" ca="1" si="75"/>
        <v>0.23523857662757774</v>
      </c>
      <c r="M270" s="6">
        <f t="shared" ca="1" si="76"/>
        <v>1.3854218064799224</v>
      </c>
      <c r="N270" s="6">
        <f t="shared" ca="1" si="77"/>
        <v>1.3536894853551498</v>
      </c>
      <c r="O270" s="6">
        <f t="shared" ca="1" si="78"/>
        <v>6.642268867315769E-2</v>
      </c>
      <c r="P270" s="3">
        <f t="shared" ca="1" si="79"/>
        <v>1.4865348627014652</v>
      </c>
      <c r="Q270" s="3">
        <f t="shared" ca="1" si="80"/>
        <v>1.2208441080088344</v>
      </c>
      <c r="R270" s="6">
        <f t="shared" ca="1" si="85"/>
        <v>0</v>
      </c>
      <c r="S270" s="5">
        <f ca="1">SUM($R$66:R269)+AA270</f>
        <v>4</v>
      </c>
      <c r="T270" s="5">
        <f t="shared" ca="1" si="88"/>
        <v>0</v>
      </c>
      <c r="U270" s="3">
        <f t="shared" ca="1" si="86"/>
        <v>-76.799999999999272</v>
      </c>
      <c r="V270" s="37">
        <f ca="1">SUM($U$70:U270)-SUM($T$70:T270)</f>
        <v>2176.4681200000005</v>
      </c>
      <c r="W270" s="8">
        <f t="shared" ca="1" si="87"/>
        <v>1.1642659851581534</v>
      </c>
      <c r="X270" s="7">
        <f ca="1">W270-MAX($W$69:W269)</f>
        <v>-0.18679882249652513</v>
      </c>
      <c r="Y270" s="7">
        <f t="shared" ca="1" si="89"/>
        <v>-0.23523857662757774</v>
      </c>
      <c r="Z270" s="6">
        <f t="shared" ca="1" si="93"/>
        <v>0</v>
      </c>
      <c r="AA270" s="5">
        <f ca="1">SUM($Z$70:Z269)</f>
        <v>0</v>
      </c>
      <c r="AB270" s="4">
        <f t="shared" ca="1" si="72"/>
        <v>1421.2849999999999</v>
      </c>
      <c r="AC270" s="2">
        <f t="shared" ca="1" si="90"/>
        <v>0.71840123331985428</v>
      </c>
      <c r="AD270" s="3">
        <f t="shared" ca="1" si="91"/>
        <v>1731.53</v>
      </c>
      <c r="AE270" s="3">
        <f t="shared" ca="1" si="73"/>
        <v>1623.0787500000001</v>
      </c>
      <c r="AF270" s="2">
        <f t="shared" ca="1" si="92"/>
        <v>0.87567223709878506</v>
      </c>
      <c r="AG270" s="1">
        <f t="shared" ca="1" si="81"/>
        <v>4.4119999999999999</v>
      </c>
      <c r="AI270">
        <v>2176.4681200000005</v>
      </c>
    </row>
    <row r="271" spans="1:35" x14ac:dyDescent="0.25">
      <c r="A271" s="38">
        <v>42335</v>
      </c>
      <c r="B271" t="s">
        <v>0</v>
      </c>
      <c r="C271">
        <v>831</v>
      </c>
      <c r="D271">
        <v>804</v>
      </c>
      <c r="E271">
        <v>824.5</v>
      </c>
      <c r="F271">
        <v>1977427</v>
      </c>
      <c r="G271" s="9" t="s">
        <v>0</v>
      </c>
      <c r="H271" s="1">
        <f t="shared" ca="1" si="82"/>
        <v>2504.9609999999998</v>
      </c>
      <c r="I271" s="10">
        <f t="shared" ca="1" si="83"/>
        <v>1956.1</v>
      </c>
      <c r="J271" s="9">
        <f t="shared" ca="1" si="84"/>
        <v>-1.1335742174892874E-2</v>
      </c>
      <c r="K271" s="9">
        <f t="shared" ca="1" si="74"/>
        <v>0.16992627056736348</v>
      </c>
      <c r="L271" s="3">
        <f t="shared" ca="1" si="75"/>
        <v>0.2805894381677827</v>
      </c>
      <c r="M271" s="6">
        <f t="shared" ca="1" si="76"/>
        <v>1.6512422548375136</v>
      </c>
      <c r="N271" s="6">
        <f t="shared" ca="1" si="77"/>
        <v>1.3672495259583626</v>
      </c>
      <c r="O271" s="6">
        <f t="shared" ca="1" si="78"/>
        <v>0.10181028343846785</v>
      </c>
      <c r="P271" s="3">
        <f t="shared" ca="1" si="79"/>
        <v>1.5708700928352983</v>
      </c>
      <c r="Q271" s="3">
        <f t="shared" ca="1" si="80"/>
        <v>1.1636289590814268</v>
      </c>
      <c r="R271" s="6">
        <f t="shared" ca="1" si="85"/>
        <v>0</v>
      </c>
      <c r="S271" s="5">
        <f ca="1">SUM($R$66:R270)+AA271</f>
        <v>4</v>
      </c>
      <c r="T271" s="5">
        <f t="shared" ca="1" si="88"/>
        <v>0</v>
      </c>
      <c r="U271" s="3">
        <f t="shared" ca="1" si="86"/>
        <v>-89.200000000000728</v>
      </c>
      <c r="V271" s="37">
        <f ca="1">SUM($U$70:U271)-SUM($T$70:T271)</f>
        <v>2087.2681199999997</v>
      </c>
      <c r="W271" s="8">
        <f t="shared" ca="1" si="87"/>
        <v>1.1165499056430037</v>
      </c>
      <c r="X271" s="7">
        <f ca="1">W271-MAX($W$69:W270)</f>
        <v>-0.2345149020116748</v>
      </c>
      <c r="Y271" s="7">
        <f t="shared" ca="1" si="89"/>
        <v>-0.2805894381677827</v>
      </c>
      <c r="Z271" s="6">
        <f t="shared" ca="1" si="93"/>
        <v>0</v>
      </c>
      <c r="AA271" s="5">
        <f ca="1">SUM($Z$70:Z270)</f>
        <v>0</v>
      </c>
      <c r="AB271" s="4">
        <f t="shared" ca="1" si="72"/>
        <v>1332.0849999999991</v>
      </c>
      <c r="AC271" s="2">
        <f t="shared" ca="1" si="90"/>
        <v>0.68099023567302241</v>
      </c>
      <c r="AD271" s="3">
        <f t="shared" ca="1" si="91"/>
        <v>1731.53</v>
      </c>
      <c r="AE271" s="3">
        <f t="shared" ca="1" si="73"/>
        <v>1623.0787500000001</v>
      </c>
      <c r="AF271" s="2">
        <f t="shared" ca="1" si="92"/>
        <v>0.82071495298672292</v>
      </c>
      <c r="AG271" s="1">
        <f t="shared" ca="1" si="81"/>
        <v>4.4119999999999999</v>
      </c>
      <c r="AI271">
        <v>2087.2681199999997</v>
      </c>
    </row>
    <row r="272" spans="1:35" x14ac:dyDescent="0.25">
      <c r="A272" s="38">
        <v>42342</v>
      </c>
      <c r="B272" t="s">
        <v>0</v>
      </c>
      <c r="C272">
        <v>885</v>
      </c>
      <c r="D272">
        <v>824.5</v>
      </c>
      <c r="E272">
        <v>852</v>
      </c>
      <c r="F272">
        <v>2621702</v>
      </c>
      <c r="G272" t="s">
        <v>0</v>
      </c>
      <c r="H272" s="1">
        <f t="shared" ca="1" si="82"/>
        <v>2507.8119999999999</v>
      </c>
      <c r="I272" s="10">
        <f t="shared" ca="1" si="83"/>
        <v>2010.2</v>
      </c>
      <c r="J272" s="9">
        <f t="shared" ca="1" si="84"/>
        <v>2.7281524558325849E-2</v>
      </c>
      <c r="K272" s="9">
        <f t="shared" ca="1" si="74"/>
        <v>0.17192218879743038</v>
      </c>
      <c r="L272" s="3">
        <f t="shared" ca="1" si="75"/>
        <v>0.24754352800716339</v>
      </c>
      <c r="M272" s="6">
        <f t="shared" ca="1" si="76"/>
        <v>1.4398579365391566</v>
      </c>
      <c r="N272" s="6">
        <f t="shared" ca="1" si="77"/>
        <v>1.3678780555473686</v>
      </c>
      <c r="O272" s="6">
        <f t="shared" ca="1" si="78"/>
        <v>0.10226544572132641</v>
      </c>
      <c r="P272" s="3">
        <f t="shared" ca="1" si="79"/>
        <v>1.5724089469900215</v>
      </c>
      <c r="Q272" s="3">
        <f t="shared" ca="1" si="80"/>
        <v>1.1633471641047157</v>
      </c>
      <c r="R272" s="6">
        <f t="shared" ca="1" si="85"/>
        <v>0</v>
      </c>
      <c r="S272" s="5">
        <f ca="1">SUM($R$66:R271)+AA272</f>
        <v>4</v>
      </c>
      <c r="T272" s="5">
        <f t="shared" ca="1" si="88"/>
        <v>0</v>
      </c>
      <c r="U272" s="3">
        <f t="shared" ca="1" si="86"/>
        <v>216.40000000000055</v>
      </c>
      <c r="V272" s="37">
        <f ca="1">SUM($U$70:U272)-SUM($T$70:T272)</f>
        <v>2303.6681200000003</v>
      </c>
      <c r="W272" s="8">
        <f t="shared" ca="1" si="87"/>
        <v>1.2323095424936574</v>
      </c>
      <c r="X272" s="7">
        <f ca="1">W272-MAX($W$69:W271)</f>
        <v>-0.11875526516102108</v>
      </c>
      <c r="Y272" s="7">
        <f t="shared" ca="1" si="89"/>
        <v>-0.24754352800716339</v>
      </c>
      <c r="Z272" s="6">
        <f t="shared" ca="1" si="93"/>
        <v>0</v>
      </c>
      <c r="AA272" s="5">
        <f ca="1">SUM($Z$70:Z271)</f>
        <v>0</v>
      </c>
      <c r="AB272" s="4">
        <f t="shared" ca="1" si="72"/>
        <v>1548.4849999999997</v>
      </c>
      <c r="AC272" s="2">
        <f t="shared" ca="1" si="90"/>
        <v>0.77031389911451575</v>
      </c>
      <c r="AD272" s="3">
        <f t="shared" ca="1" si="91"/>
        <v>1731.53</v>
      </c>
      <c r="AE272" s="3">
        <f t="shared" ca="1" si="73"/>
        <v>1623.0787500000001</v>
      </c>
      <c r="AF272" s="2">
        <f t="shared" ca="1" si="92"/>
        <v>0.95404181713302549</v>
      </c>
      <c r="AG272" s="1">
        <f t="shared" ca="1" si="81"/>
        <v>4.4119999999999999</v>
      </c>
      <c r="AI272">
        <v>2303.6681200000003</v>
      </c>
    </row>
    <row r="273" spans="1:35" x14ac:dyDescent="0.25">
      <c r="A273" s="38">
        <v>42349</v>
      </c>
      <c r="B273">
        <v>4.5880000000000001</v>
      </c>
      <c r="C273">
        <v>866</v>
      </c>
      <c r="D273">
        <v>803</v>
      </c>
      <c r="E273">
        <v>803</v>
      </c>
      <c r="F273">
        <v>1821612</v>
      </c>
      <c r="G273">
        <v>934.52700000000004</v>
      </c>
      <c r="H273" s="1">
        <f t="shared" ca="1" si="82"/>
        <v>2652.4630000000002</v>
      </c>
      <c r="I273" s="10">
        <f t="shared" ca="1" si="83"/>
        <v>1993.9</v>
      </c>
      <c r="J273" s="9">
        <f t="shared" ca="1" si="84"/>
        <v>-8.1416997777858154E-3</v>
      </c>
      <c r="K273" s="9">
        <f t="shared" ca="1" si="74"/>
        <v>0.17199396184031068</v>
      </c>
      <c r="L273" s="3">
        <f t="shared" ca="1" si="75"/>
        <v>0.33028888108731635</v>
      </c>
      <c r="M273" s="6">
        <f t="shared" ca="1" si="76"/>
        <v>1.9203516074243117</v>
      </c>
      <c r="N273" s="6">
        <f t="shared" ca="1" si="77"/>
        <v>1.4098786512763584</v>
      </c>
      <c r="O273" s="6">
        <f t="shared" ca="1" si="78"/>
        <v>0.18433466507517157</v>
      </c>
      <c r="P273" s="3">
        <f t="shared" ca="1" si="79"/>
        <v>1.7785479814267016</v>
      </c>
      <c r="Q273" s="3">
        <f t="shared" ca="1" si="80"/>
        <v>1.0412093211260152</v>
      </c>
      <c r="R273" s="6">
        <f t="shared" ca="1" si="85"/>
        <v>0</v>
      </c>
      <c r="S273" s="5">
        <f ca="1">SUM($R$66:R272)+AA273</f>
        <v>4</v>
      </c>
      <c r="T273" s="5">
        <f t="shared" ca="1" si="88"/>
        <v>0</v>
      </c>
      <c r="U273" s="3">
        <f t="shared" ca="1" si="86"/>
        <v>-65.199999999999818</v>
      </c>
      <c r="V273" s="37">
        <f ca="1">SUM($U$70:U273)-SUM($T$70:T273)</f>
        <v>2238.4681200000005</v>
      </c>
      <c r="W273" s="8">
        <f t="shared" ca="1" si="87"/>
        <v>1.1974318700229432</v>
      </c>
      <c r="X273" s="7">
        <f ca="1">W273-MAX($W$69:W272)</f>
        <v>-0.15363293763173536</v>
      </c>
      <c r="Y273" s="7">
        <f t="shared" ca="1" si="89"/>
        <v>-0.33028888108731635</v>
      </c>
      <c r="Z273" s="6">
        <f t="shared" ca="1" si="93"/>
        <v>0</v>
      </c>
      <c r="AA273" s="5">
        <f ca="1">SUM($Z$70:Z272)</f>
        <v>0</v>
      </c>
      <c r="AB273" s="4">
        <f t="shared" ca="1" si="72"/>
        <v>1483.2849999999999</v>
      </c>
      <c r="AC273" s="2">
        <f t="shared" ca="1" si="90"/>
        <v>0.74391142986107617</v>
      </c>
      <c r="AD273" s="3">
        <f t="shared" ca="1" si="91"/>
        <v>1731.53</v>
      </c>
      <c r="AE273" s="3">
        <f t="shared" ca="1" si="73"/>
        <v>1623.0787500000001</v>
      </c>
      <c r="AF273" s="2">
        <f t="shared" ca="1" si="92"/>
        <v>0.91387124623497151</v>
      </c>
      <c r="AG273" s="1">
        <f t="shared" ca="1" si="81"/>
        <v>4.75</v>
      </c>
      <c r="AI273">
        <v>2238.4681200000005</v>
      </c>
    </row>
    <row r="274" spans="1:35" x14ac:dyDescent="0.25">
      <c r="A274" s="38">
        <v>42356</v>
      </c>
      <c r="B274">
        <v>4.5880000000000001</v>
      </c>
      <c r="C274">
        <v>855.5</v>
      </c>
      <c r="D274">
        <v>800.5</v>
      </c>
      <c r="E274">
        <v>825.5</v>
      </c>
      <c r="F274">
        <v>2043872</v>
      </c>
      <c r="G274">
        <v>935.19299999999998</v>
      </c>
      <c r="H274" s="1">
        <f t="shared" ca="1" si="82"/>
        <v>2655.627</v>
      </c>
      <c r="I274" s="10">
        <f t="shared" ca="1" si="83"/>
        <v>1943.3</v>
      </c>
      <c r="J274" s="9">
        <f t="shared" ca="1" si="84"/>
        <v>-2.5704960942195994E-2</v>
      </c>
      <c r="K274" s="9">
        <f t="shared" ca="1" si="74"/>
        <v>0.16996848464208431</v>
      </c>
      <c r="L274" s="3">
        <f t="shared" ca="1" si="75"/>
        <v>0.36655534400247003</v>
      </c>
      <c r="M274" s="6">
        <f t="shared" ca="1" si="76"/>
        <v>2.1566077074485532</v>
      </c>
      <c r="N274" s="6">
        <f t="shared" ca="1" si="77"/>
        <v>1.4761991934586192</v>
      </c>
      <c r="O274" s="6">
        <f t="shared" ca="1" si="78"/>
        <v>0.27307663639997098</v>
      </c>
      <c r="P274" s="3">
        <f t="shared" ca="1" si="79"/>
        <v>2.0223524662585612</v>
      </c>
      <c r="Q274" s="3">
        <f t="shared" ca="1" si="80"/>
        <v>0.93004592065867719</v>
      </c>
      <c r="R274" s="6">
        <f t="shared" ca="1" si="85"/>
        <v>0</v>
      </c>
      <c r="S274" s="5">
        <f ca="1">SUM($R$66:R273)+AA274</f>
        <v>4</v>
      </c>
      <c r="T274" s="5">
        <f t="shared" ca="1" si="88"/>
        <v>0</v>
      </c>
      <c r="U274" s="3">
        <f t="shared" ca="1" si="86"/>
        <v>-202.40000000000055</v>
      </c>
      <c r="V274" s="37">
        <f ca="1">SUM($U$70:U274)-SUM($T$70:T274)</f>
        <v>2036.0681199999999</v>
      </c>
      <c r="W274" s="8">
        <f t="shared" ca="1" si="87"/>
        <v>1.0891613039482098</v>
      </c>
      <c r="X274" s="7">
        <f ca="1">W274-MAX($W$69:W273)</f>
        <v>-0.26190350370646875</v>
      </c>
      <c r="Y274" s="7">
        <f t="shared" ca="1" si="89"/>
        <v>-0.36655534400247003</v>
      </c>
      <c r="Z274" s="6">
        <f t="shared" ca="1" si="93"/>
        <v>0</v>
      </c>
      <c r="AA274" s="5">
        <f ca="1">SUM($Z$70:Z273)</f>
        <v>0</v>
      </c>
      <c r="AB274" s="4">
        <f t="shared" ca="1" si="72"/>
        <v>1280.8849999999993</v>
      </c>
      <c r="AC274" s="2">
        <f t="shared" ca="1" si="90"/>
        <v>0.65912880152318187</v>
      </c>
      <c r="AD274" s="3">
        <f t="shared" ca="1" si="91"/>
        <v>1731.53</v>
      </c>
      <c r="AE274" s="3">
        <f t="shared" ca="1" si="73"/>
        <v>1623.0787500000001</v>
      </c>
      <c r="AF274" s="2">
        <f t="shared" ca="1" si="92"/>
        <v>0.7891699647968401</v>
      </c>
      <c r="AG274" s="1">
        <f t="shared" ca="1" si="81"/>
        <v>4.75</v>
      </c>
      <c r="AI274">
        <v>2036.0681199999999</v>
      </c>
    </row>
    <row r="275" spans="1:35" x14ac:dyDescent="0.25">
      <c r="A275" s="38">
        <v>42363</v>
      </c>
      <c r="B275" t="s">
        <v>0</v>
      </c>
      <c r="C275">
        <v>843.5</v>
      </c>
      <c r="D275">
        <v>816</v>
      </c>
      <c r="E275">
        <v>843.5</v>
      </c>
      <c r="F275">
        <v>888773</v>
      </c>
      <c r="G275" t="s">
        <v>0</v>
      </c>
      <c r="H275" s="1">
        <f t="shared" ca="1" si="82"/>
        <v>2645.4430000000002</v>
      </c>
      <c r="I275" s="10">
        <f t="shared" ca="1" si="83"/>
        <v>2003.1</v>
      </c>
      <c r="J275" s="9">
        <f t="shared" ca="1" si="84"/>
        <v>3.0308421661275047E-2</v>
      </c>
      <c r="K275" s="9">
        <f t="shared" ca="1" si="74"/>
        <v>0.16976701531253471</v>
      </c>
      <c r="L275" s="3">
        <f t="shared" ca="1" si="75"/>
        <v>0.32067445459537725</v>
      </c>
      <c r="M275" s="6">
        <f t="shared" ca="1" si="76"/>
        <v>1.8889090675537152</v>
      </c>
      <c r="N275" s="6">
        <f t="shared" ca="1" si="77"/>
        <v>1.5161277715479593</v>
      </c>
      <c r="O275" s="6">
        <f t="shared" ca="1" si="78"/>
        <v>0.29341964347563892</v>
      </c>
      <c r="P275" s="3">
        <f t="shared" ca="1" si="79"/>
        <v>2.102967058499237</v>
      </c>
      <c r="Q275" s="3">
        <f t="shared" ca="1" si="80"/>
        <v>0.92928848459668145</v>
      </c>
      <c r="R275" s="6">
        <f t="shared" ca="1" si="85"/>
        <v>0</v>
      </c>
      <c r="S275" s="5">
        <f ca="1">SUM($R$66:R274)+AA275</f>
        <v>4</v>
      </c>
      <c r="T275" s="5">
        <f t="shared" ca="1" si="88"/>
        <v>0</v>
      </c>
      <c r="U275" s="3">
        <f t="shared" ca="1" si="86"/>
        <v>239.19999999999982</v>
      </c>
      <c r="V275" s="37">
        <f ca="1">SUM($U$70:U275)-SUM($T$70:T275)</f>
        <v>2275.2681199999997</v>
      </c>
      <c r="W275" s="8">
        <f t="shared" ca="1" si="87"/>
        <v>1.2171174274910759</v>
      </c>
      <c r="X275" s="7">
        <f ca="1">W275-MAX($W$69:W274)</f>
        <v>-0.13394738016360264</v>
      </c>
      <c r="Y275" s="7">
        <f t="shared" ca="1" si="89"/>
        <v>-0.32067445459537725</v>
      </c>
      <c r="Z275" s="6">
        <f t="shared" ca="1" si="93"/>
        <v>0</v>
      </c>
      <c r="AA275" s="5">
        <f ca="1">SUM($Z$70:Z274)</f>
        <v>0</v>
      </c>
      <c r="AB275" s="4">
        <f t="shared" ca="1" si="72"/>
        <v>1520.0849999999991</v>
      </c>
      <c r="AC275" s="2">
        <f t="shared" ca="1" si="90"/>
        <v>0.75886625730118273</v>
      </c>
      <c r="AD275" s="3">
        <f t="shared" ca="1" si="91"/>
        <v>1731.53</v>
      </c>
      <c r="AE275" s="3">
        <f t="shared" ca="1" si="73"/>
        <v>1623.0787500000001</v>
      </c>
      <c r="AF275" s="2">
        <f t="shared" ca="1" si="92"/>
        <v>0.93654420649644943</v>
      </c>
      <c r="AG275" s="1">
        <f t="shared" ca="1" si="81"/>
        <v>4.75</v>
      </c>
      <c r="AI275">
        <v>2275.2681199999997</v>
      </c>
    </row>
    <row r="276" spans="1:35" x14ac:dyDescent="0.25">
      <c r="A276" s="38">
        <v>42370</v>
      </c>
      <c r="B276">
        <v>4.6879999999999997</v>
      </c>
      <c r="C276">
        <v>872.5</v>
      </c>
      <c r="D276">
        <v>847.5</v>
      </c>
      <c r="E276">
        <v>872</v>
      </c>
      <c r="F276">
        <v>721760</v>
      </c>
      <c r="G276" t="s">
        <v>0</v>
      </c>
      <c r="H276" s="1">
        <f t="shared" ca="1" si="82"/>
        <v>2654.232</v>
      </c>
      <c r="I276" s="10">
        <f t="shared" ca="1" si="83"/>
        <v>1935.7</v>
      </c>
      <c r="J276" s="9">
        <f t="shared" ca="1" si="84"/>
        <v>-3.4226962380432678E-2</v>
      </c>
      <c r="K276" s="9">
        <f t="shared" ca="1" si="74"/>
        <v>0.17346437892142924</v>
      </c>
      <c r="L276" s="3">
        <f t="shared" ca="1" si="75"/>
        <v>0.37120008265743665</v>
      </c>
      <c r="M276" s="6">
        <f t="shared" ca="1" si="76"/>
        <v>2.1399210890759992</v>
      </c>
      <c r="N276" s="6">
        <f t="shared" ca="1" si="77"/>
        <v>1.5747902670454748</v>
      </c>
      <c r="O276" s="6">
        <f t="shared" ca="1" si="78"/>
        <v>0.33643370459321453</v>
      </c>
      <c r="P276" s="3">
        <f t="shared" ca="1" si="79"/>
        <v>2.2476576762319036</v>
      </c>
      <c r="Q276" s="3">
        <f t="shared" ca="1" si="80"/>
        <v>0.90192285785904569</v>
      </c>
      <c r="R276" s="6">
        <f t="shared" ca="1" si="85"/>
        <v>0</v>
      </c>
      <c r="S276" s="5">
        <f ca="1">SUM($R$66:R275)+AA276</f>
        <v>4</v>
      </c>
      <c r="T276" s="5">
        <f t="shared" ca="1" si="88"/>
        <v>0</v>
      </c>
      <c r="U276" s="3">
        <f t="shared" ca="1" si="86"/>
        <v>-269.59999999999945</v>
      </c>
      <c r="V276" s="37">
        <f ca="1">SUM($U$70:U276)-SUM($T$70:T276)</f>
        <v>2005.6681200000003</v>
      </c>
      <c r="W276" s="8">
        <f t="shared" ca="1" si="87"/>
        <v>1.0728993216919258</v>
      </c>
      <c r="X276" s="7">
        <f ca="1">W276-MAX($W$69:W275)</f>
        <v>-0.2781654859627527</v>
      </c>
      <c r="Y276" s="7">
        <f t="shared" ca="1" si="89"/>
        <v>-0.37120008265743665</v>
      </c>
      <c r="Z276" s="6">
        <f t="shared" ca="1" si="93"/>
        <v>0</v>
      </c>
      <c r="AA276" s="5">
        <f ca="1">SUM($Z$70:Z275)</f>
        <v>0</v>
      </c>
      <c r="AB276" s="4">
        <f t="shared" ca="1" si="72"/>
        <v>1250.4849999999997</v>
      </c>
      <c r="AC276" s="2">
        <f t="shared" ca="1" si="90"/>
        <v>0.64601177868471338</v>
      </c>
      <c r="AD276" s="3">
        <f t="shared" ca="1" si="91"/>
        <v>1731.53</v>
      </c>
      <c r="AE276" s="3">
        <f t="shared" ca="1" si="73"/>
        <v>1623.0787500000001</v>
      </c>
      <c r="AF276" s="2">
        <f t="shared" ca="1" si="92"/>
        <v>0.77044012805909734</v>
      </c>
      <c r="AG276" s="1">
        <f t="shared" ca="1" si="81"/>
        <v>4.75</v>
      </c>
      <c r="AI276">
        <v>2005.6681200000003</v>
      </c>
    </row>
    <row r="277" spans="1:35" x14ac:dyDescent="0.25">
      <c r="A277" s="38">
        <v>42377</v>
      </c>
      <c r="B277">
        <v>4.6879999999999997</v>
      </c>
      <c r="C277">
        <v>907</v>
      </c>
      <c r="D277">
        <v>844</v>
      </c>
      <c r="E277">
        <v>880</v>
      </c>
      <c r="F277">
        <v>2636533</v>
      </c>
      <c r="G277">
        <v>943.86</v>
      </c>
      <c r="H277" s="1">
        <f t="shared" ca="1" si="82"/>
        <v>2675.92</v>
      </c>
      <c r="I277" s="10">
        <f t="shared" ca="1" si="83"/>
        <v>1929</v>
      </c>
      <c r="J277" s="9">
        <f t="shared" ca="1" si="84"/>
        <v>-3.4672842457709914E-3</v>
      </c>
      <c r="K277" s="9">
        <f t="shared" ca="1" si="74"/>
        <v>0.17223025577604553</v>
      </c>
      <c r="L277" s="3">
        <f t="shared" ca="1" si="75"/>
        <v>0.38720580611715927</v>
      </c>
      <c r="M277" s="6">
        <f t="shared" ca="1" si="76"/>
        <v>2.2481869075352869</v>
      </c>
      <c r="N277" s="6">
        <f t="shared" ca="1" si="77"/>
        <v>1.6408928540458543</v>
      </c>
      <c r="O277" s="6">
        <f t="shared" ca="1" si="78"/>
        <v>0.37863108099123149</v>
      </c>
      <c r="P277" s="3">
        <f t="shared" ca="1" si="79"/>
        <v>2.3981550160283174</v>
      </c>
      <c r="Q277" s="3">
        <f t="shared" ca="1" si="80"/>
        <v>0.88363069206339129</v>
      </c>
      <c r="R277" s="6">
        <f t="shared" ca="1" si="85"/>
        <v>0</v>
      </c>
      <c r="S277" s="5">
        <f ca="1">SUM($R$66:R276)+AA277</f>
        <v>4</v>
      </c>
      <c r="T277" s="5">
        <f t="shared" ca="1" si="88"/>
        <v>0</v>
      </c>
      <c r="U277" s="3">
        <f t="shared" ca="1" si="86"/>
        <v>-26.800000000000182</v>
      </c>
      <c r="V277" s="37">
        <f ca="1">SUM($U$70:U277)-SUM($T$70:T277)</f>
        <v>1978.8681200000001</v>
      </c>
      <c r="W277" s="8">
        <f t="shared" ca="1" si="87"/>
        <v>1.0585631004923068</v>
      </c>
      <c r="X277" s="7">
        <f ca="1">W277-MAX($W$69:W276)</f>
        <v>-0.29250170716237167</v>
      </c>
      <c r="Y277" s="7">
        <f t="shared" ca="1" si="89"/>
        <v>-0.38720580611715927</v>
      </c>
      <c r="Z277" s="6">
        <f t="shared" ca="1" si="93"/>
        <v>0</v>
      </c>
      <c r="AA277" s="5">
        <f ca="1">SUM($Z$70:Z276)</f>
        <v>0</v>
      </c>
      <c r="AB277" s="4">
        <f t="shared" ca="1" si="72"/>
        <v>1223.6849999999995</v>
      </c>
      <c r="AC277" s="2">
        <f t="shared" ca="1" si="90"/>
        <v>0.63436236391912881</v>
      </c>
      <c r="AD277" s="3">
        <f t="shared" ca="1" si="91"/>
        <v>1731.53</v>
      </c>
      <c r="AE277" s="3">
        <f t="shared" ca="1" si="73"/>
        <v>1623.0787500000001</v>
      </c>
      <c r="AF277" s="2">
        <f t="shared" ca="1" si="92"/>
        <v>0.75392829830345531</v>
      </c>
      <c r="AG277" s="1">
        <f t="shared" ca="1" si="81"/>
        <v>4.75</v>
      </c>
      <c r="AI277">
        <v>1978.8681200000001</v>
      </c>
    </row>
    <row r="278" spans="1:35" x14ac:dyDescent="0.25">
      <c r="A278" s="38">
        <v>42384</v>
      </c>
      <c r="B278">
        <v>4.6879999999999997</v>
      </c>
      <c r="C278">
        <v>902.5</v>
      </c>
      <c r="D278">
        <v>823.5</v>
      </c>
      <c r="E278">
        <v>829</v>
      </c>
      <c r="F278">
        <v>2569127</v>
      </c>
      <c r="G278">
        <v>958.06399999999996</v>
      </c>
      <c r="H278" s="1">
        <f t="shared" ca="1" si="82"/>
        <v>2676.8319999999999</v>
      </c>
      <c r="I278" s="10">
        <f t="shared" ca="1" si="83"/>
        <v>1881.7</v>
      </c>
      <c r="J278" s="9">
        <f t="shared" ca="1" si="84"/>
        <v>-2.4826110355130198E-2</v>
      </c>
      <c r="K278" s="9">
        <f t="shared" ca="1" si="74"/>
        <v>0.17418648676484061</v>
      </c>
      <c r="L278" s="3">
        <f t="shared" ca="1" si="75"/>
        <v>0.42256045065632142</v>
      </c>
      <c r="M278" s="6">
        <f t="shared" ca="1" si="76"/>
        <v>2.4259083382673454</v>
      </c>
      <c r="N278" s="6">
        <f t="shared" ca="1" si="77"/>
        <v>1.7225952965232911</v>
      </c>
      <c r="O278" s="6">
        <f t="shared" ca="1" si="78"/>
        <v>0.42554034983069899</v>
      </c>
      <c r="P278" s="3">
        <f t="shared" ca="1" si="79"/>
        <v>2.5736759961846891</v>
      </c>
      <c r="Q278" s="3">
        <f t="shared" ca="1" si="80"/>
        <v>0.87151459686189314</v>
      </c>
      <c r="R278" s="6">
        <f t="shared" ca="1" si="85"/>
        <v>0</v>
      </c>
      <c r="S278" s="5">
        <f ca="1">SUM($R$66:R277)+AA278</f>
        <v>4</v>
      </c>
      <c r="T278" s="5">
        <f t="shared" ca="1" si="88"/>
        <v>0</v>
      </c>
      <c r="U278" s="3">
        <f t="shared" ca="1" si="86"/>
        <v>-189.19999999999982</v>
      </c>
      <c r="V278" s="37">
        <f ca="1">SUM($U$70:U278)-SUM($T$70:T278)</f>
        <v>1789.6681200000003</v>
      </c>
      <c r="W278" s="8">
        <f t="shared" ca="1" si="87"/>
        <v>0.95735365829201302</v>
      </c>
      <c r="X278" s="7">
        <f ca="1">W278-MAX($W$69:W277)</f>
        <v>-0.39371114936266549</v>
      </c>
      <c r="Y278" s="7">
        <f t="shared" ca="1" si="89"/>
        <v>-0.42256045065632142</v>
      </c>
      <c r="Z278" s="6">
        <f t="shared" ca="1" si="93"/>
        <v>0</v>
      </c>
      <c r="AA278" s="5">
        <f ca="1">SUM($Z$70:Z277)</f>
        <v>0</v>
      </c>
      <c r="AB278" s="4">
        <f t="shared" ca="1" si="72"/>
        <v>1034.4849999999997</v>
      </c>
      <c r="AC278" s="2">
        <f t="shared" ca="1" si="90"/>
        <v>0.54976085454642065</v>
      </c>
      <c r="AD278" s="3">
        <f t="shared" ca="1" si="91"/>
        <v>1731.53</v>
      </c>
      <c r="AE278" s="3">
        <f t="shared" ca="1" si="73"/>
        <v>1623.0787500000001</v>
      </c>
      <c r="AF278" s="2">
        <f t="shared" ca="1" si="92"/>
        <v>0.63735970913302853</v>
      </c>
      <c r="AG278" s="1">
        <f t="shared" ca="1" si="81"/>
        <v>4.75</v>
      </c>
      <c r="AI278">
        <v>1789.6681200000003</v>
      </c>
    </row>
    <row r="279" spans="1:35" x14ac:dyDescent="0.25">
      <c r="A279" s="38">
        <v>42391</v>
      </c>
      <c r="B279">
        <v>4.6669999999999998</v>
      </c>
      <c r="C279">
        <v>888</v>
      </c>
      <c r="D279">
        <v>829</v>
      </c>
      <c r="E279">
        <v>881</v>
      </c>
      <c r="F279">
        <v>2374325</v>
      </c>
      <c r="G279">
        <v>969.83799999999997</v>
      </c>
      <c r="H279" s="1">
        <f t="shared" ca="1" si="82"/>
        <v>2721.067</v>
      </c>
      <c r="I279" s="10">
        <f t="shared" ca="1" si="83"/>
        <v>1960.8</v>
      </c>
      <c r="J279" s="9">
        <f t="shared" ca="1" si="84"/>
        <v>4.117692966330392E-2</v>
      </c>
      <c r="K279" s="9">
        <f t="shared" ca="1" si="74"/>
        <v>0.17850387623120051</v>
      </c>
      <c r="L279" s="3">
        <f t="shared" ca="1" si="75"/>
        <v>0.38773306813545494</v>
      </c>
      <c r="M279" s="6">
        <f t="shared" ca="1" si="76"/>
        <v>2.172126882181864</v>
      </c>
      <c r="N279" s="6">
        <f t="shared" ca="1" si="77"/>
        <v>1.7916797405248073</v>
      </c>
      <c r="O279" s="6">
        <f t="shared" ca="1" si="78"/>
        <v>0.4195074005830664</v>
      </c>
      <c r="P279" s="3">
        <f t="shared" ca="1" si="79"/>
        <v>2.6306945416909402</v>
      </c>
      <c r="Q279" s="3">
        <f t="shared" ca="1" si="80"/>
        <v>0.95266493935867447</v>
      </c>
      <c r="R279" s="6">
        <f t="shared" ca="1" si="85"/>
        <v>0</v>
      </c>
      <c r="S279" s="5">
        <f ca="1">SUM($R$66:R278)+AA279</f>
        <v>4</v>
      </c>
      <c r="T279" s="5">
        <f t="shared" ca="1" si="88"/>
        <v>0</v>
      </c>
      <c r="U279" s="3">
        <f t="shared" ca="1" si="86"/>
        <v>316.39999999999964</v>
      </c>
      <c r="V279" s="37">
        <f ca="1">SUM($U$70:U279)-SUM($T$70:T279)</f>
        <v>2106.0681199999999</v>
      </c>
      <c r="W279" s="8">
        <f t="shared" ca="1" si="87"/>
        <v>1.1266066578278111</v>
      </c>
      <c r="X279" s="7">
        <f ca="1">W279-MAX($W$69:W278)</f>
        <v>-0.2244581498268674</v>
      </c>
      <c r="Y279" s="7">
        <f t="shared" ca="1" si="89"/>
        <v>-0.38773306813545494</v>
      </c>
      <c r="Z279" s="6">
        <f t="shared" ca="1" si="93"/>
        <v>0</v>
      </c>
      <c r="AA279" s="5">
        <f ca="1">SUM($Z$70:Z278)</f>
        <v>0</v>
      </c>
      <c r="AB279" s="4">
        <f t="shared" ca="1" si="72"/>
        <v>1350.8849999999993</v>
      </c>
      <c r="AC279" s="2">
        <f t="shared" ca="1" si="90"/>
        <v>0.68894583843329216</v>
      </c>
      <c r="AD279" s="3">
        <f t="shared" ca="1" si="91"/>
        <v>1731.53</v>
      </c>
      <c r="AE279" s="3">
        <f t="shared" ca="1" si="73"/>
        <v>1623.0787500000001</v>
      </c>
      <c r="AF279" s="2">
        <f t="shared" ca="1" si="92"/>
        <v>0.83229787833769564</v>
      </c>
      <c r="AG279" s="1">
        <f t="shared" ca="1" si="81"/>
        <v>4.75</v>
      </c>
      <c r="AI279">
        <v>2106.0681199999999</v>
      </c>
    </row>
    <row r="280" spans="1:35" x14ac:dyDescent="0.25">
      <c r="A280" s="38">
        <v>42398</v>
      </c>
      <c r="B280">
        <v>4.6669999999999998</v>
      </c>
      <c r="C280">
        <v>918</v>
      </c>
      <c r="D280">
        <v>867.5</v>
      </c>
      <c r="E280">
        <v>917</v>
      </c>
      <c r="F280">
        <v>1705707</v>
      </c>
      <c r="G280">
        <v>984.49300000000005</v>
      </c>
      <c r="H280" s="1">
        <f t="shared" ca="1" si="82"/>
        <v>2716.5039999999999</v>
      </c>
      <c r="I280" s="10">
        <f t="shared" ca="1" si="83"/>
        <v>2003.1</v>
      </c>
      <c r="J280" s="9">
        <f t="shared" ca="1" si="84"/>
        <v>2.1343427318029871E-2</v>
      </c>
      <c r="K280" s="9">
        <f t="shared" ca="1" si="74"/>
        <v>0.17224538056944314</v>
      </c>
      <c r="L280" s="3">
        <f t="shared" ca="1" si="75"/>
        <v>0.35614996755029704</v>
      </c>
      <c r="M280" s="6">
        <f t="shared" ca="1" si="76"/>
        <v>2.0676895158109057</v>
      </c>
      <c r="N280" s="6">
        <f t="shared" ca="1" si="77"/>
        <v>1.8469460468953922</v>
      </c>
      <c r="O280" s="6">
        <f t="shared" ca="1" si="78"/>
        <v>0.40337619019280158</v>
      </c>
      <c r="P280" s="3">
        <f t="shared" ca="1" si="79"/>
        <v>2.6536984272809954</v>
      </c>
      <c r="Q280" s="3">
        <f t="shared" ca="1" si="80"/>
        <v>1.0401936665097891</v>
      </c>
      <c r="R280" s="6">
        <f t="shared" ca="1" si="85"/>
        <v>0</v>
      </c>
      <c r="S280" s="5">
        <f ca="1">SUM($R$66:R279)+AA280</f>
        <v>4</v>
      </c>
      <c r="T280" s="5">
        <f t="shared" ca="1" si="88"/>
        <v>0</v>
      </c>
      <c r="U280" s="3">
        <f t="shared" ca="1" si="86"/>
        <v>169.19999999999982</v>
      </c>
      <c r="V280" s="37">
        <f ca="1">SUM($U$70:U280)-SUM($T$70:T280)</f>
        <v>2275.2681199999997</v>
      </c>
      <c r="W280" s="8">
        <f t="shared" ca="1" si="87"/>
        <v>1.2171174274910759</v>
      </c>
      <c r="X280" s="7">
        <f ca="1">W280-MAX($W$69:W279)</f>
        <v>-0.13394738016360264</v>
      </c>
      <c r="Y280" s="7">
        <f t="shared" ca="1" si="89"/>
        <v>-0.35614996755029704</v>
      </c>
      <c r="Z280" s="6">
        <f t="shared" ca="1" si="93"/>
        <v>0</v>
      </c>
      <c r="AA280" s="5">
        <f ca="1">SUM($Z$70:Z279)</f>
        <v>0</v>
      </c>
      <c r="AB280" s="4">
        <f t="shared" ca="1" si="72"/>
        <v>1520.0849999999991</v>
      </c>
      <c r="AC280" s="2">
        <f t="shared" ca="1" si="90"/>
        <v>0.75886625730118273</v>
      </c>
      <c r="AD280" s="3">
        <f t="shared" ca="1" si="91"/>
        <v>1731.53</v>
      </c>
      <c r="AE280" s="3">
        <f t="shared" ca="1" si="73"/>
        <v>1623.0787500000001</v>
      </c>
      <c r="AF280" s="2">
        <f t="shared" ca="1" si="92"/>
        <v>0.93654420649644943</v>
      </c>
      <c r="AG280" s="1">
        <f t="shared" ca="1" si="81"/>
        <v>4.75</v>
      </c>
      <c r="AI280">
        <v>2275.2681199999997</v>
      </c>
    </row>
    <row r="281" spans="1:35" x14ac:dyDescent="0.25">
      <c r="A281" s="38">
        <v>42405</v>
      </c>
      <c r="B281">
        <v>4.6669999999999998</v>
      </c>
      <c r="C281">
        <v>952</v>
      </c>
      <c r="D281">
        <v>872.5</v>
      </c>
      <c r="E281">
        <v>872.5</v>
      </c>
      <c r="F281">
        <v>2782946</v>
      </c>
      <c r="G281">
        <v>1032.3499999999999</v>
      </c>
      <c r="H281" s="1">
        <f t="shared" ca="1" si="82"/>
        <v>2729.3710000000001</v>
      </c>
      <c r="I281" s="10">
        <f t="shared" ca="1" si="83"/>
        <v>2035.1</v>
      </c>
      <c r="J281" s="9">
        <f t="shared" ca="1" si="84"/>
        <v>1.5848977186570017E-2</v>
      </c>
      <c r="K281" s="9">
        <f t="shared" ca="1" si="74"/>
        <v>0.1716333811596831</v>
      </c>
      <c r="L281" s="3">
        <f t="shared" ca="1" si="75"/>
        <v>0.34114834651859871</v>
      </c>
      <c r="M281" s="6">
        <f t="shared" ca="1" si="76"/>
        <v>1.9876573205838288</v>
      </c>
      <c r="N281" s="6">
        <f t="shared" ca="1" si="77"/>
        <v>1.903248893526083</v>
      </c>
      <c r="O281" s="6">
        <f t="shared" ca="1" si="78"/>
        <v>0.36304153441566478</v>
      </c>
      <c r="P281" s="3">
        <f t="shared" ca="1" si="79"/>
        <v>2.6293319623574125</v>
      </c>
      <c r="Q281" s="3">
        <f t="shared" ca="1" si="80"/>
        <v>1.1771658246947534</v>
      </c>
      <c r="R281" s="6">
        <f t="shared" ca="1" si="85"/>
        <v>0</v>
      </c>
      <c r="S281" s="5">
        <f ca="1">SUM($R$66:R280)+AA281</f>
        <v>4</v>
      </c>
      <c r="T281" s="5">
        <f t="shared" ca="1" si="88"/>
        <v>0</v>
      </c>
      <c r="U281" s="3">
        <f t="shared" ca="1" si="86"/>
        <v>128</v>
      </c>
      <c r="V281" s="37">
        <f ca="1">SUM($U$70:U281)-SUM($T$70:T281)</f>
        <v>2403.2681199999997</v>
      </c>
      <c r="W281" s="8">
        <f t="shared" ca="1" si="87"/>
        <v>1.2855889317280613</v>
      </c>
      <c r="X281" s="7">
        <f ca="1">W281-MAX($W$69:W280)</f>
        <v>-6.5475875926617189E-2</v>
      </c>
      <c r="Y281" s="7">
        <f t="shared" ca="1" si="89"/>
        <v>-0.34114834651859871</v>
      </c>
      <c r="Z281" s="6">
        <f t="shared" ca="1" si="93"/>
        <v>0</v>
      </c>
      <c r="AA281" s="5">
        <f ca="1">SUM($Z$70:Z280)</f>
        <v>0</v>
      </c>
      <c r="AB281" s="4">
        <f t="shared" ca="1" si="72"/>
        <v>1648.0849999999991</v>
      </c>
      <c r="AC281" s="2">
        <f t="shared" ca="1" si="90"/>
        <v>0.80982998378458027</v>
      </c>
      <c r="AD281" s="3">
        <f t="shared" ca="1" si="91"/>
        <v>1731.53</v>
      </c>
      <c r="AE281" s="3">
        <f t="shared" ca="1" si="73"/>
        <v>1623.0787500000001</v>
      </c>
      <c r="AF281" s="2">
        <f t="shared" ca="1" si="92"/>
        <v>1.0154066769711567</v>
      </c>
      <c r="AG281" s="1">
        <f t="shared" ca="1" si="81"/>
        <v>4.75</v>
      </c>
      <c r="AI281">
        <v>2403.2681199999997</v>
      </c>
    </row>
    <row r="282" spans="1:35" x14ac:dyDescent="0.25">
      <c r="A282" s="38">
        <v>42412</v>
      </c>
      <c r="B282">
        <v>4.7329999999999997</v>
      </c>
      <c r="C282">
        <v>878.5</v>
      </c>
      <c r="D282">
        <v>705</v>
      </c>
      <c r="E282">
        <v>771</v>
      </c>
      <c r="F282">
        <v>5044906</v>
      </c>
      <c r="G282">
        <v>1039.4929999999999</v>
      </c>
      <c r="H282" s="1">
        <f t="shared" ca="1" si="82"/>
        <v>2704.3710000000001</v>
      </c>
      <c r="I282" s="10">
        <f t="shared" ca="1" si="83"/>
        <v>2023.6</v>
      </c>
      <c r="J282" s="9">
        <f t="shared" ca="1" si="84"/>
        <v>-5.6668543007216696E-3</v>
      </c>
      <c r="K282" s="9">
        <f t="shared" ca="1" si="74"/>
        <v>0.1625412340145099</v>
      </c>
      <c r="L282" s="3">
        <f t="shared" ca="1" si="75"/>
        <v>0.33641579363510576</v>
      </c>
      <c r="M282" s="6">
        <f t="shared" ca="1" si="76"/>
        <v>2.0697258494116899</v>
      </c>
      <c r="N282" s="6">
        <f t="shared" ca="1" si="77"/>
        <v>1.9656620217807763</v>
      </c>
      <c r="O282" s="6">
        <f t="shared" ca="1" si="78"/>
        <v>0.30859579344919796</v>
      </c>
      <c r="P282" s="3">
        <f t="shared" ca="1" si="79"/>
        <v>2.582853608679172</v>
      </c>
      <c r="Q282" s="3">
        <f t="shared" ca="1" si="80"/>
        <v>1.3484704348823804</v>
      </c>
      <c r="R282" s="6">
        <f t="shared" ca="1" si="85"/>
        <v>0</v>
      </c>
      <c r="S282" s="5">
        <f ca="1">SUM($R$66:R281)+AA282</f>
        <v>4</v>
      </c>
      <c r="T282" s="5">
        <f t="shared" ca="1" si="88"/>
        <v>0</v>
      </c>
      <c r="U282" s="3">
        <f t="shared" ca="1" si="86"/>
        <v>-46</v>
      </c>
      <c r="V282" s="37">
        <f ca="1">SUM($U$70:U282)-SUM($T$70:T282)</f>
        <v>2357.2681199999997</v>
      </c>
      <c r="W282" s="8">
        <f t="shared" ca="1" si="87"/>
        <v>1.2609819848928947</v>
      </c>
      <c r="X282" s="7">
        <f ca="1">W282-MAX($W$69:W281)</f>
        <v>-9.008282276178381E-2</v>
      </c>
      <c r="Y282" s="7">
        <f t="shared" ca="1" si="89"/>
        <v>-0.33641579363510576</v>
      </c>
      <c r="Z282" s="6">
        <f t="shared" ca="1" si="93"/>
        <v>0</v>
      </c>
      <c r="AA282" s="5">
        <f ca="1">SUM($Z$70:Z281)</f>
        <v>0</v>
      </c>
      <c r="AB282" s="4">
        <f t="shared" ca="1" si="72"/>
        <v>1602.0849999999991</v>
      </c>
      <c r="AC282" s="2">
        <f t="shared" ca="1" si="90"/>
        <v>0.79170043486855068</v>
      </c>
      <c r="AD282" s="3">
        <f t="shared" ca="1" si="91"/>
        <v>1731.53</v>
      </c>
      <c r="AE282" s="3">
        <f t="shared" ca="1" si="73"/>
        <v>1623.0787500000001</v>
      </c>
      <c r="AF282" s="2">
        <f t="shared" ca="1" si="92"/>
        <v>0.98706547664430888</v>
      </c>
      <c r="AG282" s="1">
        <f t="shared" ca="1" si="81"/>
        <v>4.75</v>
      </c>
      <c r="AI282">
        <v>2357.2681199999997</v>
      </c>
    </row>
    <row r="283" spans="1:35" x14ac:dyDescent="0.25">
      <c r="A283" s="38">
        <v>42419</v>
      </c>
      <c r="B283">
        <v>4.7329999999999997</v>
      </c>
      <c r="C283">
        <v>854</v>
      </c>
      <c r="D283">
        <v>790</v>
      </c>
      <c r="E283">
        <v>838</v>
      </c>
      <c r="F283">
        <v>1935350</v>
      </c>
      <c r="G283">
        <v>1062.308</v>
      </c>
      <c r="H283" s="1">
        <f t="shared" ca="1" si="82"/>
        <v>2704.3710000000001</v>
      </c>
      <c r="I283" s="10">
        <f t="shared" ca="1" si="83"/>
        <v>2012.9</v>
      </c>
      <c r="J283" s="9">
        <f t="shared" ca="1" si="84"/>
        <v>-5.3016351107948306E-3</v>
      </c>
      <c r="K283" s="9">
        <f t="shared" ca="1" si="74"/>
        <v>0.16187771981146587</v>
      </c>
      <c r="L283" s="3">
        <f t="shared" ca="1" si="75"/>
        <v>0.34351979730736737</v>
      </c>
      <c r="M283" s="6">
        <f t="shared" ca="1" si="76"/>
        <v>2.1220943667075036</v>
      </c>
      <c r="N283" s="6">
        <f t="shared" ca="1" si="77"/>
        <v>2.0223291417982825</v>
      </c>
      <c r="O283" s="6">
        <f t="shared" ca="1" si="78"/>
        <v>0.25638896614281304</v>
      </c>
      <c r="P283" s="3">
        <f t="shared" ca="1" si="79"/>
        <v>2.5351070740839088</v>
      </c>
      <c r="Q283" s="3">
        <f t="shared" ca="1" si="80"/>
        <v>1.5095512095126564</v>
      </c>
      <c r="R283" s="6">
        <f t="shared" ca="1" si="85"/>
        <v>0</v>
      </c>
      <c r="S283" s="5">
        <f ca="1">SUM($R$66:R282)+AA283</f>
        <v>4</v>
      </c>
      <c r="T283" s="5">
        <f t="shared" ca="1" si="88"/>
        <v>0</v>
      </c>
      <c r="U283" s="3">
        <f t="shared" ca="1" si="86"/>
        <v>-42.799999999999272</v>
      </c>
      <c r="V283" s="37">
        <f ca="1">SUM($U$70:U283)-SUM($T$70:T283)</f>
        <v>2314.4681200000005</v>
      </c>
      <c r="W283" s="8">
        <f t="shared" ca="1" si="87"/>
        <v>1.2380868256636532</v>
      </c>
      <c r="X283" s="7">
        <f ca="1">W283-MAX($W$69:W282)</f>
        <v>-0.11297798199102527</v>
      </c>
      <c r="Y283" s="7">
        <f t="shared" ca="1" si="89"/>
        <v>-0.34351979730736737</v>
      </c>
      <c r="Z283" s="6">
        <f t="shared" ca="1" si="93"/>
        <v>0</v>
      </c>
      <c r="AA283" s="5">
        <f ca="1">SUM($Z$70:Z282)</f>
        <v>0</v>
      </c>
      <c r="AB283" s="4">
        <f t="shared" ca="1" si="72"/>
        <v>1559.2849999999999</v>
      </c>
      <c r="AC283" s="2">
        <f t="shared" ca="1" si="90"/>
        <v>0.77464603308659141</v>
      </c>
      <c r="AD283" s="3">
        <f t="shared" ca="1" si="91"/>
        <v>1731.53</v>
      </c>
      <c r="AE283" s="3">
        <f t="shared" ca="1" si="73"/>
        <v>1623.0787500000001</v>
      </c>
      <c r="AF283" s="2">
        <f t="shared" ca="1" si="92"/>
        <v>0.96069583807932901</v>
      </c>
      <c r="AG283" s="1">
        <f t="shared" ca="1" si="81"/>
        <v>4.75</v>
      </c>
      <c r="AI283">
        <v>2314.4681200000005</v>
      </c>
    </row>
    <row r="284" spans="1:35" x14ac:dyDescent="0.25">
      <c r="A284" s="38">
        <v>42426</v>
      </c>
      <c r="B284" t="s">
        <v>0</v>
      </c>
      <c r="C284">
        <v>874.5</v>
      </c>
      <c r="D284">
        <v>821.5</v>
      </c>
      <c r="E284">
        <v>871</v>
      </c>
      <c r="F284">
        <v>1769929</v>
      </c>
      <c r="G284" t="s">
        <v>0</v>
      </c>
      <c r="H284" s="1">
        <f t="shared" ca="1" si="82"/>
        <v>2670.6370000000002</v>
      </c>
      <c r="I284" s="10">
        <f t="shared" ca="1" si="83"/>
        <v>1878.2</v>
      </c>
      <c r="J284" s="9">
        <f t="shared" ca="1" si="84"/>
        <v>-6.9262596936472867E-2</v>
      </c>
      <c r="K284" s="9">
        <f t="shared" ca="1" si="74"/>
        <v>0.16777199755688613</v>
      </c>
      <c r="L284" s="3">
        <f t="shared" ca="1" si="75"/>
        <v>0.42191300181024394</v>
      </c>
      <c r="M284" s="6">
        <f t="shared" ca="1" si="76"/>
        <v>2.5147998948226546</v>
      </c>
      <c r="N284" s="6">
        <f t="shared" ca="1" si="77"/>
        <v>2.0887566525663703</v>
      </c>
      <c r="O284" s="6">
        <f t="shared" ca="1" si="78"/>
        <v>0.26398888928616804</v>
      </c>
      <c r="P284" s="3">
        <f t="shared" ca="1" si="79"/>
        <v>2.6167344311387062</v>
      </c>
      <c r="Q284" s="3">
        <f t="shared" ca="1" si="80"/>
        <v>1.5607788739940343</v>
      </c>
      <c r="R284" s="6">
        <f t="shared" ca="1" si="85"/>
        <v>0</v>
      </c>
      <c r="S284" s="5">
        <f ca="1">SUM($R$66:R283)+AA284</f>
        <v>4</v>
      </c>
      <c r="T284" s="5">
        <f t="shared" ca="1" si="88"/>
        <v>0</v>
      </c>
      <c r="U284" s="3">
        <f t="shared" ca="1" si="86"/>
        <v>-538.80000000000018</v>
      </c>
      <c r="V284" s="37">
        <f ca="1">SUM($U$70:U284)-SUM($T$70:T284)</f>
        <v>1775.6681200000003</v>
      </c>
      <c r="W284" s="8">
        <f t="shared" ca="1" si="87"/>
        <v>0.94986458751609271</v>
      </c>
      <c r="X284" s="7">
        <f ca="1">W284-MAX($W$69:W283)</f>
        <v>-0.40120022013858581</v>
      </c>
      <c r="Y284" s="7">
        <f t="shared" ca="1" si="89"/>
        <v>-0.42191300181024394</v>
      </c>
      <c r="Z284" s="6">
        <f t="shared" ca="1" si="93"/>
        <v>0</v>
      </c>
      <c r="AA284" s="5">
        <f ca="1">SUM($Z$70:Z283)</f>
        <v>0</v>
      </c>
      <c r="AB284" s="4">
        <f t="shared" ca="1" si="72"/>
        <v>1020.4849999999997</v>
      </c>
      <c r="AC284" s="2">
        <f t="shared" ca="1" si="90"/>
        <v>0.5433313811095728</v>
      </c>
      <c r="AD284" s="3">
        <f t="shared" ca="1" si="91"/>
        <v>1731.53</v>
      </c>
      <c r="AE284" s="3">
        <f t="shared" ca="1" si="73"/>
        <v>1623.0787500000001</v>
      </c>
      <c r="AF284" s="2">
        <f t="shared" ca="1" si="92"/>
        <v>0.62873412642485749</v>
      </c>
      <c r="AG284" s="1">
        <f t="shared" ca="1" si="81"/>
        <v>4.625</v>
      </c>
      <c r="AI284">
        <v>1775.6681200000003</v>
      </c>
    </row>
    <row r="285" spans="1:35" x14ac:dyDescent="0.25">
      <c r="A285" s="38">
        <v>42433</v>
      </c>
      <c r="B285">
        <v>4.7329999999999997</v>
      </c>
      <c r="C285">
        <v>905</v>
      </c>
      <c r="D285">
        <v>852.5</v>
      </c>
      <c r="E285">
        <v>872</v>
      </c>
      <c r="F285">
        <v>2165209</v>
      </c>
      <c r="G285">
        <v>1062.308</v>
      </c>
      <c r="H285" s="1">
        <f t="shared" ca="1" si="82"/>
        <v>2670.6370000000002</v>
      </c>
      <c r="I285" s="10">
        <f t="shared" ca="1" si="83"/>
        <v>1915.2</v>
      </c>
      <c r="J285" s="9">
        <f t="shared" ca="1" si="84"/>
        <v>1.9508184433195509E-2</v>
      </c>
      <c r="K285" s="9">
        <f t="shared" ca="1" si="74"/>
        <v>0.16767635326791994</v>
      </c>
      <c r="L285" s="3">
        <f t="shared" ca="1" si="75"/>
        <v>0.39444287802840439</v>
      </c>
      <c r="M285" s="6">
        <f t="shared" ca="1" si="76"/>
        <v>2.35240611058703</v>
      </c>
      <c r="N285" s="6">
        <f t="shared" ca="1" si="77"/>
        <v>2.1589526659546681</v>
      </c>
      <c r="O285" s="6">
        <f t="shared" ca="1" si="78"/>
        <v>0.18723110790509365</v>
      </c>
      <c r="P285" s="3">
        <f t="shared" ca="1" si="79"/>
        <v>2.5334148817648554</v>
      </c>
      <c r="Q285" s="3">
        <f t="shared" ca="1" si="80"/>
        <v>1.7844904501444807</v>
      </c>
      <c r="R285" s="6">
        <f t="shared" ca="1" si="85"/>
        <v>0</v>
      </c>
      <c r="S285" s="5">
        <f ca="1">SUM($R$66:R284)+AA285</f>
        <v>4</v>
      </c>
      <c r="T285" s="5">
        <f t="shared" ca="1" si="88"/>
        <v>0</v>
      </c>
      <c r="U285" s="3">
        <f t="shared" ca="1" si="86"/>
        <v>148</v>
      </c>
      <c r="V285" s="37">
        <f ca="1">SUM($U$70:U285)-SUM($T$70:T285)</f>
        <v>1923.6681200000003</v>
      </c>
      <c r="W285" s="8">
        <f t="shared" ca="1" si="87"/>
        <v>1.029034764290107</v>
      </c>
      <c r="X285" s="7">
        <f ca="1">W285-MAX($W$69:W284)</f>
        <v>-0.32203004336457153</v>
      </c>
      <c r="Y285" s="7">
        <f t="shared" ca="1" si="89"/>
        <v>-0.39444287802840439</v>
      </c>
      <c r="Z285" s="6">
        <f t="shared" ca="1" si="93"/>
        <v>0</v>
      </c>
      <c r="AA285" s="5">
        <f ca="1">SUM($Z$70:Z284)</f>
        <v>0</v>
      </c>
      <c r="AB285" s="4">
        <f t="shared" ca="1" si="72"/>
        <v>1168.4849999999997</v>
      </c>
      <c r="AC285" s="2">
        <f t="shared" ca="1" si="90"/>
        <v>0.61011121553884695</v>
      </c>
      <c r="AD285" s="3">
        <f t="shared" ca="1" si="91"/>
        <v>1731.53</v>
      </c>
      <c r="AE285" s="3">
        <f t="shared" ca="1" si="73"/>
        <v>1623.0787500000001</v>
      </c>
      <c r="AF285" s="2">
        <f t="shared" ca="1" si="92"/>
        <v>0.71991885791123789</v>
      </c>
      <c r="AG285" s="1">
        <f t="shared" ca="1" si="81"/>
        <v>4.625</v>
      </c>
      <c r="AI285">
        <v>1923.6681200000003</v>
      </c>
    </row>
    <row r="286" spans="1:35" x14ac:dyDescent="0.25">
      <c r="A286" s="38">
        <v>42440</v>
      </c>
      <c r="B286" t="s">
        <v>0</v>
      </c>
      <c r="C286">
        <v>872</v>
      </c>
      <c r="D286">
        <v>819</v>
      </c>
      <c r="E286">
        <v>837</v>
      </c>
      <c r="F286">
        <v>2171829</v>
      </c>
      <c r="G286" t="s">
        <v>0</v>
      </c>
      <c r="H286" s="1">
        <f t="shared" ca="1" si="82"/>
        <v>2606.3490000000002</v>
      </c>
      <c r="I286" s="10">
        <f t="shared" ca="1" si="83"/>
        <v>1861.2</v>
      </c>
      <c r="J286" s="9">
        <f t="shared" ca="1" si="84"/>
        <v>-2.8600614833215295E-2</v>
      </c>
      <c r="K286" s="9">
        <f t="shared" ca="1" si="74"/>
        <v>0.16992902148848987</v>
      </c>
      <c r="L286" s="3">
        <f t="shared" ca="1" si="75"/>
        <v>0.40035944551902003</v>
      </c>
      <c r="M286" s="6">
        <f t="shared" ca="1" si="76"/>
        <v>2.3560392569325677</v>
      </c>
      <c r="N286" s="6">
        <f t="shared" ca="1" si="77"/>
        <v>2.1924671005322263</v>
      </c>
      <c r="O286" s="6">
        <f t="shared" ca="1" si="78"/>
        <v>0.17980931733232808</v>
      </c>
      <c r="P286" s="3">
        <f t="shared" ca="1" si="79"/>
        <v>2.5520857351968824</v>
      </c>
      <c r="Q286" s="3">
        <f t="shared" ca="1" si="80"/>
        <v>1.8328484658675701</v>
      </c>
      <c r="R286" s="6">
        <f t="shared" ca="1" si="85"/>
        <v>0</v>
      </c>
      <c r="S286" s="5">
        <f ca="1">SUM($R$66:R285)+AA286</f>
        <v>4</v>
      </c>
      <c r="T286" s="5">
        <f t="shared" ca="1" si="88"/>
        <v>0</v>
      </c>
      <c r="U286" s="3">
        <f t="shared" ca="1" si="86"/>
        <v>-216</v>
      </c>
      <c r="V286" s="37">
        <f ca="1">SUM($U$70:U286)-SUM($T$70:T286)</f>
        <v>1707.6681200000003</v>
      </c>
      <c r="W286" s="8">
        <f t="shared" ca="1" si="87"/>
        <v>0.91348910089019431</v>
      </c>
      <c r="X286" s="7">
        <f ca="1">W286-MAX($W$69:W285)</f>
        <v>-0.43757570676448421</v>
      </c>
      <c r="Y286" s="7">
        <f t="shared" ca="1" si="89"/>
        <v>-0.40035944551902003</v>
      </c>
      <c r="Z286" s="6">
        <f t="shared" ca="1" si="93"/>
        <v>0</v>
      </c>
      <c r="AA286" s="5">
        <f ca="1">SUM($Z$70:Z285)</f>
        <v>0</v>
      </c>
      <c r="AB286" s="4">
        <f t="shared" ca="1" si="72"/>
        <v>952.48499999999967</v>
      </c>
      <c r="AC286" s="2">
        <f t="shared" ca="1" si="90"/>
        <v>0.51175854287556399</v>
      </c>
      <c r="AD286" s="3">
        <f t="shared" ca="1" si="91"/>
        <v>1731.53</v>
      </c>
      <c r="AE286" s="3">
        <f t="shared" ca="1" si="73"/>
        <v>1623.0787500000001</v>
      </c>
      <c r="AF286" s="2">
        <f t="shared" ca="1" si="92"/>
        <v>0.58683843898516919</v>
      </c>
      <c r="AG286" s="1">
        <f t="shared" ca="1" si="81"/>
        <v>4.625</v>
      </c>
      <c r="AI286">
        <v>1707.6681200000003</v>
      </c>
    </row>
    <row r="287" spans="1:35" x14ac:dyDescent="0.25">
      <c r="A287" s="38">
        <v>42447</v>
      </c>
      <c r="B287">
        <v>4.7329999999999997</v>
      </c>
      <c r="C287">
        <v>872</v>
      </c>
      <c r="D287">
        <v>822.5</v>
      </c>
      <c r="E287">
        <v>826</v>
      </c>
      <c r="F287">
        <v>2162579</v>
      </c>
      <c r="G287">
        <v>1071.538</v>
      </c>
      <c r="H287" s="1">
        <f t="shared" ca="1" si="82"/>
        <v>2537.8310000000001</v>
      </c>
      <c r="I287" s="10">
        <f t="shared" ca="1" si="83"/>
        <v>1798.1</v>
      </c>
      <c r="J287" s="9">
        <f t="shared" ca="1" si="84"/>
        <v>-3.449088913290152E-2</v>
      </c>
      <c r="K287" s="9">
        <f t="shared" ca="1" si="74"/>
        <v>0.17331834968767748</v>
      </c>
      <c r="L287" s="3">
        <f t="shared" ca="1" si="75"/>
        <v>0.41139591791335306</v>
      </c>
      <c r="M287" s="6">
        <f t="shared" ca="1" si="76"/>
        <v>2.373643175432349</v>
      </c>
      <c r="N287" s="6">
        <f t="shared" ca="1" si="77"/>
        <v>2.2091621365309799</v>
      </c>
      <c r="O287" s="6">
        <f t="shared" ca="1" si="78"/>
        <v>0.18616572954563543</v>
      </c>
      <c r="P287" s="3">
        <f t="shared" ca="1" si="79"/>
        <v>2.5814935956222507</v>
      </c>
      <c r="Q287" s="3">
        <f t="shared" ca="1" si="80"/>
        <v>1.8368306774397092</v>
      </c>
      <c r="R287" s="6">
        <f t="shared" ca="1" si="85"/>
        <v>0</v>
      </c>
      <c r="S287" s="5">
        <f ca="1">SUM($R$66:R286)+AA287</f>
        <v>4</v>
      </c>
      <c r="T287" s="5">
        <f t="shared" ca="1" si="88"/>
        <v>0</v>
      </c>
      <c r="U287" s="3">
        <f t="shared" ca="1" si="86"/>
        <v>-252.40000000000055</v>
      </c>
      <c r="V287" s="37">
        <f ca="1">SUM($U$70:U287)-SUM($T$70:T287)</f>
        <v>1455.2681199999997</v>
      </c>
      <c r="W287" s="8">
        <f t="shared" ca="1" si="87"/>
        <v>0.77847185347288839</v>
      </c>
      <c r="X287" s="7">
        <f ca="1">W287-MAX($W$69:W286)</f>
        <v>-0.57259295418179013</v>
      </c>
      <c r="Y287" s="7">
        <f t="shared" ca="1" si="89"/>
        <v>-0.41139591791335306</v>
      </c>
      <c r="Z287" s="6">
        <f t="shared" ca="1" si="93"/>
        <v>0</v>
      </c>
      <c r="AA287" s="5">
        <f ca="1">SUM($Z$70:Z286)</f>
        <v>0</v>
      </c>
      <c r="AB287" s="4">
        <f t="shared" ca="1" si="72"/>
        <v>700.08499999999913</v>
      </c>
      <c r="AC287" s="2">
        <f t="shared" ca="1" si="90"/>
        <v>0.38934708859351491</v>
      </c>
      <c r="AD287" s="3">
        <f t="shared" ca="1" si="91"/>
        <v>1731.53</v>
      </c>
      <c r="AE287" s="3">
        <f t="shared" ca="1" si="73"/>
        <v>1623.0787500000001</v>
      </c>
      <c r="AF287" s="2">
        <f t="shared" ca="1" si="92"/>
        <v>0.43133150501785517</v>
      </c>
      <c r="AG287" s="1">
        <f t="shared" ca="1" si="81"/>
        <v>4.625</v>
      </c>
      <c r="AI287">
        <v>1455.2681199999997</v>
      </c>
    </row>
    <row r="288" spans="1:35" x14ac:dyDescent="0.25">
      <c r="A288" s="38">
        <v>42454</v>
      </c>
      <c r="B288">
        <v>4.7329999999999997</v>
      </c>
      <c r="C288">
        <v>855.5</v>
      </c>
      <c r="D288">
        <v>813</v>
      </c>
      <c r="E288">
        <v>849.5</v>
      </c>
      <c r="F288">
        <v>967902</v>
      </c>
      <c r="G288">
        <v>1071.538</v>
      </c>
      <c r="H288" s="1">
        <f t="shared" ca="1" si="82"/>
        <v>2420.355</v>
      </c>
      <c r="I288" s="10">
        <f t="shared" ca="1" si="83"/>
        <v>1887.5</v>
      </c>
      <c r="J288" s="9">
        <f t="shared" ca="1" si="84"/>
        <v>4.8522650285587728E-2</v>
      </c>
      <c r="K288" s="9">
        <f t="shared" ca="1" si="74"/>
        <v>0.17362806216507079</v>
      </c>
      <c r="L288" s="3">
        <f t="shared" ca="1" si="75"/>
        <v>0.28230728476821199</v>
      </c>
      <c r="M288" s="6">
        <f t="shared" ca="1" si="76"/>
        <v>1.6259312074785368</v>
      </c>
      <c r="N288" s="6">
        <f t="shared" ca="1" si="77"/>
        <v>2.188933070371351</v>
      </c>
      <c r="O288" s="6">
        <f t="shared" ca="1" si="78"/>
        <v>0.23240923643635539</v>
      </c>
      <c r="P288" s="3">
        <f t="shared" ca="1" si="79"/>
        <v>2.6537515432440619</v>
      </c>
      <c r="Q288" s="3">
        <f t="shared" ca="1" si="80"/>
        <v>1.7241145974986403</v>
      </c>
      <c r="R288" s="6">
        <f t="shared" ca="1" si="85"/>
        <v>0</v>
      </c>
      <c r="S288" s="5">
        <f ca="1">SUM($R$66:R287)+AA288</f>
        <v>4</v>
      </c>
      <c r="T288" s="5">
        <f t="shared" ca="1" si="88"/>
        <v>0</v>
      </c>
      <c r="U288" s="3">
        <f t="shared" ca="1" si="86"/>
        <v>357.60000000000036</v>
      </c>
      <c r="V288" s="37">
        <f ca="1">SUM($U$70:U288)-SUM($T$70:T288)</f>
        <v>1812.8681200000001</v>
      </c>
      <c r="W288" s="8">
        <f t="shared" ca="1" si="87"/>
        <v>0.96976411843496646</v>
      </c>
      <c r="X288" s="7">
        <f ca="1">W288-MAX($W$69:W287)</f>
        <v>-0.38130068921971205</v>
      </c>
      <c r="Y288" s="7">
        <f t="shared" ca="1" si="89"/>
        <v>-0.28230728476821199</v>
      </c>
      <c r="Z288" s="6">
        <f t="shared" ca="1" si="93"/>
        <v>0</v>
      </c>
      <c r="AA288" s="5">
        <f ca="1">SUM($Z$70:Z287)</f>
        <v>0</v>
      </c>
      <c r="AB288" s="4">
        <f t="shared" ca="1" si="72"/>
        <v>1057.6849999999995</v>
      </c>
      <c r="AC288" s="2">
        <f t="shared" ca="1" si="90"/>
        <v>0.56036291390728454</v>
      </c>
      <c r="AD288" s="3">
        <f t="shared" ca="1" si="91"/>
        <v>1731.53</v>
      </c>
      <c r="AE288" s="3">
        <f t="shared" ca="1" si="73"/>
        <v>1623.0787500000001</v>
      </c>
      <c r="AF288" s="2">
        <f t="shared" ca="1" si="92"/>
        <v>0.65165353190656916</v>
      </c>
      <c r="AG288" s="1">
        <f t="shared" ca="1" si="81"/>
        <v>4.5289999999999999</v>
      </c>
      <c r="AI288">
        <v>1812.8681200000001</v>
      </c>
    </row>
    <row r="289" spans="1:35" x14ac:dyDescent="0.25">
      <c r="A289" s="38">
        <v>42461</v>
      </c>
      <c r="B289" t="s">
        <v>0</v>
      </c>
      <c r="C289">
        <v>878</v>
      </c>
      <c r="D289">
        <v>846</v>
      </c>
      <c r="E289">
        <v>873.5</v>
      </c>
      <c r="F289">
        <v>1439983</v>
      </c>
      <c r="G289" t="s">
        <v>0</v>
      </c>
      <c r="H289" s="1">
        <f t="shared" ca="1" si="82"/>
        <v>2409.942</v>
      </c>
      <c r="I289" s="10">
        <f t="shared" ca="1" si="83"/>
        <v>1915.5</v>
      </c>
      <c r="J289" s="9">
        <f t="shared" ca="1" si="84"/>
        <v>1.4725483017523857E-2</v>
      </c>
      <c r="K289" s="9">
        <f t="shared" ca="1" si="74"/>
        <v>0.17368104438885387</v>
      </c>
      <c r="L289" s="3">
        <f t="shared" ca="1" si="75"/>
        <v>0.25812685982772132</v>
      </c>
      <c r="M289" s="6">
        <f t="shared" ca="1" si="76"/>
        <v>1.4862120430932118</v>
      </c>
      <c r="N289" s="6">
        <f t="shared" ca="1" si="77"/>
        <v>2.1386477591419055</v>
      </c>
      <c r="O289" s="6">
        <f t="shared" ca="1" si="78"/>
        <v>0.30368724910242001</v>
      </c>
      <c r="P289" s="3">
        <f t="shared" ca="1" si="79"/>
        <v>2.7460222573467457</v>
      </c>
      <c r="Q289" s="3">
        <f t="shared" ca="1" si="80"/>
        <v>1.5312732609370654</v>
      </c>
      <c r="R289" s="6">
        <f t="shared" ca="1" si="85"/>
        <v>0</v>
      </c>
      <c r="S289" s="5">
        <f ca="1">SUM($R$66:R288)+AA289</f>
        <v>4</v>
      </c>
      <c r="T289" s="5">
        <f t="shared" ca="1" si="88"/>
        <v>0</v>
      </c>
      <c r="U289" s="3">
        <f t="shared" ca="1" si="86"/>
        <v>112</v>
      </c>
      <c r="V289" s="37">
        <f ca="1">SUM($U$70:U289)-SUM($T$70:T289)</f>
        <v>1924.8681200000001</v>
      </c>
      <c r="W289" s="8">
        <f t="shared" ca="1" si="87"/>
        <v>1.0296766846423286</v>
      </c>
      <c r="X289" s="7">
        <f ca="1">W289-MAX($W$69:W288)</f>
        <v>-0.32138812301234987</v>
      </c>
      <c r="Y289" s="7">
        <f t="shared" ca="1" si="89"/>
        <v>-0.25812685982772132</v>
      </c>
      <c r="Z289" s="6">
        <f t="shared" ca="1" si="93"/>
        <v>0</v>
      </c>
      <c r="AA289" s="5">
        <f ca="1">SUM($Z$70:Z288)</f>
        <v>0</v>
      </c>
      <c r="AB289" s="4">
        <f t="shared" ref="AB289:AB352" ca="1" si="94">(I289-AE289)*S289</f>
        <v>1169.6849999999995</v>
      </c>
      <c r="AC289" s="2">
        <f t="shared" ca="1" si="90"/>
        <v>0.61064212999216894</v>
      </c>
      <c r="AD289" s="3">
        <f t="shared" ca="1" si="91"/>
        <v>1731.53</v>
      </c>
      <c r="AE289" s="3">
        <f t="shared" ca="1" si="73"/>
        <v>1623.0787500000001</v>
      </c>
      <c r="AF289" s="2">
        <f t="shared" ca="1" si="92"/>
        <v>0.72065819357193817</v>
      </c>
      <c r="AG289" s="1">
        <f t="shared" ca="1" si="81"/>
        <v>4.5289999999999999</v>
      </c>
      <c r="AI289">
        <v>1924.8681200000001</v>
      </c>
    </row>
    <row r="290" spans="1:35" x14ac:dyDescent="0.25">
      <c r="A290" s="38">
        <v>42468</v>
      </c>
      <c r="B290">
        <v>4.7329999999999997</v>
      </c>
      <c r="C290">
        <v>891.5</v>
      </c>
      <c r="D290">
        <v>866</v>
      </c>
      <c r="E290">
        <v>868.5</v>
      </c>
      <c r="F290">
        <v>1871172</v>
      </c>
      <c r="G290">
        <v>1085.8330000000001</v>
      </c>
      <c r="H290" s="1">
        <f t="shared" ca="1" si="82"/>
        <v>2412.931</v>
      </c>
      <c r="I290" s="10">
        <f t="shared" ca="1" si="83"/>
        <v>1988.5</v>
      </c>
      <c r="J290" s="9">
        <f t="shared" ca="1" si="84"/>
        <v>3.7401900507041647E-2</v>
      </c>
      <c r="K290" s="9">
        <f t="shared" ca="1" si="74"/>
        <v>0.17733856759044658</v>
      </c>
      <c r="L290" s="3">
        <f t="shared" ca="1" si="75"/>
        <v>0.21344279607744543</v>
      </c>
      <c r="M290" s="6">
        <f t="shared" ca="1" si="76"/>
        <v>1.2035892641829584</v>
      </c>
      <c r="N290" s="6">
        <f t="shared" ca="1" si="77"/>
        <v>2.0582940942686498</v>
      </c>
      <c r="O290" s="6">
        <f t="shared" ca="1" si="78"/>
        <v>0.39634892647467779</v>
      </c>
      <c r="P290" s="3">
        <f t="shared" ca="1" si="79"/>
        <v>2.8509919472180054</v>
      </c>
      <c r="Q290" s="3">
        <f t="shared" ca="1" si="80"/>
        <v>1.2655962413192943</v>
      </c>
      <c r="R290" s="6">
        <f t="shared" ca="1" si="85"/>
        <v>0</v>
      </c>
      <c r="S290" s="5">
        <f ca="1">SUM($R$66:R289)+AA290</f>
        <v>4</v>
      </c>
      <c r="T290" s="5">
        <f t="shared" ca="1" si="88"/>
        <v>0</v>
      </c>
      <c r="U290" s="3">
        <f t="shared" ca="1" si="86"/>
        <v>292</v>
      </c>
      <c r="V290" s="37">
        <f ca="1">SUM($U$70:U290)-SUM($T$70:T290)</f>
        <v>2216.8681200000001</v>
      </c>
      <c r="W290" s="8">
        <f t="shared" ca="1" si="87"/>
        <v>1.1858773036829515</v>
      </c>
      <c r="X290" s="7">
        <f ca="1">W290-MAX($W$69:W289)</f>
        <v>-0.16518750397172699</v>
      </c>
      <c r="Y290" s="7">
        <f t="shared" ca="1" si="89"/>
        <v>-0.21344279607744543</v>
      </c>
      <c r="Z290" s="6">
        <f t="shared" ca="1" si="93"/>
        <v>0</v>
      </c>
      <c r="AA290" s="5">
        <f ca="1">SUM($Z$70:Z289)</f>
        <v>0</v>
      </c>
      <c r="AB290" s="4">
        <f t="shared" ca="1" si="94"/>
        <v>1461.6849999999995</v>
      </c>
      <c r="AC290" s="2">
        <f t="shared" ca="1" si="90"/>
        <v>0.73506914759869224</v>
      </c>
      <c r="AD290" s="3">
        <f t="shared" ca="1" si="91"/>
        <v>1731.53</v>
      </c>
      <c r="AE290" s="3">
        <f t="shared" ca="1" si="73"/>
        <v>1623.0787500000001</v>
      </c>
      <c r="AF290" s="2">
        <f t="shared" ca="1" si="92"/>
        <v>0.90056320434236437</v>
      </c>
      <c r="AG290" s="1">
        <f t="shared" ca="1" si="81"/>
        <v>4.5289999999999999</v>
      </c>
      <c r="AI290">
        <v>2216.8681200000001</v>
      </c>
    </row>
    <row r="291" spans="1:35" x14ac:dyDescent="0.25">
      <c r="A291" s="38">
        <v>42475</v>
      </c>
      <c r="B291">
        <v>4.7329999999999997</v>
      </c>
      <c r="C291">
        <v>869</v>
      </c>
      <c r="D291">
        <v>837</v>
      </c>
      <c r="E291">
        <v>855</v>
      </c>
      <c r="F291">
        <v>1786339</v>
      </c>
      <c r="G291">
        <v>1095.5</v>
      </c>
      <c r="H291" s="1">
        <f t="shared" ca="1" si="82"/>
        <v>2410.6660000000002</v>
      </c>
      <c r="I291" s="10">
        <f t="shared" ca="1" si="83"/>
        <v>2018.9</v>
      </c>
      <c r="J291" s="9">
        <f t="shared" ca="1" si="84"/>
        <v>1.5172222968432805E-2</v>
      </c>
      <c r="K291" s="9">
        <f t="shared" ca="1" si="74"/>
        <v>0.17762519862938589</v>
      </c>
      <c r="L291" s="3">
        <f t="shared" ca="1" si="75"/>
        <v>0.19404923473178459</v>
      </c>
      <c r="M291" s="6">
        <f t="shared" ca="1" si="76"/>
        <v>1.0924645614987734</v>
      </c>
      <c r="N291" s="6">
        <f t="shared" ca="1" si="77"/>
        <v>1.9557214960556826</v>
      </c>
      <c r="O291" s="6">
        <f t="shared" ca="1" si="78"/>
        <v>0.46061745872951626</v>
      </c>
      <c r="P291" s="3">
        <f t="shared" ca="1" si="79"/>
        <v>2.8769564135147152</v>
      </c>
      <c r="Q291" s="3">
        <f t="shared" ca="1" si="80"/>
        <v>1.0344865785966499</v>
      </c>
      <c r="R291" s="6">
        <f t="shared" ca="1" si="85"/>
        <v>0</v>
      </c>
      <c r="S291" s="5">
        <f ca="1">SUM($R$66:R290)+AA291</f>
        <v>4</v>
      </c>
      <c r="T291" s="5">
        <f t="shared" ca="1" si="88"/>
        <v>0</v>
      </c>
      <c r="U291" s="3">
        <f t="shared" ca="1" si="86"/>
        <v>121.60000000000036</v>
      </c>
      <c r="V291" s="37">
        <f ca="1">SUM($U$70:U291)-SUM($T$70:T291)</f>
        <v>2338.4681200000005</v>
      </c>
      <c r="W291" s="8">
        <f t="shared" ca="1" si="87"/>
        <v>1.250925232708088</v>
      </c>
      <c r="X291" s="7">
        <f ca="1">W291-MAX($W$69:W290)</f>
        <v>-0.10013957494659054</v>
      </c>
      <c r="Y291" s="7">
        <f t="shared" ca="1" si="89"/>
        <v>-0.19404923473178459</v>
      </c>
      <c r="Z291" s="6">
        <f t="shared" ca="1" si="93"/>
        <v>0</v>
      </c>
      <c r="AA291" s="5">
        <f ca="1">SUM($Z$70:Z290)</f>
        <v>0</v>
      </c>
      <c r="AB291" s="4">
        <f t="shared" ca="1" si="94"/>
        <v>1583.2849999999999</v>
      </c>
      <c r="AC291" s="2">
        <f t="shared" ca="1" si="90"/>
        <v>0.78423151220961895</v>
      </c>
      <c r="AD291" s="3">
        <f t="shared" ca="1" si="91"/>
        <v>1731.53</v>
      </c>
      <c r="AE291" s="3">
        <f t="shared" ca="1" si="73"/>
        <v>1623.0787500000001</v>
      </c>
      <c r="AF291" s="2">
        <f t="shared" ca="1" si="92"/>
        <v>0.97548255129333661</v>
      </c>
      <c r="AG291" s="1">
        <f t="shared" ca="1" si="81"/>
        <v>4.5289999999999999</v>
      </c>
      <c r="AI291">
        <v>2338.4681200000005</v>
      </c>
    </row>
    <row r="292" spans="1:35" x14ac:dyDescent="0.25">
      <c r="A292" s="38">
        <v>42482</v>
      </c>
      <c r="B292" t="s">
        <v>0</v>
      </c>
      <c r="C292">
        <v>871</v>
      </c>
      <c r="D292">
        <v>813</v>
      </c>
      <c r="E292">
        <v>818</v>
      </c>
      <c r="F292">
        <v>2200764</v>
      </c>
      <c r="G292" t="s">
        <v>0</v>
      </c>
      <c r="H292" s="1">
        <f t="shared" ca="1" si="82"/>
        <v>2426.6</v>
      </c>
      <c r="I292" s="10">
        <f t="shared" ca="1" si="83"/>
        <v>1990.5</v>
      </c>
      <c r="J292" s="9">
        <f t="shared" ca="1" si="84"/>
        <v>-1.4166945175806269E-2</v>
      </c>
      <c r="K292" s="9">
        <f t="shared" ca="1" si="74"/>
        <v>0.17830839863929945</v>
      </c>
      <c r="L292" s="3">
        <f t="shared" ca="1" si="75"/>
        <v>0.21909068073348403</v>
      </c>
      <c r="M292" s="6">
        <f t="shared" ca="1" si="76"/>
        <v>1.2287176734545364</v>
      </c>
      <c r="N292" s="6">
        <f t="shared" ca="1" si="77"/>
        <v>1.8831515569228112</v>
      </c>
      <c r="O292" s="6">
        <f t="shared" ca="1" si="78"/>
        <v>0.49659351565732107</v>
      </c>
      <c r="P292" s="3">
        <f t="shared" ca="1" si="79"/>
        <v>2.8763385882374535</v>
      </c>
      <c r="Q292" s="3">
        <f t="shared" ca="1" si="80"/>
        <v>0.88996452560816908</v>
      </c>
      <c r="R292" s="6">
        <f t="shared" ca="1" si="85"/>
        <v>0</v>
      </c>
      <c r="S292" s="5">
        <f ca="1">SUM($R$66:R291)+AA292</f>
        <v>4</v>
      </c>
      <c r="T292" s="5">
        <f t="shared" ca="1" si="88"/>
        <v>0</v>
      </c>
      <c r="U292" s="3">
        <f t="shared" ca="1" si="86"/>
        <v>-113.60000000000036</v>
      </c>
      <c r="V292" s="37">
        <f ca="1">SUM($U$70:U292)-SUM($T$70:T292)</f>
        <v>2224.8681200000001</v>
      </c>
      <c r="W292" s="8">
        <f t="shared" ca="1" si="87"/>
        <v>1.1901567726977631</v>
      </c>
      <c r="X292" s="7">
        <f ca="1">W292-MAX($W$69:W291)</f>
        <v>-0.16090803495691541</v>
      </c>
      <c r="Y292" s="7">
        <f t="shared" ca="1" si="89"/>
        <v>-0.21909068073348403</v>
      </c>
      <c r="Z292" s="6">
        <f t="shared" ca="1" si="93"/>
        <v>0</v>
      </c>
      <c r="AA292" s="5">
        <f ca="1">SUM($Z$70:Z291)</f>
        <v>0</v>
      </c>
      <c r="AB292" s="4">
        <f t="shared" ca="1" si="94"/>
        <v>1469.6849999999995</v>
      </c>
      <c r="AC292" s="2">
        <f t="shared" ca="1" si="90"/>
        <v>0.7383496608892236</v>
      </c>
      <c r="AD292" s="3">
        <f t="shared" ca="1" si="91"/>
        <v>1731.53</v>
      </c>
      <c r="AE292" s="3">
        <f t="shared" ca="1" si="73"/>
        <v>1623.0787500000001</v>
      </c>
      <c r="AF292" s="2">
        <f t="shared" ca="1" si="92"/>
        <v>0.90549210874703356</v>
      </c>
      <c r="AG292" s="1">
        <f t="shared" ca="1" si="81"/>
        <v>4.5289999999999999</v>
      </c>
      <c r="AI292">
        <v>2224.8681200000001</v>
      </c>
    </row>
    <row r="293" spans="1:35" x14ac:dyDescent="0.25">
      <c r="A293" s="38">
        <v>42489</v>
      </c>
      <c r="B293">
        <v>4.75</v>
      </c>
      <c r="C293">
        <v>860</v>
      </c>
      <c r="D293">
        <v>810.5</v>
      </c>
      <c r="E293">
        <v>844</v>
      </c>
      <c r="F293">
        <v>2167911</v>
      </c>
      <c r="G293">
        <v>1098</v>
      </c>
      <c r="H293" s="1">
        <f t="shared" ca="1" si="82"/>
        <v>2414.3359999999998</v>
      </c>
      <c r="I293" s="10">
        <f t="shared" ca="1" si="83"/>
        <v>1957.9</v>
      </c>
      <c r="J293" s="9">
        <f t="shared" ca="1" si="84"/>
        <v>-1.6513393177144505E-2</v>
      </c>
      <c r="K293" s="9">
        <f t="shared" ca="1" si="74"/>
        <v>0.17912801733555081</v>
      </c>
      <c r="L293" s="3">
        <f t="shared" ca="1" si="75"/>
        <v>0.23312528729761461</v>
      </c>
      <c r="M293" s="6">
        <f t="shared" ca="1" si="76"/>
        <v>1.3014451383164345</v>
      </c>
      <c r="N293" s="6">
        <f t="shared" ca="1" si="77"/>
        <v>1.8242096817309288</v>
      </c>
      <c r="O293" s="6">
        <f t="shared" ca="1" si="78"/>
        <v>0.51788235924671167</v>
      </c>
      <c r="P293" s="3">
        <f t="shared" ca="1" si="79"/>
        <v>2.8599744002243521</v>
      </c>
      <c r="Q293" s="3">
        <f t="shared" ca="1" si="80"/>
        <v>0.78844496323750546</v>
      </c>
      <c r="R293" s="6">
        <f t="shared" ca="1" si="85"/>
        <v>0</v>
      </c>
      <c r="S293" s="5">
        <f ca="1">SUM($R$66:R292)+AA293</f>
        <v>4</v>
      </c>
      <c r="T293" s="5">
        <f t="shared" ca="1" si="88"/>
        <v>0</v>
      </c>
      <c r="U293" s="3">
        <f t="shared" ca="1" si="86"/>
        <v>-130.39999999999964</v>
      </c>
      <c r="V293" s="37">
        <f ca="1">SUM($U$70:U293)-SUM($T$70:T293)</f>
        <v>2094.4681200000005</v>
      </c>
      <c r="W293" s="8">
        <f t="shared" ca="1" si="87"/>
        <v>1.1204014277563346</v>
      </c>
      <c r="X293" s="7">
        <f ca="1">W293-MAX($W$69:W292)</f>
        <v>-0.23066337989834396</v>
      </c>
      <c r="Y293" s="7">
        <f t="shared" ca="1" si="89"/>
        <v>-0.23312528729761461</v>
      </c>
      <c r="Z293" s="6">
        <f t="shared" ca="1" si="93"/>
        <v>0</v>
      </c>
      <c r="AA293" s="5">
        <f ca="1">SUM($Z$70:Z292)</f>
        <v>0</v>
      </c>
      <c r="AB293" s="4">
        <f t="shared" ca="1" si="94"/>
        <v>1339.2849999999999</v>
      </c>
      <c r="AC293" s="2">
        <f t="shared" ca="1" si="90"/>
        <v>0.68404157515705588</v>
      </c>
      <c r="AD293" s="3">
        <f t="shared" ca="1" si="91"/>
        <v>1731.53</v>
      </c>
      <c r="AE293" s="3">
        <f t="shared" ca="1" si="73"/>
        <v>1623.0787500000001</v>
      </c>
      <c r="AF293" s="2">
        <f t="shared" ca="1" si="92"/>
        <v>0.82515096695092571</v>
      </c>
      <c r="AG293" s="1">
        <f t="shared" ca="1" si="81"/>
        <v>4.556</v>
      </c>
      <c r="AI293">
        <v>2094.4681200000005</v>
      </c>
    </row>
    <row r="294" spans="1:35" x14ac:dyDescent="0.25">
      <c r="A294" s="38">
        <v>42496</v>
      </c>
      <c r="B294">
        <v>4.75</v>
      </c>
      <c r="C294">
        <v>851</v>
      </c>
      <c r="D294">
        <v>828</v>
      </c>
      <c r="E294">
        <v>840.5</v>
      </c>
      <c r="F294">
        <v>876542</v>
      </c>
      <c r="G294">
        <v>1067.125</v>
      </c>
      <c r="H294" s="1">
        <f t="shared" ca="1" si="82"/>
        <v>2413.0129999999999</v>
      </c>
      <c r="I294" s="10">
        <f t="shared" ca="1" si="83"/>
        <v>1922.7</v>
      </c>
      <c r="J294" s="9">
        <f t="shared" ca="1" si="84"/>
        <v>-1.8142022084936472E-2</v>
      </c>
      <c r="K294" s="9">
        <f t="shared" ca="1" si="74"/>
        <v>0.1791551266592388</v>
      </c>
      <c r="L294" s="3">
        <f t="shared" ca="1" si="75"/>
        <v>0.25501274249752948</v>
      </c>
      <c r="M294" s="6">
        <f t="shared" ca="1" si="76"/>
        <v>1.4234186163289388</v>
      </c>
      <c r="N294" s="6">
        <f t="shared" ca="1" si="77"/>
        <v>1.7808067044805527</v>
      </c>
      <c r="O294" s="6">
        <f t="shared" ca="1" si="78"/>
        <v>0.52661294800215175</v>
      </c>
      <c r="P294" s="3">
        <f t="shared" ca="1" si="79"/>
        <v>2.8340326004848562</v>
      </c>
      <c r="Q294" s="3">
        <f t="shared" ca="1" si="80"/>
        <v>0.72758080847624917</v>
      </c>
      <c r="R294" s="6">
        <f t="shared" ca="1" si="85"/>
        <v>0</v>
      </c>
      <c r="S294" s="5">
        <f ca="1">SUM($R$66:R293)+AA294</f>
        <v>4</v>
      </c>
      <c r="T294" s="5">
        <f t="shared" ca="1" si="88"/>
        <v>0</v>
      </c>
      <c r="U294" s="3">
        <f t="shared" ca="1" si="86"/>
        <v>-140.80000000000018</v>
      </c>
      <c r="V294" s="37">
        <f ca="1">SUM($U$70:U294)-SUM($T$70:T294)</f>
        <v>1953.6681200000003</v>
      </c>
      <c r="W294" s="8">
        <f t="shared" ca="1" si="87"/>
        <v>1.0450827730956505</v>
      </c>
      <c r="X294" s="7">
        <f ca="1">W294-MAX($W$69:W293)</f>
        <v>-0.30598203455902806</v>
      </c>
      <c r="Y294" s="7">
        <f t="shared" ca="1" si="89"/>
        <v>-0.25501274249752948</v>
      </c>
      <c r="Z294" s="6">
        <f t="shared" ca="1" si="93"/>
        <v>0</v>
      </c>
      <c r="AA294" s="5">
        <f ca="1">SUM($Z$70:Z293)</f>
        <v>0</v>
      </c>
      <c r="AB294" s="4">
        <f t="shared" ca="1" si="94"/>
        <v>1198.4849999999997</v>
      </c>
      <c r="AC294" s="2">
        <f t="shared" ca="1" si="90"/>
        <v>0.6233343735372131</v>
      </c>
      <c r="AD294" s="3">
        <f t="shared" ca="1" si="91"/>
        <v>1731.53</v>
      </c>
      <c r="AE294" s="3">
        <f t="shared" ca="1" si="73"/>
        <v>1623.0787500000001</v>
      </c>
      <c r="AF294" s="2">
        <f t="shared" ca="1" si="92"/>
        <v>0.73840224942874744</v>
      </c>
      <c r="AG294" s="1">
        <f t="shared" ca="1" si="81"/>
        <v>4.556</v>
      </c>
      <c r="AI294">
        <v>1953.6681200000003</v>
      </c>
    </row>
    <row r="295" spans="1:35" x14ac:dyDescent="0.25">
      <c r="A295" s="38">
        <v>42503</v>
      </c>
      <c r="B295">
        <v>4.7649999999999997</v>
      </c>
      <c r="C295">
        <v>975.5</v>
      </c>
      <c r="D295">
        <v>842</v>
      </c>
      <c r="E295">
        <v>971.5</v>
      </c>
      <c r="F295">
        <v>4563264</v>
      </c>
      <c r="G295">
        <v>1136.962</v>
      </c>
      <c r="H295" s="1">
        <f t="shared" ca="1" si="82"/>
        <v>2415.2159999999999</v>
      </c>
      <c r="I295" s="10">
        <f t="shared" ca="1" si="83"/>
        <v>1919.4</v>
      </c>
      <c r="J295" s="9">
        <f t="shared" ca="1" si="84"/>
        <v>-1.7178109947635543E-3</v>
      </c>
      <c r="K295" s="9">
        <f t="shared" ca="1" si="74"/>
        <v>0.17913943716739014</v>
      </c>
      <c r="L295" s="3">
        <f t="shared" ca="1" si="75"/>
        <v>0.25831822444513897</v>
      </c>
      <c r="M295" s="6">
        <f t="shared" ca="1" si="76"/>
        <v>1.4419952888640772</v>
      </c>
      <c r="N295" s="6">
        <f t="shared" ca="1" si="77"/>
        <v>1.7325197382845825</v>
      </c>
      <c r="O295" s="6">
        <f t="shared" ca="1" si="78"/>
        <v>0.52669267309703094</v>
      </c>
      <c r="P295" s="3">
        <f t="shared" ca="1" si="79"/>
        <v>2.7859050844786442</v>
      </c>
      <c r="Q295" s="3">
        <f t="shared" ca="1" si="80"/>
        <v>0.67913439209052062</v>
      </c>
      <c r="R295" s="6">
        <f t="shared" ca="1" si="85"/>
        <v>0</v>
      </c>
      <c r="S295" s="5">
        <f ca="1">SUM($R$66:R294)+AA295</f>
        <v>4</v>
      </c>
      <c r="T295" s="5">
        <f t="shared" ca="1" si="88"/>
        <v>0</v>
      </c>
      <c r="U295" s="3">
        <f t="shared" ca="1" si="86"/>
        <v>-13.199999999999818</v>
      </c>
      <c r="V295" s="37">
        <f ca="1">SUM($U$70:U295)-SUM($T$70:T295)</f>
        <v>1940.4681200000005</v>
      </c>
      <c r="W295" s="8">
        <f t="shared" ca="1" si="87"/>
        <v>1.0380216492212115</v>
      </c>
      <c r="X295" s="7">
        <f ca="1">W295-MAX($W$69:W294)</f>
        <v>-0.31304315843346697</v>
      </c>
      <c r="Y295" s="7">
        <f t="shared" ca="1" si="89"/>
        <v>-0.25831822444513897</v>
      </c>
      <c r="Z295" s="6">
        <f t="shared" ca="1" si="93"/>
        <v>0</v>
      </c>
      <c r="AA295" s="5">
        <f ca="1">SUM($Z$70:Z294)</f>
        <v>0</v>
      </c>
      <c r="AB295" s="4">
        <f t="shared" ca="1" si="94"/>
        <v>1185.2849999999999</v>
      </c>
      <c r="AC295" s="2">
        <f t="shared" ca="1" si="90"/>
        <v>0.61752891528602682</v>
      </c>
      <c r="AD295" s="3">
        <f t="shared" ca="1" si="91"/>
        <v>1731.53</v>
      </c>
      <c r="AE295" s="3">
        <f t="shared" ca="1" si="73"/>
        <v>1623.0787500000001</v>
      </c>
      <c r="AF295" s="2">
        <f t="shared" ca="1" si="92"/>
        <v>0.73026955716104336</v>
      </c>
      <c r="AG295" s="1">
        <f t="shared" ca="1" si="81"/>
        <v>4.5289999999999999</v>
      </c>
      <c r="AI295">
        <v>1940.4681200000005</v>
      </c>
    </row>
    <row r="296" spans="1:35" x14ac:dyDescent="0.25">
      <c r="A296" s="38">
        <v>42510</v>
      </c>
      <c r="B296">
        <v>4.7649999999999997</v>
      </c>
      <c r="C296">
        <v>991.5</v>
      </c>
      <c r="D296">
        <v>954</v>
      </c>
      <c r="E296">
        <v>987</v>
      </c>
      <c r="F296">
        <v>1663710</v>
      </c>
      <c r="G296">
        <v>1164.846</v>
      </c>
      <c r="H296" s="1">
        <f t="shared" ca="1" si="82"/>
        <v>2414.8389999999999</v>
      </c>
      <c r="I296" s="10">
        <f t="shared" ca="1" si="83"/>
        <v>1946.3</v>
      </c>
      <c r="J296" s="9">
        <f t="shared" ca="1" si="84"/>
        <v>1.3917497065001852E-2</v>
      </c>
      <c r="K296" s="9">
        <f t="shared" ca="1" si="74"/>
        <v>0.17959664649730886</v>
      </c>
      <c r="L296" s="3">
        <f t="shared" ca="1" si="75"/>
        <v>0.24073318604531679</v>
      </c>
      <c r="M296" s="6">
        <f t="shared" ca="1" si="76"/>
        <v>1.3404102511954421</v>
      </c>
      <c r="N296" s="6">
        <f t="shared" ca="1" si="77"/>
        <v>1.672390190937501</v>
      </c>
      <c r="O296" s="6">
        <f t="shared" ca="1" si="78"/>
        <v>0.52311894834806683</v>
      </c>
      <c r="P296" s="3">
        <f t="shared" ca="1" si="79"/>
        <v>2.7186280876336344</v>
      </c>
      <c r="Q296" s="3">
        <f t="shared" ca="1" si="80"/>
        <v>0.62615229424136731</v>
      </c>
      <c r="R296" s="6">
        <f t="shared" ca="1" si="85"/>
        <v>0</v>
      </c>
      <c r="S296" s="5">
        <f ca="1">SUM($R$66:R295)+AA296</f>
        <v>4</v>
      </c>
      <c r="T296" s="5">
        <f t="shared" ca="1" si="88"/>
        <v>0</v>
      </c>
      <c r="U296" s="3">
        <f t="shared" ca="1" si="86"/>
        <v>107.59999999999945</v>
      </c>
      <c r="V296" s="37">
        <f ca="1">SUM($U$70:U296)-SUM($T$70:T296)</f>
        <v>2048.0681199999999</v>
      </c>
      <c r="W296" s="8">
        <f t="shared" ca="1" si="87"/>
        <v>1.095580507470427</v>
      </c>
      <c r="X296" s="7">
        <f ca="1">W296-MAX($W$69:W295)</f>
        <v>-0.2554843001842515</v>
      </c>
      <c r="Y296" s="7">
        <f t="shared" ca="1" si="89"/>
        <v>-0.24073318604531679</v>
      </c>
      <c r="Z296" s="6">
        <f t="shared" ca="1" si="93"/>
        <v>0</v>
      </c>
      <c r="AA296" s="5">
        <f ca="1">SUM($Z$70:Z295)</f>
        <v>0</v>
      </c>
      <c r="AB296" s="4">
        <f t="shared" ca="1" si="94"/>
        <v>1292.8849999999993</v>
      </c>
      <c r="AC296" s="2">
        <f t="shared" ca="1" si="90"/>
        <v>0.66427837435133297</v>
      </c>
      <c r="AD296" s="3">
        <f t="shared" ca="1" si="91"/>
        <v>1731.53</v>
      </c>
      <c r="AE296" s="3">
        <f t="shared" ca="1" si="73"/>
        <v>1623.0787500000001</v>
      </c>
      <c r="AF296" s="2">
        <f t="shared" ca="1" si="92"/>
        <v>0.79656332140384389</v>
      </c>
      <c r="AG296" s="1">
        <f t="shared" ca="1" si="81"/>
        <v>4.5289999999999999</v>
      </c>
      <c r="AI296">
        <v>2048.0681199999999</v>
      </c>
    </row>
    <row r="297" spans="1:35" x14ac:dyDescent="0.25">
      <c r="A297" s="38">
        <v>42517</v>
      </c>
      <c r="B297">
        <v>4.6669999999999998</v>
      </c>
      <c r="C297">
        <v>1007</v>
      </c>
      <c r="D297">
        <v>983.5</v>
      </c>
      <c r="E297">
        <v>994</v>
      </c>
      <c r="F297">
        <v>1833189</v>
      </c>
      <c r="G297">
        <v>1163.7860000000001</v>
      </c>
      <c r="H297" s="1">
        <f t="shared" ca="1" si="82"/>
        <v>2431.2579999999998</v>
      </c>
      <c r="I297" s="10">
        <f t="shared" ca="1" si="83"/>
        <v>1924.6</v>
      </c>
      <c r="J297" s="9">
        <f t="shared" ca="1" si="84"/>
        <v>-1.1211980326228879E-2</v>
      </c>
      <c r="K297" s="9">
        <f t="shared" ca="1" si="74"/>
        <v>0.17803248141185363</v>
      </c>
      <c r="L297" s="3">
        <f t="shared" ca="1" si="75"/>
        <v>0.26325366309882559</v>
      </c>
      <c r="M297" s="6">
        <f t="shared" ca="1" si="76"/>
        <v>1.4786833335756551</v>
      </c>
      <c r="N297" s="6">
        <f t="shared" ca="1" si="77"/>
        <v>1.5926889169954241</v>
      </c>
      <c r="O297" s="6">
        <f t="shared" ca="1" si="78"/>
        <v>0.45908692322866279</v>
      </c>
      <c r="P297" s="3">
        <f t="shared" ca="1" si="79"/>
        <v>2.5108627634527498</v>
      </c>
      <c r="Q297" s="3">
        <f t="shared" ca="1" si="80"/>
        <v>0.67451507053809856</v>
      </c>
      <c r="R297" s="6">
        <f t="shared" ca="1" si="85"/>
        <v>0</v>
      </c>
      <c r="S297" s="5">
        <f ca="1">SUM($R$66:R296)+AA297</f>
        <v>4</v>
      </c>
      <c r="T297" s="5">
        <f t="shared" ca="1" si="88"/>
        <v>0</v>
      </c>
      <c r="U297" s="3">
        <f t="shared" ca="1" si="86"/>
        <v>-86.800000000000182</v>
      </c>
      <c r="V297" s="37">
        <f ca="1">SUM($U$70:U297)-SUM($T$70:T297)</f>
        <v>1961.2681199999997</v>
      </c>
      <c r="W297" s="8">
        <f t="shared" ca="1" si="87"/>
        <v>1.0491482686597213</v>
      </c>
      <c r="X297" s="7">
        <f ca="1">W297-MAX($W$69:W296)</f>
        <v>-0.30191653899495718</v>
      </c>
      <c r="Y297" s="7">
        <f t="shared" ca="1" si="89"/>
        <v>-0.26325366309882559</v>
      </c>
      <c r="Z297" s="6">
        <f t="shared" ca="1" si="93"/>
        <v>0</v>
      </c>
      <c r="AA297" s="5">
        <f ca="1">SUM($Z$70:Z296)</f>
        <v>0</v>
      </c>
      <c r="AB297" s="4">
        <f t="shared" ca="1" si="94"/>
        <v>1206.0849999999991</v>
      </c>
      <c r="AC297" s="2">
        <f t="shared" ca="1" si="90"/>
        <v>0.62666787903980004</v>
      </c>
      <c r="AD297" s="3">
        <f t="shared" ca="1" si="91"/>
        <v>1731.53</v>
      </c>
      <c r="AE297" s="3">
        <f t="shared" ca="1" si="73"/>
        <v>1623.0787500000001</v>
      </c>
      <c r="AF297" s="2">
        <f t="shared" ca="1" si="92"/>
        <v>0.74308470861318288</v>
      </c>
      <c r="AG297" s="1">
        <f t="shared" ca="1" si="81"/>
        <v>4.5</v>
      </c>
      <c r="AI297">
        <v>1961.2681199999997</v>
      </c>
    </row>
    <row r="298" spans="1:35" x14ac:dyDescent="0.25">
      <c r="A298" s="38">
        <v>42524</v>
      </c>
      <c r="B298">
        <v>4.6669999999999998</v>
      </c>
      <c r="C298">
        <v>1004</v>
      </c>
      <c r="D298">
        <v>967.5</v>
      </c>
      <c r="E298">
        <v>969.5</v>
      </c>
      <c r="F298">
        <v>2342611</v>
      </c>
      <c r="G298">
        <v>1167.357</v>
      </c>
      <c r="H298" s="1">
        <f t="shared" ca="1" si="82"/>
        <v>2490.2559999999999</v>
      </c>
      <c r="I298" s="10">
        <f t="shared" ca="1" si="83"/>
        <v>1999.2</v>
      </c>
      <c r="J298" s="9">
        <f t="shared" ca="1" si="84"/>
        <v>3.8028946598442297E-2</v>
      </c>
      <c r="K298" s="9">
        <f t="shared" ca="1" si="74"/>
        <v>0.17588512227975731</v>
      </c>
      <c r="L298" s="3">
        <f t="shared" ca="1" si="75"/>
        <v>0.24562625050020004</v>
      </c>
      <c r="M298" s="6">
        <f t="shared" ca="1" si="76"/>
        <v>1.3965152215064256</v>
      </c>
      <c r="N298" s="6">
        <f t="shared" ca="1" si="77"/>
        <v>1.5191588486046084</v>
      </c>
      <c r="O298" s="6">
        <f t="shared" ca="1" si="78"/>
        <v>0.40001633498620731</v>
      </c>
      <c r="P298" s="3">
        <f t="shared" ca="1" si="79"/>
        <v>2.3191915185770231</v>
      </c>
      <c r="Q298" s="3">
        <f t="shared" ca="1" si="80"/>
        <v>0.71912617863219375</v>
      </c>
      <c r="R298" s="6">
        <f t="shared" ca="1" si="85"/>
        <v>0</v>
      </c>
      <c r="S298" s="5">
        <f ca="1">SUM($R$66:R297)+AA298</f>
        <v>4</v>
      </c>
      <c r="T298" s="5">
        <f t="shared" ca="1" si="88"/>
        <v>0</v>
      </c>
      <c r="U298" s="3">
        <f t="shared" ca="1" si="86"/>
        <v>298.40000000000055</v>
      </c>
      <c r="V298" s="37">
        <f ca="1">SUM($U$70:U298)-SUM($T$70:T298)</f>
        <v>2259.6681200000003</v>
      </c>
      <c r="W298" s="8">
        <f t="shared" ca="1" si="87"/>
        <v>1.2087724629121936</v>
      </c>
      <c r="X298" s="7">
        <f ca="1">W298-MAX($W$69:W297)</f>
        <v>-0.14229234474248487</v>
      </c>
      <c r="Y298" s="7">
        <f t="shared" ca="1" si="89"/>
        <v>-0.24562625050020004</v>
      </c>
      <c r="Z298" s="6">
        <f t="shared" ca="1" si="93"/>
        <v>0</v>
      </c>
      <c r="AA298" s="5">
        <f ca="1">SUM($Z$70:Z297)</f>
        <v>0</v>
      </c>
      <c r="AB298" s="4">
        <f t="shared" ca="1" si="94"/>
        <v>1504.4849999999997</v>
      </c>
      <c r="AC298" s="2">
        <f t="shared" ca="1" si="90"/>
        <v>0.75254351740696257</v>
      </c>
      <c r="AD298" s="3">
        <f t="shared" ca="1" si="91"/>
        <v>1731.53</v>
      </c>
      <c r="AE298" s="3">
        <f t="shared" ca="1" si="73"/>
        <v>1623.0787500000001</v>
      </c>
      <c r="AF298" s="2">
        <f t="shared" ca="1" si="92"/>
        <v>0.92693284290734479</v>
      </c>
      <c r="AG298" s="1">
        <f t="shared" ca="1" si="81"/>
        <v>4.556</v>
      </c>
      <c r="AI298">
        <v>2259.6681200000003</v>
      </c>
    </row>
    <row r="299" spans="1:35" x14ac:dyDescent="0.25">
      <c r="A299" s="38">
        <v>42531</v>
      </c>
      <c r="B299">
        <v>4.6669999999999998</v>
      </c>
      <c r="C299">
        <v>988.5</v>
      </c>
      <c r="D299">
        <v>937.5</v>
      </c>
      <c r="E299">
        <v>943.5</v>
      </c>
      <c r="F299">
        <v>1939917</v>
      </c>
      <c r="G299">
        <v>1167.357</v>
      </c>
      <c r="H299" s="1">
        <f t="shared" ca="1" si="82"/>
        <v>2479.2280000000001</v>
      </c>
      <c r="I299" s="10">
        <f t="shared" ca="1" si="83"/>
        <v>2006.1</v>
      </c>
      <c r="J299" s="9">
        <f t="shared" ca="1" si="84"/>
        <v>3.4454382072997588E-3</v>
      </c>
      <c r="K299" s="9">
        <f t="shared" ca="1" si="74"/>
        <v>0.16970313873741266</v>
      </c>
      <c r="L299" s="3">
        <f t="shared" ca="1" si="75"/>
        <v>0.23584467374507767</v>
      </c>
      <c r="M299" s="6">
        <f t="shared" ca="1" si="76"/>
        <v>1.3897484483773044</v>
      </c>
      <c r="N299" s="6">
        <f t="shared" ca="1" si="77"/>
        <v>1.4448287864080496</v>
      </c>
      <c r="O299" s="6">
        <f t="shared" ca="1" si="78"/>
        <v>0.31154328177284263</v>
      </c>
      <c r="P299" s="3">
        <f t="shared" ca="1" si="79"/>
        <v>2.0679153499537346</v>
      </c>
      <c r="Q299" s="3">
        <f t="shared" ca="1" si="80"/>
        <v>0.82174222286236431</v>
      </c>
      <c r="R299" s="6">
        <f t="shared" ca="1" si="85"/>
        <v>0</v>
      </c>
      <c r="S299" s="5">
        <f ca="1">SUM($R$66:R298)+AA299</f>
        <v>4</v>
      </c>
      <c r="T299" s="5">
        <f t="shared" ca="1" si="88"/>
        <v>0</v>
      </c>
      <c r="U299" s="3">
        <f t="shared" ca="1" si="86"/>
        <v>27.599999999999454</v>
      </c>
      <c r="V299" s="37">
        <f ca="1">SUM($U$70:U299)-SUM($T$70:T299)</f>
        <v>2287.2681199999997</v>
      </c>
      <c r="W299" s="8">
        <f t="shared" ca="1" si="87"/>
        <v>1.2235366310132934</v>
      </c>
      <c r="X299" s="7">
        <f ca="1">W299-MAX($W$69:W298)</f>
        <v>-0.12752817664138516</v>
      </c>
      <c r="Y299" s="7">
        <f t="shared" ca="1" si="89"/>
        <v>-0.23584467374507767</v>
      </c>
      <c r="Z299" s="6">
        <f t="shared" ca="1" si="93"/>
        <v>0</v>
      </c>
      <c r="AA299" s="5">
        <f ca="1">SUM($Z$70:Z298)</f>
        <v>0</v>
      </c>
      <c r="AB299" s="4">
        <f t="shared" ca="1" si="94"/>
        <v>1532.0849999999991</v>
      </c>
      <c r="AC299" s="2">
        <f t="shared" ca="1" si="90"/>
        <v>0.76371317481680834</v>
      </c>
      <c r="AD299" s="3">
        <f t="shared" ca="1" si="91"/>
        <v>1731.53</v>
      </c>
      <c r="AE299" s="3">
        <f t="shared" ca="1" si="73"/>
        <v>1623.0787500000001</v>
      </c>
      <c r="AF299" s="2">
        <f t="shared" ca="1" si="92"/>
        <v>0.94393756310345323</v>
      </c>
      <c r="AG299" s="1">
        <f t="shared" ca="1" si="81"/>
        <v>4.444</v>
      </c>
      <c r="AI299">
        <v>2287.2681199999997</v>
      </c>
    </row>
    <row r="300" spans="1:35" x14ac:dyDescent="0.25">
      <c r="A300" s="38">
        <v>42538</v>
      </c>
      <c r="B300" t="s">
        <v>0</v>
      </c>
      <c r="C300">
        <v>938.5</v>
      </c>
      <c r="D300">
        <v>904.5</v>
      </c>
      <c r="E300">
        <v>922</v>
      </c>
      <c r="F300">
        <v>2350569</v>
      </c>
      <c r="G300" t="s">
        <v>0</v>
      </c>
      <c r="H300" s="1">
        <f t="shared" ca="1" si="82"/>
        <v>2501.7469999999998</v>
      </c>
      <c r="I300" s="10">
        <f t="shared" ca="1" si="83"/>
        <v>2040</v>
      </c>
      <c r="J300" s="9">
        <f t="shared" ca="1" si="84"/>
        <v>1.6757269110219544E-2</v>
      </c>
      <c r="K300" s="9">
        <f t="shared" ca="1" si="74"/>
        <v>0.16668145889046387</v>
      </c>
      <c r="L300" s="3">
        <f t="shared" ca="1" si="75"/>
        <v>0.22634656862745084</v>
      </c>
      <c r="M300" s="6">
        <f t="shared" ca="1" si="76"/>
        <v>1.3579588883739997</v>
      </c>
      <c r="N300" s="6">
        <f t="shared" ca="1" si="77"/>
        <v>1.3666992258650994</v>
      </c>
      <c r="O300" s="6">
        <f t="shared" ca="1" si="78"/>
        <v>0.13850566773635845</v>
      </c>
      <c r="P300" s="3">
        <f t="shared" ca="1" si="79"/>
        <v>1.6437105613378162</v>
      </c>
      <c r="Q300" s="3">
        <f t="shared" ca="1" si="80"/>
        <v>1.0896878903923826</v>
      </c>
      <c r="R300" s="6">
        <f t="shared" ca="1" si="85"/>
        <v>0</v>
      </c>
      <c r="S300" s="5">
        <f ca="1">SUM($R$66:R299)+AA300</f>
        <v>4</v>
      </c>
      <c r="T300" s="5">
        <f t="shared" ca="1" si="88"/>
        <v>0</v>
      </c>
      <c r="U300" s="3">
        <f t="shared" ca="1" si="86"/>
        <v>135.60000000000036</v>
      </c>
      <c r="V300" s="37">
        <f ca="1">SUM($U$70:U300)-SUM($T$70:T300)</f>
        <v>2422.8681200000001</v>
      </c>
      <c r="W300" s="8">
        <f t="shared" ca="1" si="87"/>
        <v>1.2960736308143499</v>
      </c>
      <c r="X300" s="7">
        <f ca="1">W300-MAX($W$69:W299)</f>
        <v>-5.4991176840328615E-2</v>
      </c>
      <c r="Y300" s="7">
        <f t="shared" ca="1" si="89"/>
        <v>-0.22634656862745084</v>
      </c>
      <c r="Z300" s="6">
        <f t="shared" ca="1" si="93"/>
        <v>0</v>
      </c>
      <c r="AA300" s="5">
        <f ca="1">SUM($Z$70:Z299)</f>
        <v>0</v>
      </c>
      <c r="AB300" s="4">
        <f t="shared" ca="1" si="94"/>
        <v>1667.6849999999995</v>
      </c>
      <c r="AC300" s="2">
        <f t="shared" ca="1" si="90"/>
        <v>0.8174926470588233</v>
      </c>
      <c r="AD300" s="3">
        <f t="shared" ca="1" si="91"/>
        <v>1731.53</v>
      </c>
      <c r="AE300" s="3">
        <f t="shared" ca="1" si="73"/>
        <v>1623.0787500000001</v>
      </c>
      <c r="AF300" s="2">
        <f t="shared" ca="1" si="92"/>
        <v>1.0274824927625965</v>
      </c>
      <c r="AG300" s="1">
        <f t="shared" ca="1" si="81"/>
        <v>4.444</v>
      </c>
      <c r="AI300">
        <v>2422.8681200000001</v>
      </c>
    </row>
    <row r="301" spans="1:35" x14ac:dyDescent="0.25">
      <c r="A301" s="38">
        <v>42545</v>
      </c>
      <c r="B301">
        <v>4.6669999999999998</v>
      </c>
      <c r="C301">
        <v>961.5</v>
      </c>
      <c r="D301">
        <v>840</v>
      </c>
      <c r="E301">
        <v>884.5</v>
      </c>
      <c r="F301">
        <v>3164593</v>
      </c>
      <c r="G301">
        <v>1167.357</v>
      </c>
      <c r="H301" s="1">
        <f t="shared" ca="1" si="82"/>
        <v>2513.1509999999998</v>
      </c>
      <c r="I301" s="10">
        <f t="shared" ca="1" si="83"/>
        <v>2080</v>
      </c>
      <c r="J301" s="9">
        <f t="shared" ca="1" si="84"/>
        <v>1.9418085857101516E-2</v>
      </c>
      <c r="K301" s="9">
        <f t="shared" ca="1" si="74"/>
        <v>0.16744952617068368</v>
      </c>
      <c r="L301" s="3">
        <f t="shared" ca="1" si="75"/>
        <v>0.2082456730769231</v>
      </c>
      <c r="M301" s="6">
        <f t="shared" ca="1" si="76"/>
        <v>1.2436325013225498</v>
      </c>
      <c r="N301" s="6">
        <f t="shared" ca="1" si="77"/>
        <v>1.3372916330838698</v>
      </c>
      <c r="O301" s="6">
        <f t="shared" ca="1" si="78"/>
        <v>0.11793626586286282</v>
      </c>
      <c r="P301" s="3">
        <f t="shared" ca="1" si="79"/>
        <v>1.5731641648095955</v>
      </c>
      <c r="Q301" s="3">
        <f t="shared" ca="1" si="80"/>
        <v>1.101419101358144</v>
      </c>
      <c r="R301" s="6">
        <f t="shared" ca="1" si="85"/>
        <v>0</v>
      </c>
      <c r="S301" s="5">
        <f ca="1">SUM($R$66:R300)+AA301</f>
        <v>4</v>
      </c>
      <c r="T301" s="5">
        <f t="shared" ca="1" si="88"/>
        <v>0</v>
      </c>
      <c r="U301" s="3">
        <f t="shared" ca="1" si="86"/>
        <v>160</v>
      </c>
      <c r="V301" s="37">
        <f ca="1">SUM($U$70:U301)-SUM($T$70:T301)</f>
        <v>2582.8681200000001</v>
      </c>
      <c r="W301" s="8">
        <f t="shared" ca="1" si="87"/>
        <v>1.3816630111105817</v>
      </c>
      <c r="X301" s="7">
        <f ca="1">W301-MAX($W$69:W300)</f>
        <v>3.0598203455903139E-2</v>
      </c>
      <c r="Y301" s="7">
        <f t="shared" ca="1" si="89"/>
        <v>-0.2082456730769231</v>
      </c>
      <c r="Z301" s="6">
        <f t="shared" ca="1" si="93"/>
        <v>0</v>
      </c>
      <c r="AA301" s="5">
        <f ca="1">SUM($Z$70:Z300)</f>
        <v>0</v>
      </c>
      <c r="AB301" s="4">
        <f t="shared" ca="1" si="94"/>
        <v>1827.6849999999995</v>
      </c>
      <c r="AC301" s="2">
        <f t="shared" ca="1" si="90"/>
        <v>0.87869471153846135</v>
      </c>
      <c r="AD301" s="3">
        <f t="shared" ca="1" si="91"/>
        <v>1731.53</v>
      </c>
      <c r="AE301" s="3">
        <f t="shared" ca="1" si="73"/>
        <v>1623.0787500000001</v>
      </c>
      <c r="AF301" s="2">
        <f t="shared" ca="1" si="92"/>
        <v>1.1260605808559809</v>
      </c>
      <c r="AG301" s="1">
        <f t="shared" ca="1" si="81"/>
        <v>4.444</v>
      </c>
      <c r="AI301">
        <v>2582.8681200000001</v>
      </c>
    </row>
    <row r="302" spans="1:35" x14ac:dyDescent="0.25">
      <c r="A302" s="38">
        <v>42552</v>
      </c>
      <c r="B302">
        <v>4.6669999999999998</v>
      </c>
      <c r="C302">
        <v>924</v>
      </c>
      <c r="D302">
        <v>843</v>
      </c>
      <c r="E302">
        <v>903.5</v>
      </c>
      <c r="F302">
        <v>3016500</v>
      </c>
      <c r="G302">
        <v>1164.7860000000001</v>
      </c>
      <c r="H302" s="1">
        <f t="shared" ca="1" si="82"/>
        <v>2508.915</v>
      </c>
      <c r="I302" s="10">
        <f t="shared" ca="1" si="83"/>
        <v>2054.9</v>
      </c>
      <c r="J302" s="9">
        <f t="shared" ca="1" si="84"/>
        <v>-1.214070874953911E-2</v>
      </c>
      <c r="K302" s="9">
        <f t="shared" ca="1" si="74"/>
        <v>0.16798495087373141</v>
      </c>
      <c r="L302" s="3">
        <f t="shared" ca="1" si="75"/>
        <v>0.22094262494525263</v>
      </c>
      <c r="M302" s="6">
        <f t="shared" ca="1" si="76"/>
        <v>1.3152524901550717</v>
      </c>
      <c r="N302" s="6">
        <f t="shared" ca="1" si="77"/>
        <v>1.3241408982424745</v>
      </c>
      <c r="O302" s="6">
        <f t="shared" ca="1" si="78"/>
        <v>0.10915117392195973</v>
      </c>
      <c r="P302" s="3">
        <f t="shared" ca="1" si="79"/>
        <v>1.5424432460863939</v>
      </c>
      <c r="Q302" s="3">
        <f t="shared" ca="1" si="80"/>
        <v>1.1058385503985551</v>
      </c>
      <c r="R302" s="6">
        <f t="shared" ca="1" si="85"/>
        <v>0</v>
      </c>
      <c r="S302" s="5">
        <f ca="1">SUM($R$66:R301)+AA302</f>
        <v>4</v>
      </c>
      <c r="T302" s="5">
        <f t="shared" ca="1" si="88"/>
        <v>0</v>
      </c>
      <c r="U302" s="3">
        <f t="shared" ca="1" si="86"/>
        <v>-100.39999999999964</v>
      </c>
      <c r="V302" s="37">
        <f ca="1">SUM($U$70:U302)-SUM($T$70:T302)</f>
        <v>2482.4681200000005</v>
      </c>
      <c r="W302" s="8">
        <f t="shared" ca="1" si="87"/>
        <v>1.3279556749746964</v>
      </c>
      <c r="X302" s="7">
        <f ca="1">W302-MAX($W$69:W301)</f>
        <v>-5.3707336135885297E-2</v>
      </c>
      <c r="Y302" s="7">
        <f t="shared" ca="1" si="89"/>
        <v>-0.22094262494525263</v>
      </c>
      <c r="Z302" s="6">
        <f t="shared" ca="1" si="93"/>
        <v>0</v>
      </c>
      <c r="AA302" s="5">
        <f ca="1">SUM($Z$70:Z301)</f>
        <v>0</v>
      </c>
      <c r="AB302" s="4">
        <f t="shared" ca="1" si="94"/>
        <v>1727.2849999999999</v>
      </c>
      <c r="AC302" s="2">
        <f t="shared" ca="1" si="90"/>
        <v>0.84056888413061448</v>
      </c>
      <c r="AD302" s="3">
        <f t="shared" ca="1" si="91"/>
        <v>1731.53</v>
      </c>
      <c r="AE302" s="3">
        <f t="shared" ca="1" si="73"/>
        <v>1623.0787500000001</v>
      </c>
      <c r="AF302" s="2">
        <f t="shared" ca="1" si="92"/>
        <v>1.0642028305773825</v>
      </c>
      <c r="AG302" s="1">
        <f t="shared" ca="1" si="81"/>
        <v>4.444</v>
      </c>
      <c r="AI302">
        <v>2482.4681200000005</v>
      </c>
    </row>
    <row r="303" spans="1:35" x14ac:dyDescent="0.25">
      <c r="A303" s="38">
        <v>42559</v>
      </c>
      <c r="B303">
        <v>4.6669999999999998</v>
      </c>
      <c r="C303">
        <v>906</v>
      </c>
      <c r="D303">
        <v>817.5</v>
      </c>
      <c r="E303">
        <v>852.5</v>
      </c>
      <c r="F303">
        <v>3422721</v>
      </c>
      <c r="G303">
        <v>1140.143</v>
      </c>
      <c r="H303" s="1">
        <f t="shared" ca="1" si="82"/>
        <v>2533.4690000000001</v>
      </c>
      <c r="I303" s="10">
        <f t="shared" ca="1" si="83"/>
        <v>2124.1</v>
      </c>
      <c r="J303" s="9">
        <f t="shared" ca="1" si="84"/>
        <v>3.3120998287014605E-2</v>
      </c>
      <c r="K303" s="9">
        <f t="shared" ca="1" si="74"/>
        <v>0.17082635936477417</v>
      </c>
      <c r="L303" s="3">
        <f t="shared" ca="1" si="75"/>
        <v>0.19272586036438977</v>
      </c>
      <c r="M303" s="6">
        <f t="shared" ca="1" si="76"/>
        <v>1.1281974344067855</v>
      </c>
      <c r="N303" s="6">
        <f t="shared" ca="1" si="77"/>
        <v>1.3183415267212304</v>
      </c>
      <c r="O303" s="6">
        <f t="shared" ca="1" si="78"/>
        <v>0.11775386212260473</v>
      </c>
      <c r="P303" s="3">
        <f t="shared" ca="1" si="79"/>
        <v>1.5538492509664399</v>
      </c>
      <c r="Q303" s="3">
        <f t="shared" ca="1" si="80"/>
        <v>1.0828338024760209</v>
      </c>
      <c r="R303" s="6">
        <f t="shared" ca="1" si="85"/>
        <v>0</v>
      </c>
      <c r="S303" s="5">
        <f ca="1">SUM($R$66:R302)+AA303</f>
        <v>4</v>
      </c>
      <c r="T303" s="5">
        <f t="shared" ca="1" si="88"/>
        <v>0</v>
      </c>
      <c r="U303" s="3">
        <f t="shared" ca="1" si="86"/>
        <v>276.79999999999927</v>
      </c>
      <c r="V303" s="37">
        <f ca="1">SUM($U$70:U303)-SUM($T$70:T303)</f>
        <v>2759.2681199999997</v>
      </c>
      <c r="W303" s="8">
        <f t="shared" ca="1" si="87"/>
        <v>1.4760253028871768</v>
      </c>
      <c r="X303" s="7">
        <f ca="1">W303-MAX($W$69:W302)</f>
        <v>9.4362291776595164E-2</v>
      </c>
      <c r="Y303" s="7">
        <f t="shared" ca="1" si="89"/>
        <v>-0.19272586036438977</v>
      </c>
      <c r="Z303" s="6">
        <f t="shared" ca="1" si="93"/>
        <v>0</v>
      </c>
      <c r="AA303" s="5">
        <f ca="1">SUM($Z$70:Z302)</f>
        <v>0</v>
      </c>
      <c r="AB303" s="4">
        <f t="shared" ca="1" si="94"/>
        <v>2004.0849999999991</v>
      </c>
      <c r="AC303" s="2">
        <f t="shared" ca="1" si="90"/>
        <v>0.94349842286144681</v>
      </c>
      <c r="AD303" s="3">
        <f t="shared" ca="1" si="91"/>
        <v>1731.53</v>
      </c>
      <c r="AE303" s="3">
        <f t="shared" ca="1" si="73"/>
        <v>1623.0787500000001</v>
      </c>
      <c r="AF303" s="2">
        <f t="shared" ca="1" si="92"/>
        <v>1.2347429229789368</v>
      </c>
      <c r="AG303" s="1">
        <f t="shared" ca="1" si="81"/>
        <v>4.556</v>
      </c>
      <c r="AI303">
        <v>2759.2681199999997</v>
      </c>
    </row>
    <row r="304" spans="1:35" x14ac:dyDescent="0.25">
      <c r="A304" s="38">
        <v>42566</v>
      </c>
      <c r="B304">
        <v>4.6669999999999998</v>
      </c>
      <c r="C304">
        <v>878</v>
      </c>
      <c r="D304">
        <v>842.5</v>
      </c>
      <c r="E304">
        <v>852.5</v>
      </c>
      <c r="F304">
        <v>2129436</v>
      </c>
      <c r="G304">
        <v>1127.2860000000001</v>
      </c>
      <c r="H304" s="1">
        <f t="shared" ca="1" si="82"/>
        <v>2483.9360000000001</v>
      </c>
      <c r="I304" s="10">
        <f t="shared" ca="1" si="83"/>
        <v>2119</v>
      </c>
      <c r="J304" s="9">
        <f t="shared" ca="1" si="84"/>
        <v>-2.403903964540207E-3</v>
      </c>
      <c r="K304" s="9">
        <f t="shared" ca="1" si="74"/>
        <v>0.16926142330307128</v>
      </c>
      <c r="L304" s="3">
        <f t="shared" ca="1" si="75"/>
        <v>0.17222085889570549</v>
      </c>
      <c r="M304" s="6">
        <f t="shared" ca="1" si="76"/>
        <v>1.017484406871229</v>
      </c>
      <c r="N304" s="6">
        <f t="shared" ca="1" si="77"/>
        <v>1.3125738225191115</v>
      </c>
      <c r="O304" s="6">
        <f t="shared" ca="1" si="78"/>
        <v>0.13084781374141077</v>
      </c>
      <c r="P304" s="3">
        <f t="shared" ca="1" si="79"/>
        <v>1.574269450001933</v>
      </c>
      <c r="Q304" s="3">
        <f t="shared" ca="1" si="80"/>
        <v>1.05087819503629</v>
      </c>
      <c r="R304" s="6">
        <f t="shared" ca="1" si="85"/>
        <v>0</v>
      </c>
      <c r="S304" s="5">
        <f ca="1">SUM($R$66:R303)+AA304</f>
        <v>4</v>
      </c>
      <c r="T304" s="5">
        <f t="shared" ca="1" si="88"/>
        <v>0</v>
      </c>
      <c r="U304" s="3">
        <f t="shared" ca="1" si="86"/>
        <v>-20.399999999999636</v>
      </c>
      <c r="V304" s="37">
        <f ca="1">SUM($U$70:U304)-SUM($T$70:T304)</f>
        <v>2738.8681200000001</v>
      </c>
      <c r="W304" s="8">
        <f t="shared" ca="1" si="87"/>
        <v>1.4651126568994075</v>
      </c>
      <c r="X304" s="7">
        <f ca="1">W304-MAX($W$69:W303)</f>
        <v>-1.0912645987769309E-2</v>
      </c>
      <c r="Y304" s="7">
        <f t="shared" ca="1" si="89"/>
        <v>-0.17222085889570549</v>
      </c>
      <c r="Z304" s="6">
        <f t="shared" ca="1" si="93"/>
        <v>0</v>
      </c>
      <c r="AA304" s="5">
        <f ca="1">SUM($Z$70:Z303)</f>
        <v>0</v>
      </c>
      <c r="AB304" s="4">
        <f t="shared" ca="1" si="94"/>
        <v>1983.6849999999995</v>
      </c>
      <c r="AC304" s="2">
        <f t="shared" ca="1" si="90"/>
        <v>0.93614204813591295</v>
      </c>
      <c r="AD304" s="3">
        <f t="shared" ca="1" si="91"/>
        <v>1731.53</v>
      </c>
      <c r="AE304" s="3">
        <f t="shared" ca="1" si="73"/>
        <v>1623.0787500000001</v>
      </c>
      <c r="AF304" s="2">
        <f t="shared" ca="1" si="92"/>
        <v>1.2221742167470304</v>
      </c>
      <c r="AG304" s="1">
        <f t="shared" ca="1" si="81"/>
        <v>4.4740000000000002</v>
      </c>
      <c r="AI304">
        <v>2738.8681200000001</v>
      </c>
    </row>
    <row r="305" spans="1:35" x14ac:dyDescent="0.25">
      <c r="A305" s="38">
        <v>42573</v>
      </c>
      <c r="B305">
        <v>4.6669999999999998</v>
      </c>
      <c r="C305">
        <v>897</v>
      </c>
      <c r="D305">
        <v>852</v>
      </c>
      <c r="E305">
        <v>896</v>
      </c>
      <c r="F305">
        <v>1861969</v>
      </c>
      <c r="G305">
        <v>1123.7139999999999</v>
      </c>
      <c r="H305" s="1">
        <f t="shared" ca="1" si="82"/>
        <v>2501.366</v>
      </c>
      <c r="I305" s="10">
        <f t="shared" ca="1" si="83"/>
        <v>2090</v>
      </c>
      <c r="J305" s="9">
        <f t="shared" ca="1" si="84"/>
        <v>-1.3780213309442327E-2</v>
      </c>
      <c r="K305" s="9">
        <f t="shared" ca="1" si="74"/>
        <v>0.16237515046039838</v>
      </c>
      <c r="L305" s="3">
        <f t="shared" ca="1" si="75"/>
        <v>0.19682583732057424</v>
      </c>
      <c r="M305" s="6">
        <f t="shared" ca="1" si="76"/>
        <v>1.212167235950171</v>
      </c>
      <c r="N305" s="6">
        <f t="shared" ca="1" si="77"/>
        <v>1.3113007119418527</v>
      </c>
      <c r="O305" s="6">
        <f t="shared" ca="1" si="78"/>
        <v>0.13180868796742368</v>
      </c>
      <c r="P305" s="3">
        <f t="shared" ca="1" si="79"/>
        <v>1.5749180878767</v>
      </c>
      <c r="Q305" s="3">
        <f t="shared" ca="1" si="80"/>
        <v>1.0476833360070055</v>
      </c>
      <c r="R305" s="6">
        <f t="shared" ca="1" si="85"/>
        <v>0</v>
      </c>
      <c r="S305" s="5">
        <f ca="1">SUM($R$66:R304)+AA305</f>
        <v>4</v>
      </c>
      <c r="T305" s="5">
        <f t="shared" ca="1" si="88"/>
        <v>0</v>
      </c>
      <c r="U305" s="3">
        <f t="shared" ca="1" si="86"/>
        <v>-116</v>
      </c>
      <c r="V305" s="37">
        <f ca="1">SUM($U$70:U305)-SUM($T$70:T305)</f>
        <v>2622.8681200000001</v>
      </c>
      <c r="W305" s="8">
        <f t="shared" ca="1" si="87"/>
        <v>1.4030603561846395</v>
      </c>
      <c r="X305" s="7">
        <f ca="1">W305-MAX($W$69:W304)</f>
        <v>-7.2964946702537281E-2</v>
      </c>
      <c r="Y305" s="7">
        <f t="shared" ca="1" si="89"/>
        <v>-0.19682583732057424</v>
      </c>
      <c r="Z305" s="6">
        <f t="shared" ca="1" si="93"/>
        <v>0</v>
      </c>
      <c r="AA305" s="5">
        <f ca="1">SUM($Z$70:Z304)</f>
        <v>0</v>
      </c>
      <c r="AB305" s="4">
        <f t="shared" ca="1" si="94"/>
        <v>1867.6849999999995</v>
      </c>
      <c r="AC305" s="2">
        <f t="shared" ca="1" si="90"/>
        <v>0.89362918660287061</v>
      </c>
      <c r="AD305" s="3">
        <f t="shared" ca="1" si="91"/>
        <v>1731.53</v>
      </c>
      <c r="AE305" s="3">
        <f t="shared" ca="1" si="73"/>
        <v>1623.0787500000001</v>
      </c>
      <c r="AF305" s="2">
        <f t="shared" ca="1" si="92"/>
        <v>1.1507051028793269</v>
      </c>
      <c r="AG305" s="1">
        <f t="shared" ca="1" si="81"/>
        <v>4.4740000000000002</v>
      </c>
      <c r="AI305">
        <v>2622.8681200000001</v>
      </c>
    </row>
    <row r="306" spans="1:35" x14ac:dyDescent="0.25">
      <c r="A306" s="38">
        <v>42580</v>
      </c>
      <c r="B306">
        <v>4.6669999999999998</v>
      </c>
      <c r="C306">
        <v>875</v>
      </c>
      <c r="D306">
        <v>850</v>
      </c>
      <c r="E306">
        <v>866</v>
      </c>
      <c r="F306">
        <v>2586489</v>
      </c>
      <c r="G306">
        <v>1113.077</v>
      </c>
      <c r="H306" s="1">
        <f t="shared" ca="1" si="82"/>
        <v>2498.83</v>
      </c>
      <c r="I306" s="10">
        <f t="shared" ca="1" si="83"/>
        <v>2110</v>
      </c>
      <c r="J306" s="9">
        <f t="shared" ca="1" si="84"/>
        <v>9.523881511255541E-3</v>
      </c>
      <c r="K306" s="9">
        <f t="shared" ca="1" si="74"/>
        <v>0.15947156678898561</v>
      </c>
      <c r="L306" s="3">
        <f t="shared" ca="1" si="75"/>
        <v>0.18427962085308058</v>
      </c>
      <c r="M306" s="6">
        <f t="shared" ca="1" si="76"/>
        <v>1.1555641206994676</v>
      </c>
      <c r="N306" s="6">
        <f t="shared" ca="1" si="77"/>
        <v>1.300079095202086</v>
      </c>
      <c r="O306" s="6">
        <f t="shared" ca="1" si="78"/>
        <v>0.13874499850905678</v>
      </c>
      <c r="P306" s="3">
        <f t="shared" ca="1" si="79"/>
        <v>1.5775690922201995</v>
      </c>
      <c r="Q306" s="3">
        <f t="shared" ca="1" si="80"/>
        <v>1.0225890981839725</v>
      </c>
      <c r="R306" s="6">
        <f t="shared" ca="1" si="85"/>
        <v>0</v>
      </c>
      <c r="S306" s="5">
        <f ca="1">SUM($R$66:R305)+AA306</f>
        <v>4</v>
      </c>
      <c r="T306" s="5">
        <f t="shared" ca="1" si="88"/>
        <v>0</v>
      </c>
      <c r="U306" s="3">
        <f t="shared" ca="1" si="86"/>
        <v>80</v>
      </c>
      <c r="V306" s="37">
        <f ca="1">SUM($U$70:U306)-SUM($T$70:T306)</f>
        <v>2702.8681200000001</v>
      </c>
      <c r="W306" s="8">
        <f t="shared" ca="1" si="87"/>
        <v>1.4458550463327555</v>
      </c>
      <c r="X306" s="7">
        <f ca="1">W306-MAX($W$69:W305)</f>
        <v>-3.0170256554421293E-2</v>
      </c>
      <c r="Y306" s="7">
        <f t="shared" ca="1" si="89"/>
        <v>-0.18427962085308058</v>
      </c>
      <c r="Z306" s="6">
        <f t="shared" ca="1" si="93"/>
        <v>0</v>
      </c>
      <c r="AA306" s="5">
        <f ca="1">SUM($Z$70:Z305)</f>
        <v>0</v>
      </c>
      <c r="AB306" s="4">
        <f t="shared" ca="1" si="94"/>
        <v>1947.6849999999995</v>
      </c>
      <c r="AC306" s="2">
        <f t="shared" ca="1" si="90"/>
        <v>0.92307345971563959</v>
      </c>
      <c r="AD306" s="3">
        <f t="shared" ca="1" si="91"/>
        <v>1731.53</v>
      </c>
      <c r="AE306" s="3">
        <f t="shared" ref="AE306:AE369" ca="1" si="95">IF(S306=0,IF(R306=1,I306,0),IF(AND(AD306-AD305&lt;&gt;0,S306&gt;0),IF(S306+R306=1,AD306,IF(AND(S306+R306&gt;1,S306+R306&lt;=2),(AD306+AE305)/MIN((S306+R306),2),IF(R306+S306&gt;2,(AD306+AE305*S306)/(R306+S306),0))),AE305))</f>
        <v>1623.0787500000001</v>
      </c>
      <c r="AF306" s="2">
        <f t="shared" ca="1" si="92"/>
        <v>1.1999941469260191</v>
      </c>
      <c r="AG306" s="1">
        <f t="shared" ca="1" si="81"/>
        <v>4.4740000000000002</v>
      </c>
      <c r="AI306">
        <v>2702.8681200000001</v>
      </c>
    </row>
    <row r="307" spans="1:35" x14ac:dyDescent="0.25">
      <c r="A307" s="38">
        <v>42587</v>
      </c>
      <c r="B307">
        <v>4.6669999999999998</v>
      </c>
      <c r="C307">
        <v>890</v>
      </c>
      <c r="D307">
        <v>839</v>
      </c>
      <c r="E307">
        <v>876.5</v>
      </c>
      <c r="F307">
        <v>1787121</v>
      </c>
      <c r="G307">
        <v>1099.615</v>
      </c>
      <c r="H307" s="1">
        <f t="shared" ca="1" si="82"/>
        <v>2463.8000000000002</v>
      </c>
      <c r="I307" s="10">
        <f t="shared" ca="1" si="83"/>
        <v>2067</v>
      </c>
      <c r="J307" s="9">
        <f t="shared" ca="1" si="84"/>
        <v>-2.0589666788343963E-2</v>
      </c>
      <c r="K307" s="9">
        <f t="shared" ca="1" si="74"/>
        <v>0.16032850963476733</v>
      </c>
      <c r="L307" s="3">
        <f t="shared" ca="1" si="75"/>
        <v>0.19196903725205616</v>
      </c>
      <c r="M307" s="6">
        <f t="shared" ca="1" si="76"/>
        <v>1.197348105395396</v>
      </c>
      <c r="N307" s="6">
        <f t="shared" ca="1" si="77"/>
        <v>1.2826890558995059</v>
      </c>
      <c r="O307" s="6">
        <f t="shared" ca="1" si="78"/>
        <v>0.13614077856514831</v>
      </c>
      <c r="P307" s="3">
        <f t="shared" ca="1" si="79"/>
        <v>1.5549706130298024</v>
      </c>
      <c r="Q307" s="3">
        <f t="shared" ca="1" si="80"/>
        <v>1.0104074987692093</v>
      </c>
      <c r="R307" s="6">
        <f t="shared" ca="1" si="85"/>
        <v>0</v>
      </c>
      <c r="S307" s="5">
        <f ca="1">SUM($R$66:R306)+AA307</f>
        <v>4</v>
      </c>
      <c r="T307" s="5">
        <f t="shared" ca="1" si="88"/>
        <v>0</v>
      </c>
      <c r="U307" s="3">
        <f t="shared" ca="1" si="86"/>
        <v>-172</v>
      </c>
      <c r="V307" s="37">
        <f ca="1">SUM($U$70:U307)-SUM($T$70:T307)</f>
        <v>2530.8681200000001</v>
      </c>
      <c r="W307" s="8">
        <f t="shared" ca="1" si="87"/>
        <v>1.3538464625143063</v>
      </c>
      <c r="X307" s="7">
        <f ca="1">W307-MAX($W$69:W306)</f>
        <v>-0.12217884037287052</v>
      </c>
      <c r="Y307" s="7">
        <f t="shared" ca="1" si="89"/>
        <v>-0.19196903725205616</v>
      </c>
      <c r="Z307" s="6">
        <f t="shared" ca="1" si="93"/>
        <v>0</v>
      </c>
      <c r="AA307" s="5">
        <f ca="1">SUM($Z$70:Z306)</f>
        <v>0</v>
      </c>
      <c r="AB307" s="4">
        <f t="shared" ca="1" si="94"/>
        <v>1775.6849999999995</v>
      </c>
      <c r="AC307" s="2">
        <f t="shared" ca="1" si="90"/>
        <v>0.85906386066763396</v>
      </c>
      <c r="AD307" s="3">
        <f t="shared" ca="1" si="91"/>
        <v>1731.53</v>
      </c>
      <c r="AE307" s="3">
        <f t="shared" ca="1" si="95"/>
        <v>1623.0787500000001</v>
      </c>
      <c r="AF307" s="2">
        <f t="shared" ca="1" si="92"/>
        <v>1.094022702225631</v>
      </c>
      <c r="AG307" s="1">
        <f t="shared" ca="1" si="81"/>
        <v>4.4740000000000002</v>
      </c>
      <c r="AI307">
        <v>2530.8681200000001</v>
      </c>
    </row>
    <row r="308" spans="1:35" x14ac:dyDescent="0.25">
      <c r="A308" s="38">
        <v>42594</v>
      </c>
      <c r="B308">
        <v>4.6669999999999998</v>
      </c>
      <c r="C308">
        <v>899</v>
      </c>
      <c r="D308">
        <v>807</v>
      </c>
      <c r="E308">
        <v>885</v>
      </c>
      <c r="F308">
        <v>4577376</v>
      </c>
      <c r="G308">
        <v>1103.2139999999999</v>
      </c>
      <c r="H308" s="1">
        <f t="shared" ca="1" si="82"/>
        <v>2523.4630000000002</v>
      </c>
      <c r="I308" s="10">
        <f t="shared" ca="1" si="83"/>
        <v>2070</v>
      </c>
      <c r="J308" s="9">
        <f t="shared" ca="1" si="84"/>
        <v>1.4503265776464615E-3</v>
      </c>
      <c r="K308" s="9">
        <f t="shared" ca="1" si="74"/>
        <v>0.15919447256158817</v>
      </c>
      <c r="L308" s="3">
        <f t="shared" ca="1" si="75"/>
        <v>0.21906425120772965</v>
      </c>
      <c r="M308" s="6">
        <f t="shared" ca="1" si="76"/>
        <v>1.3760795062967996</v>
      </c>
      <c r="N308" s="6">
        <f t="shared" ca="1" si="77"/>
        <v>1.2776186110866381</v>
      </c>
      <c r="O308" s="6">
        <f t="shared" ca="1" si="78"/>
        <v>0.13083730899038498</v>
      </c>
      <c r="P308" s="3">
        <f t="shared" ca="1" si="79"/>
        <v>1.539293229067408</v>
      </c>
      <c r="Q308" s="3">
        <f t="shared" ca="1" si="80"/>
        <v>1.0159439931058682</v>
      </c>
      <c r="R308" s="6">
        <f t="shared" ca="1" si="85"/>
        <v>0</v>
      </c>
      <c r="S308" s="5">
        <f ca="1">SUM($R$66:R307)+AA308</f>
        <v>4</v>
      </c>
      <c r="T308" s="5">
        <f t="shared" ca="1" si="88"/>
        <v>0</v>
      </c>
      <c r="U308" s="3">
        <f t="shared" ca="1" si="86"/>
        <v>12</v>
      </c>
      <c r="V308" s="37">
        <f ca="1">SUM($U$70:U308)-SUM($T$70:T308)</f>
        <v>2542.8681200000001</v>
      </c>
      <c r="W308" s="8">
        <f t="shared" ca="1" si="87"/>
        <v>1.3602656660365238</v>
      </c>
      <c r="X308" s="7">
        <f ca="1">W308-MAX($W$69:W307)</f>
        <v>-0.11575963685065305</v>
      </c>
      <c r="Y308" s="7">
        <f t="shared" ca="1" si="89"/>
        <v>-0.21906425120772965</v>
      </c>
      <c r="Z308" s="6">
        <f t="shared" ca="1" si="93"/>
        <v>0</v>
      </c>
      <c r="AA308" s="5">
        <f ca="1">SUM($Z$70:Z307)</f>
        <v>0</v>
      </c>
      <c r="AB308" s="4">
        <f t="shared" ca="1" si="94"/>
        <v>1787.6849999999995</v>
      </c>
      <c r="AC308" s="2">
        <f t="shared" ca="1" si="90"/>
        <v>0.86361594202898528</v>
      </c>
      <c r="AD308" s="3">
        <f t="shared" ca="1" si="91"/>
        <v>1731.53</v>
      </c>
      <c r="AE308" s="3">
        <f t="shared" ca="1" si="95"/>
        <v>1623.0787500000001</v>
      </c>
      <c r="AF308" s="2">
        <f t="shared" ca="1" si="92"/>
        <v>1.1014160588326347</v>
      </c>
      <c r="AG308" s="1">
        <f t="shared" ca="1" si="81"/>
        <v>4.4740000000000002</v>
      </c>
      <c r="AI308">
        <v>2542.8681200000001</v>
      </c>
    </row>
    <row r="309" spans="1:35" x14ac:dyDescent="0.25">
      <c r="A309" s="38">
        <v>42601</v>
      </c>
      <c r="B309">
        <v>4.6669999999999998</v>
      </c>
      <c r="C309">
        <v>889.5</v>
      </c>
      <c r="D309">
        <v>842.5</v>
      </c>
      <c r="E309">
        <v>871.5</v>
      </c>
      <c r="F309">
        <v>1556313</v>
      </c>
      <c r="G309">
        <v>1103.2139999999999</v>
      </c>
      <c r="H309" s="1">
        <f t="shared" ca="1" si="82"/>
        <v>2523.4630000000002</v>
      </c>
      <c r="I309" s="10">
        <f t="shared" ca="1" si="83"/>
        <v>2085.1</v>
      </c>
      <c r="J309" s="9">
        <f t="shared" ca="1" si="84"/>
        <v>7.2682084540603327E-3</v>
      </c>
      <c r="K309" s="9">
        <f t="shared" ca="1" si="74"/>
        <v>0.15820326112452715</v>
      </c>
      <c r="L309" s="3">
        <f t="shared" ca="1" si="75"/>
        <v>0.21023595990599975</v>
      </c>
      <c r="M309" s="6">
        <f t="shared" ca="1" si="76"/>
        <v>1.3288977636214205</v>
      </c>
      <c r="N309" s="6">
        <f t="shared" ca="1" si="77"/>
        <v>1.2767330351194059</v>
      </c>
      <c r="O309" s="6">
        <f t="shared" ca="1" si="78"/>
        <v>0.1304151650566244</v>
      </c>
      <c r="P309" s="3">
        <f t="shared" ca="1" si="79"/>
        <v>1.5375633652326548</v>
      </c>
      <c r="Q309" s="3">
        <f t="shared" ca="1" si="80"/>
        <v>1.0159027050061571</v>
      </c>
      <c r="R309" s="6">
        <f t="shared" ca="1" si="85"/>
        <v>0</v>
      </c>
      <c r="S309" s="5">
        <f ca="1">SUM($R$66:R308)+AA309</f>
        <v>4</v>
      </c>
      <c r="T309" s="5">
        <f t="shared" ca="1" si="88"/>
        <v>0</v>
      </c>
      <c r="U309" s="3">
        <f t="shared" ca="1" si="86"/>
        <v>60.399999999999636</v>
      </c>
      <c r="V309" s="37">
        <f ca="1">SUM($U$70:U309)-SUM($T$70:T309)</f>
        <v>2603.2681199999997</v>
      </c>
      <c r="W309" s="8">
        <f t="shared" ca="1" si="87"/>
        <v>1.392575657098351</v>
      </c>
      <c r="X309" s="7">
        <f ca="1">W309-MAX($W$69:W308)</f>
        <v>-8.3449645788825855E-2</v>
      </c>
      <c r="Y309" s="7">
        <f t="shared" ca="1" si="89"/>
        <v>-0.21023595990599975</v>
      </c>
      <c r="Z309" s="6">
        <f t="shared" ca="1" si="93"/>
        <v>0</v>
      </c>
      <c r="AA309" s="5">
        <f ca="1">SUM($Z$70:Z308)</f>
        <v>0</v>
      </c>
      <c r="AB309" s="4">
        <f t="shared" ca="1" si="94"/>
        <v>1848.0849999999991</v>
      </c>
      <c r="AC309" s="2">
        <f t="shared" ca="1" si="90"/>
        <v>0.88632919284446754</v>
      </c>
      <c r="AD309" s="3">
        <f t="shared" ca="1" si="91"/>
        <v>1731.53</v>
      </c>
      <c r="AE309" s="3">
        <f t="shared" ca="1" si="95"/>
        <v>1623.0787500000001</v>
      </c>
      <c r="AF309" s="2">
        <f t="shared" ca="1" si="92"/>
        <v>1.1386292870878871</v>
      </c>
      <c r="AG309" s="1">
        <f t="shared" ca="1" si="81"/>
        <v>4.4740000000000002</v>
      </c>
      <c r="AI309">
        <v>2603.2681199999997</v>
      </c>
    </row>
    <row r="310" spans="1:35" x14ac:dyDescent="0.25">
      <c r="A310" s="38">
        <v>42608</v>
      </c>
      <c r="B310">
        <v>4.6669999999999998</v>
      </c>
      <c r="C310">
        <v>884</v>
      </c>
      <c r="D310">
        <v>841.5</v>
      </c>
      <c r="E310">
        <v>849.5</v>
      </c>
      <c r="F310">
        <v>1563767</v>
      </c>
      <c r="G310">
        <v>1091.923</v>
      </c>
      <c r="H310" s="1">
        <f t="shared" ca="1" si="82"/>
        <v>2608.8049999999998</v>
      </c>
      <c r="I310" s="10">
        <f t="shared" ca="1" si="83"/>
        <v>2041.1</v>
      </c>
      <c r="J310" s="9">
        <f t="shared" ca="1" si="84"/>
        <v>-2.1327937513478137E-2</v>
      </c>
      <c r="K310" s="9">
        <f t="shared" ref="K310:K373" ca="1" si="96">STDEV(J259:J310)*SQRT(52)</f>
        <v>0.15970461275022116</v>
      </c>
      <c r="L310" s="3">
        <f t="shared" ref="L310:L373" ca="1" si="97">H310/I310-1</f>
        <v>0.27813678898633087</v>
      </c>
      <c r="M310" s="6">
        <f t="shared" ref="M310:M373" ca="1" si="98">L310/K310</f>
        <v>1.74157016630032</v>
      </c>
      <c r="N310" s="6">
        <f t="shared" ca="1" si="77"/>
        <v>1.2969550991751491</v>
      </c>
      <c r="O310" s="6">
        <f t="shared" ca="1" si="78"/>
        <v>0.17655756956021781</v>
      </c>
      <c r="P310" s="3">
        <f t="shared" ca="1" si="79"/>
        <v>1.6500702382955847</v>
      </c>
      <c r="Q310" s="3">
        <f t="shared" ca="1" si="80"/>
        <v>0.94383996005471338</v>
      </c>
      <c r="R310" s="6">
        <f t="shared" ca="1" si="85"/>
        <v>0</v>
      </c>
      <c r="S310" s="5">
        <f ca="1">SUM($R$66:R309)+AA310</f>
        <v>4</v>
      </c>
      <c r="T310" s="5">
        <f t="shared" ca="1" si="88"/>
        <v>0</v>
      </c>
      <c r="U310" s="3">
        <f t="shared" ca="1" si="86"/>
        <v>-176</v>
      </c>
      <c r="V310" s="37">
        <f ca="1">SUM($U$70:U310)-SUM($T$70:T310)</f>
        <v>2427.2681199999997</v>
      </c>
      <c r="W310" s="8">
        <f t="shared" ca="1" si="87"/>
        <v>1.2984273387724961</v>
      </c>
      <c r="X310" s="7">
        <f ca="1">W310-MAX($W$69:W309)</f>
        <v>-0.17759796411468076</v>
      </c>
      <c r="Y310" s="7">
        <f t="shared" ca="1" si="89"/>
        <v>-0.27813678898633087</v>
      </c>
      <c r="Z310" s="6">
        <f t="shared" ca="1" si="93"/>
        <v>0</v>
      </c>
      <c r="AA310" s="5">
        <f ca="1">SUM($Z$70:Z309)</f>
        <v>0</v>
      </c>
      <c r="AB310" s="4">
        <f t="shared" ca="1" si="94"/>
        <v>1672.0849999999991</v>
      </c>
      <c r="AC310" s="2">
        <f t="shared" ca="1" si="90"/>
        <v>0.8192077801185631</v>
      </c>
      <c r="AD310" s="3">
        <f t="shared" ca="1" si="91"/>
        <v>1731.53</v>
      </c>
      <c r="AE310" s="3">
        <f t="shared" ca="1" si="95"/>
        <v>1623.0787500000001</v>
      </c>
      <c r="AF310" s="2">
        <f t="shared" ca="1" si="92"/>
        <v>1.0301933901851645</v>
      </c>
      <c r="AG310" s="1">
        <f t="shared" ca="1" si="81"/>
        <v>4.6669999999999998</v>
      </c>
      <c r="AI310">
        <v>2427.2681199999997</v>
      </c>
    </row>
    <row r="311" spans="1:35" x14ac:dyDescent="0.25">
      <c r="A311" s="38">
        <v>42615</v>
      </c>
      <c r="B311">
        <v>4.6669999999999998</v>
      </c>
      <c r="C311">
        <v>846</v>
      </c>
      <c r="D311">
        <v>821</v>
      </c>
      <c r="E311">
        <v>833</v>
      </c>
      <c r="F311">
        <v>2597927</v>
      </c>
      <c r="G311">
        <v>1091.923</v>
      </c>
      <c r="H311" s="1">
        <f t="shared" ca="1" si="82"/>
        <v>2631.8960000000002</v>
      </c>
      <c r="I311" s="10">
        <f t="shared" ca="1" si="83"/>
        <v>1970</v>
      </c>
      <c r="J311" s="9">
        <f t="shared" ca="1" si="84"/>
        <v>-3.545533546796268E-2</v>
      </c>
      <c r="K311" s="9">
        <f t="shared" ca="1" si="96"/>
        <v>0.16153913615022775</v>
      </c>
      <c r="L311" s="3">
        <f t="shared" ca="1" si="97"/>
        <v>0.33598781725888327</v>
      </c>
      <c r="M311" s="6">
        <f t="shared" ca="1" si="98"/>
        <v>2.0799158969528113</v>
      </c>
      <c r="N311" s="6">
        <f t="shared" ca="1" si="77"/>
        <v>1.3495243819017941</v>
      </c>
      <c r="O311" s="6">
        <f t="shared" ca="1" si="78"/>
        <v>0.28006850560815605</v>
      </c>
      <c r="P311" s="3">
        <f t="shared" ca="1" si="79"/>
        <v>1.9096613931181063</v>
      </c>
      <c r="Q311" s="3">
        <f t="shared" ca="1" si="80"/>
        <v>0.78938737068548204</v>
      </c>
      <c r="R311" s="6">
        <f t="shared" ca="1" si="85"/>
        <v>0</v>
      </c>
      <c r="S311" s="5">
        <f ca="1">SUM($R$66:R310)+AA311</f>
        <v>4</v>
      </c>
      <c r="T311" s="5">
        <f t="shared" ca="1" si="88"/>
        <v>0</v>
      </c>
      <c r="U311" s="3">
        <f t="shared" ca="1" si="86"/>
        <v>-284.39999999999964</v>
      </c>
      <c r="V311" s="37">
        <f ca="1">SUM($U$70:U311)-SUM($T$70:T311)</f>
        <v>2142.8681200000001</v>
      </c>
      <c r="W311" s="8">
        <f t="shared" ca="1" si="87"/>
        <v>1.1462922152959445</v>
      </c>
      <c r="X311" s="7">
        <f ca="1">W311-MAX($W$69:W310)</f>
        <v>-0.32973308759123232</v>
      </c>
      <c r="Y311" s="7">
        <f t="shared" ca="1" si="89"/>
        <v>-0.33598781725888327</v>
      </c>
      <c r="Z311" s="6">
        <f t="shared" ca="1" si="93"/>
        <v>0</v>
      </c>
      <c r="AA311" s="5">
        <f ca="1">SUM($Z$70:Z310)</f>
        <v>0</v>
      </c>
      <c r="AB311" s="4">
        <f t="shared" ca="1" si="94"/>
        <v>1387.6849999999995</v>
      </c>
      <c r="AC311" s="2">
        <f t="shared" ca="1" si="90"/>
        <v>0.70440862944162408</v>
      </c>
      <c r="AD311" s="3">
        <f t="shared" ca="1" si="91"/>
        <v>1731.53</v>
      </c>
      <c r="AE311" s="3">
        <f t="shared" ca="1" si="95"/>
        <v>1623.0787500000001</v>
      </c>
      <c r="AF311" s="2">
        <f t="shared" ca="1" si="92"/>
        <v>0.85497083859917422</v>
      </c>
      <c r="AG311" s="1">
        <f t="shared" ca="1" si="81"/>
        <v>4.6669999999999998</v>
      </c>
      <c r="AI311">
        <v>2142.8681200000001</v>
      </c>
    </row>
    <row r="312" spans="1:35" x14ac:dyDescent="0.25">
      <c r="A312" s="38">
        <v>42622</v>
      </c>
      <c r="B312" t="s">
        <v>0</v>
      </c>
      <c r="C312">
        <v>839.5</v>
      </c>
      <c r="D312">
        <v>786</v>
      </c>
      <c r="E312">
        <v>790</v>
      </c>
      <c r="F312">
        <v>2803679</v>
      </c>
      <c r="G312" t="s">
        <v>0</v>
      </c>
      <c r="H312" s="1">
        <f t="shared" ca="1" si="82"/>
        <v>2620.9070000000002</v>
      </c>
      <c r="I312" s="10">
        <f t="shared" ca="1" si="83"/>
        <v>1998.9</v>
      </c>
      <c r="J312" s="9">
        <f t="shared" ca="1" si="84"/>
        <v>1.45634865045671E-2</v>
      </c>
      <c r="K312" s="9">
        <f t="shared" ca="1" si="96"/>
        <v>0.1621667545941835</v>
      </c>
      <c r="L312" s="3">
        <f t="shared" ca="1" si="97"/>
        <v>0.31117464605533041</v>
      </c>
      <c r="M312" s="6">
        <f t="shared" ca="1" si="98"/>
        <v>1.9188559753448469</v>
      </c>
      <c r="N312" s="6">
        <f t="shared" ca="1" si="77"/>
        <v>1.3902249608992976</v>
      </c>
      <c r="O312" s="6">
        <f t="shared" ca="1" si="78"/>
        <v>0.32174600736606962</v>
      </c>
      <c r="P312" s="3">
        <f t="shared" ca="1" si="79"/>
        <v>2.0337169756314371</v>
      </c>
      <c r="Q312" s="3">
        <f t="shared" ca="1" si="80"/>
        <v>0.74673294616715835</v>
      </c>
      <c r="R312" s="6">
        <f t="shared" ca="1" si="85"/>
        <v>0</v>
      </c>
      <c r="S312" s="5">
        <f ca="1">SUM($R$66:R311)+AA312</f>
        <v>4</v>
      </c>
      <c r="T312" s="5">
        <f t="shared" ca="1" si="88"/>
        <v>0</v>
      </c>
      <c r="U312" s="3">
        <f t="shared" ca="1" si="86"/>
        <v>115.60000000000036</v>
      </c>
      <c r="V312" s="37">
        <f ca="1">SUM($U$70:U312)-SUM($T$70:T312)</f>
        <v>2258.4681200000005</v>
      </c>
      <c r="W312" s="8">
        <f t="shared" ca="1" si="87"/>
        <v>1.208130542559972</v>
      </c>
      <c r="X312" s="7">
        <f ca="1">W312-MAX($W$69:W311)</f>
        <v>-0.26789476032720483</v>
      </c>
      <c r="Y312" s="7">
        <f t="shared" ca="1" si="89"/>
        <v>-0.31117464605533041</v>
      </c>
      <c r="Z312" s="6">
        <f t="shared" ca="1" si="93"/>
        <v>0</v>
      </c>
      <c r="AA312" s="5">
        <f ca="1">SUM($Z$70:Z311)</f>
        <v>0</v>
      </c>
      <c r="AB312" s="4">
        <f t="shared" ca="1" si="94"/>
        <v>1503.2849999999999</v>
      </c>
      <c r="AC312" s="2">
        <f t="shared" ca="1" si="90"/>
        <v>0.75205613087197953</v>
      </c>
      <c r="AD312" s="3">
        <f t="shared" ca="1" si="91"/>
        <v>1731.53</v>
      </c>
      <c r="AE312" s="3">
        <f t="shared" ca="1" si="95"/>
        <v>1623.0787500000001</v>
      </c>
      <c r="AF312" s="2">
        <f t="shared" ca="1" si="92"/>
        <v>0.92619350724664451</v>
      </c>
      <c r="AG312" s="1">
        <f t="shared" ca="1" si="81"/>
        <v>4.6470000000000002</v>
      </c>
      <c r="AI312">
        <v>2258.4681200000005</v>
      </c>
    </row>
    <row r="313" spans="1:35" x14ac:dyDescent="0.25">
      <c r="A313" s="38">
        <v>42629</v>
      </c>
      <c r="B313">
        <v>4.6669999999999998</v>
      </c>
      <c r="C313">
        <v>809</v>
      </c>
      <c r="D313">
        <v>767.5</v>
      </c>
      <c r="E313">
        <v>799.5</v>
      </c>
      <c r="F313">
        <v>2598167</v>
      </c>
      <c r="G313">
        <v>1088.9290000000001</v>
      </c>
      <c r="H313" s="1">
        <f t="shared" ca="1" si="82"/>
        <v>2620.9070000000002</v>
      </c>
      <c r="I313" s="10">
        <f t="shared" ca="1" si="83"/>
        <v>2027</v>
      </c>
      <c r="J313" s="9">
        <f t="shared" ca="1" si="84"/>
        <v>1.3959838215398762E-2</v>
      </c>
      <c r="K313" s="9">
        <f t="shared" ca="1" si="96"/>
        <v>0.16237512413385455</v>
      </c>
      <c r="L313" s="3">
        <f t="shared" ca="1" si="97"/>
        <v>0.29299802664035535</v>
      </c>
      <c r="M313" s="6">
        <f t="shared" ca="1" si="98"/>
        <v>1.8044514404732421</v>
      </c>
      <c r="N313" s="6">
        <f t="shared" ca="1" si="77"/>
        <v>1.4245705418300088</v>
      </c>
      <c r="O313" s="6">
        <f t="shared" ca="1" si="78"/>
        <v>0.34125422462989491</v>
      </c>
      <c r="P313" s="3">
        <f t="shared" ca="1" si="79"/>
        <v>2.1070789910897987</v>
      </c>
      <c r="Q313" s="3">
        <f t="shared" ca="1" si="80"/>
        <v>0.74206209257021893</v>
      </c>
      <c r="R313" s="6">
        <f t="shared" ca="1" si="85"/>
        <v>0</v>
      </c>
      <c r="S313" s="5">
        <f ca="1">SUM($R$66:R312)+AA313</f>
        <v>4</v>
      </c>
      <c r="T313" s="5">
        <f t="shared" ca="1" si="88"/>
        <v>0</v>
      </c>
      <c r="U313" s="3">
        <f t="shared" ca="1" si="86"/>
        <v>112.39999999999964</v>
      </c>
      <c r="V313" s="37">
        <f ca="1">SUM($U$70:U313)-SUM($T$70:T313)</f>
        <v>2370.8681200000001</v>
      </c>
      <c r="W313" s="8">
        <f t="shared" ca="1" si="87"/>
        <v>1.2682570822180745</v>
      </c>
      <c r="X313" s="7">
        <f ca="1">W313-MAX($W$69:W312)</f>
        <v>-0.20776822066910228</v>
      </c>
      <c r="Y313" s="7">
        <f t="shared" ca="1" si="89"/>
        <v>-0.29299802664035535</v>
      </c>
      <c r="Z313" s="6">
        <f t="shared" ca="1" si="93"/>
        <v>0</v>
      </c>
      <c r="AA313" s="5">
        <f ca="1">SUM($Z$70:Z312)</f>
        <v>0</v>
      </c>
      <c r="AB313" s="4">
        <f t="shared" ca="1" si="94"/>
        <v>1615.6849999999995</v>
      </c>
      <c r="AC313" s="2">
        <f t="shared" ca="1" si="90"/>
        <v>0.79708189442525879</v>
      </c>
      <c r="AD313" s="3">
        <f t="shared" ca="1" si="91"/>
        <v>1731.53</v>
      </c>
      <c r="AE313" s="3">
        <f t="shared" ca="1" si="95"/>
        <v>1623.0787500000001</v>
      </c>
      <c r="AF313" s="2">
        <f t="shared" ca="1" si="92"/>
        <v>0.99544461413224672</v>
      </c>
      <c r="AG313" s="1">
        <f t="shared" ca="1" si="81"/>
        <v>4.6470000000000002</v>
      </c>
      <c r="AI313">
        <v>2370.8681200000001</v>
      </c>
    </row>
    <row r="314" spans="1:35" x14ac:dyDescent="0.25">
      <c r="A314" s="38">
        <v>42636</v>
      </c>
      <c r="B314">
        <v>4.6669999999999998</v>
      </c>
      <c r="C314">
        <v>830.5</v>
      </c>
      <c r="D314">
        <v>799</v>
      </c>
      <c r="E314">
        <v>800</v>
      </c>
      <c r="F314">
        <v>1893540</v>
      </c>
      <c r="G314">
        <v>1088.9290000000001</v>
      </c>
      <c r="H314" s="1">
        <f t="shared" ca="1" si="82"/>
        <v>2618.4830000000002</v>
      </c>
      <c r="I314" s="10">
        <f t="shared" ca="1" si="83"/>
        <v>2006</v>
      </c>
      <c r="J314" s="9">
        <f t="shared" ca="1" si="84"/>
        <v>-1.0414177930119171E-2</v>
      </c>
      <c r="K314" s="9">
        <f t="shared" ca="1" si="96"/>
        <v>0.16256850805681683</v>
      </c>
      <c r="L314" s="3">
        <f t="shared" ca="1" si="97"/>
        <v>0.30532552342971098</v>
      </c>
      <c r="M314" s="6">
        <f t="shared" ca="1" si="98"/>
        <v>1.8781344989830462</v>
      </c>
      <c r="N314" s="6">
        <f t="shared" ca="1" si="77"/>
        <v>1.4733783878038929</v>
      </c>
      <c r="O314" s="6">
        <f t="shared" ca="1" si="78"/>
        <v>0.35817434801210063</v>
      </c>
      <c r="P314" s="3">
        <f t="shared" ca="1" si="79"/>
        <v>2.1897270838280942</v>
      </c>
      <c r="Q314" s="3">
        <f t="shared" ca="1" si="80"/>
        <v>0.75702969177969159</v>
      </c>
      <c r="R314" s="6">
        <f t="shared" ca="1" si="85"/>
        <v>0</v>
      </c>
      <c r="S314" s="5">
        <f ca="1">SUM($R$66:R313)+AA314</f>
        <v>4</v>
      </c>
      <c r="T314" s="5">
        <f t="shared" ca="1" si="88"/>
        <v>0</v>
      </c>
      <c r="U314" s="3">
        <f t="shared" ca="1" si="86"/>
        <v>-84</v>
      </c>
      <c r="V314" s="37">
        <f ca="1">SUM($U$70:U314)-SUM($T$70:T314)</f>
        <v>2286.8681200000001</v>
      </c>
      <c r="W314" s="8">
        <f t="shared" ca="1" si="87"/>
        <v>1.2233226575625529</v>
      </c>
      <c r="X314" s="7">
        <f ca="1">W314-MAX($W$69:W313)</f>
        <v>-0.25270264532462394</v>
      </c>
      <c r="Y314" s="7">
        <f t="shared" ca="1" si="89"/>
        <v>-0.30532552342971098</v>
      </c>
      <c r="Z314" s="6">
        <f t="shared" ca="1" si="93"/>
        <v>0</v>
      </c>
      <c r="AA314" s="5">
        <f ca="1">SUM($Z$70:Z313)</f>
        <v>0</v>
      </c>
      <c r="AB314" s="4">
        <f t="shared" ca="1" si="94"/>
        <v>1531.6849999999995</v>
      </c>
      <c r="AC314" s="2">
        <f t="shared" ca="1" si="90"/>
        <v>0.76355184446659996</v>
      </c>
      <c r="AD314" s="3">
        <f t="shared" ca="1" si="91"/>
        <v>1731.53</v>
      </c>
      <c r="AE314" s="3">
        <f t="shared" ca="1" si="95"/>
        <v>1623.0787500000001</v>
      </c>
      <c r="AF314" s="2">
        <f t="shared" ca="1" si="92"/>
        <v>0.94369111788322002</v>
      </c>
      <c r="AG314" s="1">
        <f t="shared" ca="1" si="81"/>
        <v>4.6470000000000002</v>
      </c>
      <c r="AI314">
        <v>2286.8681200000001</v>
      </c>
    </row>
    <row r="315" spans="1:35" x14ac:dyDescent="0.25">
      <c r="A315" s="38">
        <v>42643</v>
      </c>
      <c r="B315" t="s">
        <v>0</v>
      </c>
      <c r="C315">
        <v>825</v>
      </c>
      <c r="D315">
        <v>786</v>
      </c>
      <c r="E315">
        <v>801</v>
      </c>
      <c r="F315">
        <v>1704701</v>
      </c>
      <c r="G315" t="s">
        <v>0</v>
      </c>
      <c r="H315" s="1">
        <f t="shared" ca="1" si="82"/>
        <v>2620.15</v>
      </c>
      <c r="I315" s="10">
        <f t="shared" ca="1" si="83"/>
        <v>2040</v>
      </c>
      <c r="J315" s="9">
        <f t="shared" ca="1" si="84"/>
        <v>1.6807118316381191E-2</v>
      </c>
      <c r="K315" s="9">
        <f t="shared" ca="1" si="96"/>
        <v>0.16343811307404471</v>
      </c>
      <c r="L315" s="3">
        <f t="shared" ca="1" si="97"/>
        <v>0.28438725490196082</v>
      </c>
      <c r="M315" s="6">
        <f t="shared" ca="1" si="98"/>
        <v>1.7400302142078745</v>
      </c>
      <c r="N315" s="6">
        <f t="shared" ca="1" si="77"/>
        <v>1.506053597346416</v>
      </c>
      <c r="O315" s="6">
        <f t="shared" ca="1" si="78"/>
        <v>0.3619030785032597</v>
      </c>
      <c r="P315" s="3">
        <f t="shared" ca="1" si="79"/>
        <v>2.2298597543529355</v>
      </c>
      <c r="Q315" s="3">
        <f t="shared" ca="1" si="80"/>
        <v>0.78224744033989657</v>
      </c>
      <c r="R315" s="6">
        <f t="shared" ca="1" si="85"/>
        <v>0</v>
      </c>
      <c r="S315" s="5">
        <f ca="1">SUM($R$66:R314)+AA315</f>
        <v>4</v>
      </c>
      <c r="T315" s="5">
        <f t="shared" ca="1" si="88"/>
        <v>0</v>
      </c>
      <c r="U315" s="3">
        <f t="shared" ca="1" si="86"/>
        <v>136</v>
      </c>
      <c r="V315" s="37">
        <f ca="1">SUM($U$70:U315)-SUM($T$70:T315)</f>
        <v>2422.8681200000001</v>
      </c>
      <c r="W315" s="8">
        <f t="shared" ca="1" si="87"/>
        <v>1.2960736308143499</v>
      </c>
      <c r="X315" s="7">
        <f ca="1">W315-MAX($W$69:W314)</f>
        <v>-0.17995167207282692</v>
      </c>
      <c r="Y315" s="7">
        <f t="shared" ca="1" si="89"/>
        <v>-0.28438725490196082</v>
      </c>
      <c r="Z315" s="6">
        <f t="shared" ca="1" si="93"/>
        <v>0</v>
      </c>
      <c r="AA315" s="5">
        <f ca="1">SUM($Z$70:Z314)</f>
        <v>0</v>
      </c>
      <c r="AB315" s="4">
        <f t="shared" ca="1" si="94"/>
        <v>1667.6849999999995</v>
      </c>
      <c r="AC315" s="2">
        <f t="shared" ca="1" si="90"/>
        <v>0.8174926470588233</v>
      </c>
      <c r="AD315" s="3">
        <f t="shared" ca="1" si="91"/>
        <v>1731.53</v>
      </c>
      <c r="AE315" s="3">
        <f t="shared" ca="1" si="95"/>
        <v>1623.0787500000001</v>
      </c>
      <c r="AF315" s="2">
        <f t="shared" ca="1" si="92"/>
        <v>1.0274824927625965</v>
      </c>
      <c r="AG315" s="1">
        <f t="shared" ca="1" si="81"/>
        <v>4.6470000000000002</v>
      </c>
      <c r="AI315">
        <v>2422.8681200000001</v>
      </c>
    </row>
    <row r="316" spans="1:35" x14ac:dyDescent="0.25">
      <c r="A316" s="38">
        <v>42650</v>
      </c>
      <c r="B316">
        <v>4.6470000000000002</v>
      </c>
      <c r="C316">
        <v>810.5</v>
      </c>
      <c r="D316">
        <v>778.5</v>
      </c>
      <c r="E316">
        <v>785</v>
      </c>
      <c r="F316">
        <v>2192460</v>
      </c>
      <c r="G316">
        <v>1097.857</v>
      </c>
      <c r="H316" s="1">
        <f t="shared" ca="1" si="82"/>
        <v>2620.15</v>
      </c>
      <c r="I316" s="10">
        <f t="shared" ca="1" si="83"/>
        <v>1992.9</v>
      </c>
      <c r="J316" s="9">
        <f t="shared" ca="1" si="84"/>
        <v>-2.3358943498956883E-2</v>
      </c>
      <c r="K316" s="9">
        <f t="shared" ca="1" si="96"/>
        <v>0.1651306867209569</v>
      </c>
      <c r="L316" s="3">
        <f t="shared" ca="1" si="97"/>
        <v>0.31474233529028051</v>
      </c>
      <c r="M316" s="6">
        <f t="shared" ca="1" si="98"/>
        <v>1.9060196595811543</v>
      </c>
      <c r="N316" s="6">
        <f t="shared" ca="1" si="77"/>
        <v>1.5658860762059832</v>
      </c>
      <c r="O316" s="6">
        <f t="shared" ca="1" si="78"/>
        <v>0.35850901871332369</v>
      </c>
      <c r="P316" s="3">
        <f t="shared" ca="1" si="79"/>
        <v>2.2829041136326307</v>
      </c>
      <c r="Q316" s="3">
        <f t="shared" ca="1" si="80"/>
        <v>0.84886803877933581</v>
      </c>
      <c r="R316" s="6">
        <f t="shared" ca="1" si="85"/>
        <v>0</v>
      </c>
      <c r="S316" s="5">
        <f ca="1">SUM($R$66:R315)+AA316</f>
        <v>4</v>
      </c>
      <c r="T316" s="5">
        <f t="shared" ca="1" si="88"/>
        <v>0</v>
      </c>
      <c r="U316" s="3">
        <f t="shared" ca="1" si="86"/>
        <v>-188.39999999999964</v>
      </c>
      <c r="V316" s="37">
        <f ca="1">SUM($U$70:U316)-SUM($T$70:T316)</f>
        <v>2234.4681200000005</v>
      </c>
      <c r="W316" s="8">
        <f t="shared" ca="1" si="87"/>
        <v>1.1952921355155373</v>
      </c>
      <c r="X316" s="7">
        <f ca="1">W316-MAX($W$69:W315)</f>
        <v>-0.28073316737163956</v>
      </c>
      <c r="Y316" s="7">
        <f t="shared" ca="1" si="89"/>
        <v>-0.31474233529028051</v>
      </c>
      <c r="Z316" s="6">
        <f t="shared" ca="1" si="93"/>
        <v>0</v>
      </c>
      <c r="AA316" s="5">
        <f ca="1">SUM($Z$70:Z315)</f>
        <v>0</v>
      </c>
      <c r="AB316" s="4">
        <f t="shared" ca="1" si="94"/>
        <v>1479.2849999999999</v>
      </c>
      <c r="AC316" s="2">
        <f t="shared" ca="1" si="90"/>
        <v>0.74227758542827027</v>
      </c>
      <c r="AD316" s="3">
        <f t="shared" ca="1" si="91"/>
        <v>1731.53</v>
      </c>
      <c r="AE316" s="3">
        <f t="shared" ca="1" si="95"/>
        <v>1623.0787500000001</v>
      </c>
      <c r="AF316" s="2">
        <f t="shared" ca="1" si="92"/>
        <v>0.91140679403263691</v>
      </c>
      <c r="AG316" s="1">
        <f t="shared" ca="1" si="81"/>
        <v>4.6470000000000002</v>
      </c>
      <c r="AI316">
        <v>2234.4681200000005</v>
      </c>
    </row>
    <row r="317" spans="1:35" x14ac:dyDescent="0.25">
      <c r="A317" s="38">
        <v>42657</v>
      </c>
      <c r="B317">
        <v>4.6470000000000002</v>
      </c>
      <c r="C317">
        <v>827.5</v>
      </c>
      <c r="D317">
        <v>781</v>
      </c>
      <c r="E317">
        <v>818</v>
      </c>
      <c r="F317">
        <v>2489856</v>
      </c>
      <c r="G317">
        <v>1097.857</v>
      </c>
      <c r="H317" s="1">
        <f t="shared" ca="1" si="82"/>
        <v>2630.8130000000001</v>
      </c>
      <c r="I317" s="10">
        <f t="shared" ca="1" si="83"/>
        <v>1980.9</v>
      </c>
      <c r="J317" s="9">
        <f t="shared" ca="1" si="84"/>
        <v>-6.0395774706697852E-3</v>
      </c>
      <c r="K317" s="9">
        <f t="shared" ca="1" si="96"/>
        <v>0.16510424352901332</v>
      </c>
      <c r="L317" s="3">
        <f t="shared" ca="1" si="97"/>
        <v>0.32808975718107924</v>
      </c>
      <c r="M317" s="6">
        <f t="shared" ca="1" si="98"/>
        <v>1.9871673202840781</v>
      </c>
      <c r="N317" s="6">
        <f t="shared" ca="1" si="77"/>
        <v>1.6404770695454332</v>
      </c>
      <c r="O317" s="6">
        <f t="shared" ca="1" si="78"/>
        <v>0.33500603003684437</v>
      </c>
      <c r="P317" s="3">
        <f t="shared" ca="1" si="79"/>
        <v>2.3104891296191221</v>
      </c>
      <c r="Q317" s="3">
        <f t="shared" ca="1" si="80"/>
        <v>0.97046500947174441</v>
      </c>
      <c r="R317" s="6">
        <f t="shared" ca="1" si="85"/>
        <v>0</v>
      </c>
      <c r="S317" s="5">
        <f ca="1">SUM($R$66:R316)+AA317</f>
        <v>4</v>
      </c>
      <c r="T317" s="5">
        <f t="shared" ca="1" si="88"/>
        <v>0</v>
      </c>
      <c r="U317" s="3">
        <f t="shared" ca="1" si="86"/>
        <v>-48</v>
      </c>
      <c r="V317" s="37">
        <f ca="1">SUM($U$70:U317)-SUM($T$70:T317)</f>
        <v>2186.4681200000005</v>
      </c>
      <c r="W317" s="8">
        <f t="shared" ca="1" si="87"/>
        <v>1.1696153214266678</v>
      </c>
      <c r="X317" s="7">
        <f ca="1">W317-MAX($W$69:W316)</f>
        <v>-0.30640998146050902</v>
      </c>
      <c r="Y317" s="7">
        <f t="shared" ca="1" si="89"/>
        <v>-0.32808975718107924</v>
      </c>
      <c r="Z317" s="6">
        <f t="shared" ca="1" si="93"/>
        <v>0</v>
      </c>
      <c r="AA317" s="5">
        <f ca="1">SUM($Z$70:Z316)</f>
        <v>0</v>
      </c>
      <c r="AB317" s="4">
        <f t="shared" ca="1" si="94"/>
        <v>1431.2849999999999</v>
      </c>
      <c r="AC317" s="2">
        <f t="shared" ca="1" si="90"/>
        <v>0.72254278358321966</v>
      </c>
      <c r="AD317" s="3">
        <f t="shared" ca="1" si="91"/>
        <v>1731.53</v>
      </c>
      <c r="AE317" s="3">
        <f t="shared" ca="1" si="95"/>
        <v>1623.0787500000001</v>
      </c>
      <c r="AF317" s="2">
        <f t="shared" ca="1" si="92"/>
        <v>0.88183336760462161</v>
      </c>
      <c r="AG317" s="1">
        <f t="shared" ca="1" si="81"/>
        <v>4.6470000000000002</v>
      </c>
      <c r="AI317">
        <v>2186.4681200000005</v>
      </c>
    </row>
    <row r="318" spans="1:35" x14ac:dyDescent="0.25">
      <c r="A318" s="38">
        <v>42664</v>
      </c>
      <c r="B318">
        <v>4.7649999999999997</v>
      </c>
      <c r="C318">
        <v>920</v>
      </c>
      <c r="D318">
        <v>811.5</v>
      </c>
      <c r="E318">
        <v>918</v>
      </c>
      <c r="F318">
        <v>3805243</v>
      </c>
      <c r="G318">
        <v>1102.857</v>
      </c>
      <c r="H318" s="1">
        <f t="shared" ca="1" si="82"/>
        <v>2600.8879999999999</v>
      </c>
      <c r="I318" s="10">
        <f t="shared" ca="1" si="83"/>
        <v>1952</v>
      </c>
      <c r="J318" s="9">
        <f t="shared" ca="1" si="84"/>
        <v>-1.4696798895597638E-2</v>
      </c>
      <c r="K318" s="9">
        <f t="shared" ca="1" si="96"/>
        <v>0.1657260501598592</v>
      </c>
      <c r="L318" s="3">
        <f t="shared" ca="1" si="97"/>
        <v>0.33242213114754104</v>
      </c>
      <c r="M318" s="6">
        <f t="shared" ca="1" si="98"/>
        <v>2.0058532187721059</v>
      </c>
      <c r="N318" s="6">
        <f t="shared" ca="1" si="77"/>
        <v>1.7015298374548127</v>
      </c>
      <c r="O318" s="6">
        <f t="shared" ca="1" si="78"/>
        <v>0.32253451658953175</v>
      </c>
      <c r="P318" s="3">
        <f t="shared" ca="1" si="79"/>
        <v>2.3465988706338763</v>
      </c>
      <c r="Q318" s="3">
        <f t="shared" ca="1" si="80"/>
        <v>1.0564608042757491</v>
      </c>
      <c r="R318" s="6">
        <f t="shared" ca="1" si="85"/>
        <v>0</v>
      </c>
      <c r="S318" s="5">
        <f ca="1">SUM($R$66:R317)+AA318</f>
        <v>4</v>
      </c>
      <c r="T318" s="5">
        <f t="shared" ca="1" si="88"/>
        <v>0</v>
      </c>
      <c r="U318" s="3">
        <f t="shared" ca="1" si="86"/>
        <v>-115.60000000000036</v>
      </c>
      <c r="V318" s="37">
        <f ca="1">SUM($U$70:U318)-SUM($T$70:T318)</f>
        <v>2070.8681200000001</v>
      </c>
      <c r="W318" s="8">
        <f t="shared" ca="1" si="87"/>
        <v>1.1077769941626401</v>
      </c>
      <c r="X318" s="7">
        <f ca="1">W318-MAX($W$69:W317)</f>
        <v>-0.36824830872453673</v>
      </c>
      <c r="Y318" s="7">
        <f t="shared" ca="1" si="89"/>
        <v>-0.33242213114754104</v>
      </c>
      <c r="Z318" s="6">
        <f t="shared" ca="1" si="93"/>
        <v>0</v>
      </c>
      <c r="AA318" s="5">
        <f ca="1">SUM($Z$70:Z317)</f>
        <v>0</v>
      </c>
      <c r="AB318" s="4">
        <f t="shared" ca="1" si="94"/>
        <v>1315.6849999999995</v>
      </c>
      <c r="AC318" s="2">
        <f t="shared" ca="1" si="90"/>
        <v>0.67401895491803254</v>
      </c>
      <c r="AD318" s="3">
        <f t="shared" ca="1" si="91"/>
        <v>1731.53</v>
      </c>
      <c r="AE318" s="3">
        <f t="shared" ca="1" si="95"/>
        <v>1623.0787500000001</v>
      </c>
      <c r="AF318" s="2">
        <f t="shared" ca="1" si="92"/>
        <v>0.81061069895715132</v>
      </c>
      <c r="AG318" s="1">
        <f t="shared" ca="1" si="81"/>
        <v>4.6470000000000002</v>
      </c>
      <c r="AI318">
        <v>2070.8681200000001</v>
      </c>
    </row>
    <row r="319" spans="1:35" x14ac:dyDescent="0.25">
      <c r="A319" s="38">
        <v>42671</v>
      </c>
      <c r="B319">
        <v>4.7649999999999997</v>
      </c>
      <c r="C319">
        <v>923</v>
      </c>
      <c r="D319">
        <v>875.5</v>
      </c>
      <c r="E319">
        <v>880</v>
      </c>
      <c r="F319">
        <v>1803854</v>
      </c>
      <c r="G319">
        <v>1102.857</v>
      </c>
      <c r="H319" s="1">
        <f t="shared" ca="1" si="82"/>
        <v>2623.768</v>
      </c>
      <c r="I319" s="10">
        <f t="shared" ca="1" si="83"/>
        <v>1983.1</v>
      </c>
      <c r="J319" s="9">
        <f t="shared" ca="1" si="84"/>
        <v>1.5806788918746428E-2</v>
      </c>
      <c r="K319" s="9">
        <f t="shared" ca="1" si="96"/>
        <v>0.16653403684899626</v>
      </c>
      <c r="L319" s="3">
        <f t="shared" ca="1" si="97"/>
        <v>0.32306388986939649</v>
      </c>
      <c r="M319" s="6">
        <f t="shared" ca="1" si="98"/>
        <v>1.9399270922756333</v>
      </c>
      <c r="N319" s="6">
        <f t="shared" ca="1" si="77"/>
        <v>1.7618654506529792</v>
      </c>
      <c r="O319" s="6">
        <f t="shared" ca="1" si="78"/>
        <v>0.28280909919850933</v>
      </c>
      <c r="P319" s="3">
        <f t="shared" ca="1" si="79"/>
        <v>2.3274836490499977</v>
      </c>
      <c r="Q319" s="3">
        <f t="shared" ca="1" si="80"/>
        <v>1.1962472522559606</v>
      </c>
      <c r="R319" s="6">
        <f t="shared" ca="1" si="85"/>
        <v>0</v>
      </c>
      <c r="S319" s="5">
        <f ca="1">SUM($R$66:R318)+AA319</f>
        <v>4</v>
      </c>
      <c r="T319" s="5">
        <f t="shared" ca="1" si="88"/>
        <v>0</v>
      </c>
      <c r="U319" s="3">
        <f t="shared" ca="1" si="86"/>
        <v>124.39999999999964</v>
      </c>
      <c r="V319" s="37">
        <f ca="1">SUM($U$70:U319)-SUM($T$70:T319)</f>
        <v>2195.2681199999997</v>
      </c>
      <c r="W319" s="8">
        <f t="shared" ca="1" si="87"/>
        <v>1.1743227373429601</v>
      </c>
      <c r="X319" s="7">
        <f ca="1">W319-MAX($W$69:W318)</f>
        <v>-0.30170256554421671</v>
      </c>
      <c r="Y319" s="7">
        <f t="shared" ca="1" si="89"/>
        <v>-0.32306388986939649</v>
      </c>
      <c r="Z319" s="6">
        <f t="shared" ca="1" si="93"/>
        <v>0</v>
      </c>
      <c r="AA319" s="5">
        <f ca="1">SUM($Z$70:Z318)</f>
        <v>0</v>
      </c>
      <c r="AB319" s="4">
        <f t="shared" ca="1" si="94"/>
        <v>1440.0849999999991</v>
      </c>
      <c r="AC319" s="2">
        <f t="shared" ca="1" si="90"/>
        <v>0.72617871010034751</v>
      </c>
      <c r="AD319" s="3">
        <f t="shared" ca="1" si="91"/>
        <v>1731.53</v>
      </c>
      <c r="AE319" s="3">
        <f t="shared" ca="1" si="95"/>
        <v>1623.0787500000001</v>
      </c>
      <c r="AF319" s="2">
        <f t="shared" ca="1" si="92"/>
        <v>0.88725516244975733</v>
      </c>
      <c r="AG319" s="1">
        <f t="shared" ca="1" si="81"/>
        <v>4.6470000000000002</v>
      </c>
      <c r="AI319">
        <v>2195.2681199999997</v>
      </c>
    </row>
    <row r="320" spans="1:35" x14ac:dyDescent="0.25">
      <c r="A320" s="38">
        <v>42678</v>
      </c>
      <c r="B320">
        <v>4.7649999999999997</v>
      </c>
      <c r="C320">
        <v>899.5</v>
      </c>
      <c r="D320">
        <v>789.5</v>
      </c>
      <c r="E320">
        <v>805</v>
      </c>
      <c r="F320">
        <v>4335620</v>
      </c>
      <c r="G320">
        <v>1097.2729999999999</v>
      </c>
      <c r="H320" s="1">
        <f t="shared" ca="1" si="82"/>
        <v>2645.8969999999999</v>
      </c>
      <c r="I320" s="10">
        <f t="shared" ca="1" si="83"/>
        <v>1975.5</v>
      </c>
      <c r="J320" s="9">
        <f t="shared" ca="1" si="84"/>
        <v>-3.8397460403387304E-3</v>
      </c>
      <c r="K320" s="9">
        <f t="shared" ca="1" si="96"/>
        <v>0.16620245420891255</v>
      </c>
      <c r="L320" s="3">
        <f t="shared" ca="1" si="97"/>
        <v>0.33935560617565175</v>
      </c>
      <c r="M320" s="6">
        <f t="shared" ca="1" si="98"/>
        <v>2.0418206685990916</v>
      </c>
      <c r="N320" s="6">
        <f t="shared" ca="1" si="77"/>
        <v>1.8268248785917254</v>
      </c>
      <c r="O320" s="6">
        <f t="shared" ca="1" si="78"/>
        <v>0.2353384929940571</v>
      </c>
      <c r="P320" s="3">
        <f t="shared" ca="1" si="79"/>
        <v>2.2975018645798397</v>
      </c>
      <c r="Q320" s="3">
        <f t="shared" ca="1" si="80"/>
        <v>1.3561478926036112</v>
      </c>
      <c r="R320" s="6">
        <f t="shared" ca="1" si="85"/>
        <v>0</v>
      </c>
      <c r="S320" s="5">
        <f ca="1">SUM($R$66:R319)+AA320</f>
        <v>4</v>
      </c>
      <c r="T320" s="5">
        <f t="shared" ca="1" si="88"/>
        <v>0</v>
      </c>
      <c r="U320" s="3">
        <f t="shared" ca="1" si="86"/>
        <v>-30.399999999999636</v>
      </c>
      <c r="V320" s="37">
        <f ca="1">SUM($U$70:U320)-SUM($T$70:T320)</f>
        <v>2164.8681200000001</v>
      </c>
      <c r="W320" s="8">
        <f t="shared" ca="1" si="87"/>
        <v>1.1580607550866764</v>
      </c>
      <c r="X320" s="7">
        <f ca="1">W320-MAX($W$69:W319)</f>
        <v>-0.31796454780050043</v>
      </c>
      <c r="Y320" s="7">
        <f t="shared" ca="1" si="89"/>
        <v>-0.33935560617565175</v>
      </c>
      <c r="Z320" s="6">
        <f t="shared" ca="1" si="93"/>
        <v>0</v>
      </c>
      <c r="AA320" s="5">
        <f ca="1">SUM($Z$70:Z319)</f>
        <v>0</v>
      </c>
      <c r="AB320" s="4">
        <f t="shared" ca="1" si="94"/>
        <v>1409.6849999999995</v>
      </c>
      <c r="AC320" s="2">
        <f t="shared" ca="1" si="90"/>
        <v>0.71358390280941508</v>
      </c>
      <c r="AD320" s="3">
        <f t="shared" ca="1" si="91"/>
        <v>1731.53</v>
      </c>
      <c r="AE320" s="3">
        <f t="shared" ca="1" si="95"/>
        <v>1623.0787500000001</v>
      </c>
      <c r="AF320" s="2">
        <f t="shared" ca="1" si="92"/>
        <v>0.86852532571201446</v>
      </c>
      <c r="AG320" s="1">
        <f t="shared" ca="1" si="81"/>
        <v>4.6470000000000002</v>
      </c>
      <c r="AI320">
        <v>2164.8681200000001</v>
      </c>
    </row>
    <row r="321" spans="1:35" x14ac:dyDescent="0.25">
      <c r="A321" s="38">
        <v>42685</v>
      </c>
      <c r="B321">
        <v>4.7649999999999997</v>
      </c>
      <c r="C321">
        <v>828</v>
      </c>
      <c r="D321">
        <v>777</v>
      </c>
      <c r="E321">
        <v>806</v>
      </c>
      <c r="F321">
        <v>2865979</v>
      </c>
      <c r="G321">
        <v>1105.8330000000001</v>
      </c>
      <c r="H321" s="1">
        <f t="shared" ca="1" si="82"/>
        <v>2658.1019999999999</v>
      </c>
      <c r="I321" s="10">
        <f t="shared" ca="1" si="83"/>
        <v>2039</v>
      </c>
      <c r="J321" s="9">
        <f t="shared" ca="1" si="84"/>
        <v>3.1637960723009804E-2</v>
      </c>
      <c r="K321" s="9">
        <f t="shared" ca="1" si="96"/>
        <v>0.16919314849456873</v>
      </c>
      <c r="L321" s="3">
        <f t="shared" ca="1" si="97"/>
        <v>0.30363021088769004</v>
      </c>
      <c r="M321" s="6">
        <f t="shared" ca="1" si="98"/>
        <v>1.7945774612583492</v>
      </c>
      <c r="N321" s="6">
        <f t="shared" ca="1" si="77"/>
        <v>1.8590170289733825</v>
      </c>
      <c r="O321" s="6">
        <f t="shared" ca="1" si="78"/>
        <v>0.19343531037434317</v>
      </c>
      <c r="P321" s="3">
        <f t="shared" ca="1" si="79"/>
        <v>2.2458876497220688</v>
      </c>
      <c r="Q321" s="3">
        <f t="shared" ca="1" si="80"/>
        <v>1.4721464082246962</v>
      </c>
      <c r="R321" s="6">
        <f t="shared" ca="1" si="85"/>
        <v>0</v>
      </c>
      <c r="S321" s="5">
        <f ca="1">SUM($R$66:R320)+AA321</f>
        <v>4</v>
      </c>
      <c r="T321" s="5">
        <f t="shared" ca="1" si="88"/>
        <v>0</v>
      </c>
      <c r="U321" s="3">
        <f t="shared" ca="1" si="86"/>
        <v>254</v>
      </c>
      <c r="V321" s="37">
        <f ca="1">SUM($U$70:U321)-SUM($T$70:T321)</f>
        <v>2418.8681200000001</v>
      </c>
      <c r="W321" s="8">
        <f t="shared" ca="1" si="87"/>
        <v>1.2939338963069442</v>
      </c>
      <c r="X321" s="7">
        <f ca="1">W321-MAX($W$69:W320)</f>
        <v>-0.1820914065802326</v>
      </c>
      <c r="Y321" s="7">
        <f t="shared" ca="1" si="89"/>
        <v>-0.30363021088769004</v>
      </c>
      <c r="Z321" s="6">
        <f t="shared" ca="1" si="93"/>
        <v>0</v>
      </c>
      <c r="AA321" s="5">
        <f ca="1">SUM($Z$70:Z320)</f>
        <v>0</v>
      </c>
      <c r="AB321" s="4">
        <f t="shared" ca="1" si="94"/>
        <v>1663.6849999999995</v>
      </c>
      <c r="AC321" s="2">
        <f t="shared" ca="1" si="90"/>
        <v>0.81593182932810171</v>
      </c>
      <c r="AD321" s="3">
        <f t="shared" ca="1" si="91"/>
        <v>1731.53</v>
      </c>
      <c r="AE321" s="3">
        <f t="shared" ca="1" si="95"/>
        <v>1623.0787500000001</v>
      </c>
      <c r="AF321" s="2">
        <f t="shared" ca="1" si="92"/>
        <v>1.025018040560262</v>
      </c>
      <c r="AG321" s="1">
        <f t="shared" ca="1" si="81"/>
        <v>4.875</v>
      </c>
      <c r="AI321">
        <v>2418.8681200000001</v>
      </c>
    </row>
    <row r="322" spans="1:35" x14ac:dyDescent="0.25">
      <c r="A322" s="38">
        <v>42692</v>
      </c>
      <c r="B322" t="s">
        <v>0</v>
      </c>
      <c r="C322">
        <v>838</v>
      </c>
      <c r="D322">
        <v>797</v>
      </c>
      <c r="E322">
        <v>830</v>
      </c>
      <c r="F322">
        <v>3131242</v>
      </c>
      <c r="G322" t="s">
        <v>0</v>
      </c>
      <c r="H322" s="1">
        <f t="shared" ca="1" si="82"/>
        <v>2699.4850000000001</v>
      </c>
      <c r="I322" s="10">
        <f t="shared" ca="1" si="83"/>
        <v>2029.3</v>
      </c>
      <c r="J322" s="9">
        <f t="shared" ca="1" si="84"/>
        <v>-4.768585591532099E-3</v>
      </c>
      <c r="K322" s="9">
        <f t="shared" ca="1" si="96"/>
        <v>0.16896744782653636</v>
      </c>
      <c r="L322" s="3">
        <f t="shared" ca="1" si="97"/>
        <v>0.33025427487310899</v>
      </c>
      <c r="M322" s="6">
        <f t="shared" ca="1" si="98"/>
        <v>1.9545437841503723</v>
      </c>
      <c r="N322" s="6">
        <f t="shared" ref="N322:N377" ca="1" si="99">AVERAGE(M310:M322)</f>
        <v>1.907143645937148</v>
      </c>
      <c r="O322" s="6">
        <f t="shared" ref="O322:O377" ca="1" si="100">STDEV(M310:M322)</f>
        <v>0.11067796026756382</v>
      </c>
      <c r="P322" s="3">
        <f t="shared" ref="P322:P377" ca="1" si="101">N322+$S$61*O322</f>
        <v>2.1284995664722759</v>
      </c>
      <c r="Q322" s="3">
        <f t="shared" ref="Q322:Q377" ca="1" si="102">N322+O322*$P$65</f>
        <v>1.6857877254020204</v>
      </c>
      <c r="R322" s="6">
        <f t="shared" ca="1" si="85"/>
        <v>0</v>
      </c>
      <c r="S322" s="5">
        <f ca="1">SUM($R$66:R321)+AA322</f>
        <v>4</v>
      </c>
      <c r="T322" s="5">
        <f t="shared" ca="1" si="88"/>
        <v>0</v>
      </c>
      <c r="U322" s="3">
        <f t="shared" ca="1" si="86"/>
        <v>-38.800000000000182</v>
      </c>
      <c r="V322" s="37">
        <f ca="1">SUM($U$70:U322)-SUM($T$70:T322)</f>
        <v>2380.0681199999999</v>
      </c>
      <c r="W322" s="8">
        <f t="shared" ca="1" si="87"/>
        <v>1.2731784715851078</v>
      </c>
      <c r="X322" s="7">
        <f ca="1">W322-MAX($W$69:W321)</f>
        <v>-0.20284683130206904</v>
      </c>
      <c r="Y322" s="7">
        <f t="shared" ca="1" si="89"/>
        <v>-0.33025427487310899</v>
      </c>
      <c r="Z322" s="6">
        <f t="shared" ca="1" si="93"/>
        <v>0</v>
      </c>
      <c r="AA322" s="5">
        <f ca="1">SUM($Z$70:Z321)</f>
        <v>0</v>
      </c>
      <c r="AB322" s="4">
        <f t="shared" ca="1" si="94"/>
        <v>1624.8849999999993</v>
      </c>
      <c r="AC322" s="2">
        <f t="shared" ca="1" si="90"/>
        <v>0.80071206820085716</v>
      </c>
      <c r="AD322" s="3">
        <f t="shared" ca="1" si="91"/>
        <v>1731.53</v>
      </c>
      <c r="AE322" s="3">
        <f t="shared" ca="1" si="95"/>
        <v>1623.0787500000001</v>
      </c>
      <c r="AF322" s="2">
        <f t="shared" ca="1" si="92"/>
        <v>1.0011128541976162</v>
      </c>
      <c r="AG322" s="1">
        <f t="shared" ref="AG322:AG377" ca="1" si="103">IF(B322="#N/A N/A",AG321,B322)</f>
        <v>4.75</v>
      </c>
      <c r="AI322">
        <v>2380.0681199999999</v>
      </c>
    </row>
    <row r="323" spans="1:35" x14ac:dyDescent="0.25">
      <c r="A323" s="38">
        <v>42699</v>
      </c>
      <c r="B323">
        <v>4.75</v>
      </c>
      <c r="C323">
        <v>833.5</v>
      </c>
      <c r="D323">
        <v>808</v>
      </c>
      <c r="E323">
        <v>822.5</v>
      </c>
      <c r="F323">
        <v>1710394</v>
      </c>
      <c r="G323">
        <v>1105.8330000000001</v>
      </c>
      <c r="H323" s="1">
        <f t="shared" ref="H323:H377" ca="1" si="104">IF(G323="#N/A N/A",H322,G323)</f>
        <v>2720.9870000000001</v>
      </c>
      <c r="I323" s="10">
        <f t="shared" ref="I323:I377" ca="1" si="105">IF(E323="#N/A N/A",I322,E323)</f>
        <v>1967.6</v>
      </c>
      <c r="J323" s="9">
        <f t="shared" ca="1" si="84"/>
        <v>-3.0876380061738342E-2</v>
      </c>
      <c r="K323" s="9">
        <f t="shared" ca="1" si="96"/>
        <v>0.17147303780383202</v>
      </c>
      <c r="L323" s="3">
        <f t="shared" ca="1" si="97"/>
        <v>0.38289642203699947</v>
      </c>
      <c r="M323" s="6">
        <f t="shared" ca="1" si="98"/>
        <v>2.2329832546329484</v>
      </c>
      <c r="N323" s="6">
        <f t="shared" ca="1" si="99"/>
        <v>1.9449446527319656</v>
      </c>
      <c r="O323" s="6">
        <f t="shared" ca="1" si="100"/>
        <v>0.13139517197266751</v>
      </c>
      <c r="P323" s="3">
        <f t="shared" ca="1" si="101"/>
        <v>2.2077349966773006</v>
      </c>
      <c r="Q323" s="3">
        <f t="shared" ca="1" si="102"/>
        <v>1.6821543087866306</v>
      </c>
      <c r="R323" s="6">
        <f t="shared" ca="1" si="85"/>
        <v>0</v>
      </c>
      <c r="S323" s="5">
        <f ca="1">SUM($R$66:R322)+AA323</f>
        <v>4</v>
      </c>
      <c r="T323" s="5">
        <f t="shared" ca="1" si="88"/>
        <v>0</v>
      </c>
      <c r="U323" s="3">
        <f t="shared" ca="1" si="86"/>
        <v>-246.80000000000018</v>
      </c>
      <c r="V323" s="37">
        <f ca="1">SUM($U$70:U323)-SUM($T$70:T323)</f>
        <v>2133.2681199999997</v>
      </c>
      <c r="W323" s="8">
        <f t="shared" ca="1" si="87"/>
        <v>1.1411568524781703</v>
      </c>
      <c r="X323" s="7">
        <f ca="1">W323-MAX($W$69:W322)</f>
        <v>-0.33486845040900648</v>
      </c>
      <c r="Y323" s="7">
        <f t="shared" ca="1" si="89"/>
        <v>-0.38289642203699947</v>
      </c>
      <c r="Z323" s="6">
        <f t="shared" ca="1" si="93"/>
        <v>0</v>
      </c>
      <c r="AA323" s="5">
        <f ca="1">SUM($Z$70:Z322)</f>
        <v>0</v>
      </c>
      <c r="AB323" s="4">
        <f t="shared" ca="1" si="94"/>
        <v>1378.0849999999991</v>
      </c>
      <c r="AC323" s="2">
        <f t="shared" ca="1" si="90"/>
        <v>0.70038879853628744</v>
      </c>
      <c r="AD323" s="3">
        <f t="shared" ca="1" si="91"/>
        <v>1731.53</v>
      </c>
      <c r="AE323" s="3">
        <f t="shared" ca="1" si="95"/>
        <v>1623.0787500000001</v>
      </c>
      <c r="AF323" s="2">
        <f t="shared" ca="1" si="92"/>
        <v>0.84905615331357087</v>
      </c>
      <c r="AG323" s="1">
        <f t="shared" ca="1" si="103"/>
        <v>4.875</v>
      </c>
      <c r="AI323">
        <v>2133.2681199999997</v>
      </c>
    </row>
    <row r="324" spans="1:35" x14ac:dyDescent="0.25">
      <c r="A324" s="38">
        <v>42706</v>
      </c>
      <c r="B324">
        <v>4.75</v>
      </c>
      <c r="C324">
        <v>848</v>
      </c>
      <c r="D324">
        <v>815.5</v>
      </c>
      <c r="E324">
        <v>826</v>
      </c>
      <c r="F324">
        <v>3578915</v>
      </c>
      <c r="G324">
        <v>1110</v>
      </c>
      <c r="H324" s="1">
        <f t="shared" ca="1" si="104"/>
        <v>2729.85</v>
      </c>
      <c r="I324" s="10">
        <f t="shared" ca="1" si="105"/>
        <v>1957.1</v>
      </c>
      <c r="J324" s="9">
        <f t="shared" ref="J324:J377" ca="1" si="106">LN(I324/I323)</f>
        <v>-5.3507402102613236E-3</v>
      </c>
      <c r="K324" s="9">
        <f t="shared" ca="1" si="96"/>
        <v>0.16929247124975802</v>
      </c>
      <c r="L324" s="3">
        <f t="shared" ca="1" si="97"/>
        <v>0.39484441265137193</v>
      </c>
      <c r="M324" s="6">
        <f t="shared" ca="1" si="98"/>
        <v>2.3323211583866361</v>
      </c>
      <c r="N324" s="6">
        <f t="shared" ca="1" si="99"/>
        <v>1.964360442073029</v>
      </c>
      <c r="O324" s="6">
        <f t="shared" ca="1" si="100"/>
        <v>0.1668629596392518</v>
      </c>
      <c r="P324" s="3">
        <f t="shared" ca="1" si="101"/>
        <v>2.2980863613515323</v>
      </c>
      <c r="Q324" s="3">
        <f t="shared" ca="1" si="102"/>
        <v>1.6306345227945254</v>
      </c>
      <c r="R324" s="6">
        <f t="shared" ref="R324:R377" ca="1" si="107">IF(S324+R323&gt;$S$64,IF(M324&lt;$S$63,-S323-R323-Z323,0),IF(M324&lt;$S$63,IF(S323=0,0,-S323-R323-Z323),IF(AG324&gt;$S$62,IF(M324&gt;P324,1,0),0)))</f>
        <v>0</v>
      </c>
      <c r="S324" s="5">
        <f ca="1">SUM($R$66:R323)+AA324</f>
        <v>4</v>
      </c>
      <c r="T324" s="5">
        <f t="shared" ca="1" si="88"/>
        <v>0</v>
      </c>
      <c r="U324" s="3">
        <f t="shared" ca="1" si="86"/>
        <v>-42</v>
      </c>
      <c r="V324" s="37">
        <f ca="1">SUM($U$70:U324)-SUM($T$70:T324)</f>
        <v>2091.2681199999997</v>
      </c>
      <c r="W324" s="8">
        <f t="shared" ca="1" si="87"/>
        <v>1.1186896401504096</v>
      </c>
      <c r="X324" s="7">
        <f ca="1">W324-MAX($W$69:W323)</f>
        <v>-0.3573356627367672</v>
      </c>
      <c r="Y324" s="7">
        <f t="shared" ca="1" si="89"/>
        <v>-0.39484441265137193</v>
      </c>
      <c r="Z324" s="6">
        <f t="shared" ca="1" si="93"/>
        <v>0</v>
      </c>
      <c r="AA324" s="5">
        <f ca="1">SUM($Z$70:Z323)</f>
        <v>0</v>
      </c>
      <c r="AB324" s="4">
        <f t="shared" ca="1" si="94"/>
        <v>1336.0849999999991</v>
      </c>
      <c r="AC324" s="2">
        <f t="shared" ca="1" si="90"/>
        <v>0.6826861172142451</v>
      </c>
      <c r="AD324" s="3">
        <f t="shared" ca="1" si="91"/>
        <v>1731.53</v>
      </c>
      <c r="AE324" s="3">
        <f t="shared" ca="1" si="95"/>
        <v>1623.0787500000001</v>
      </c>
      <c r="AF324" s="2">
        <f t="shared" ca="1" si="92"/>
        <v>0.82317940518905752</v>
      </c>
      <c r="AG324" s="1">
        <f t="shared" ca="1" si="103"/>
        <v>4.875</v>
      </c>
      <c r="AI324">
        <v>2091.2681199999997</v>
      </c>
    </row>
    <row r="325" spans="1:35" x14ac:dyDescent="0.25">
      <c r="A325" s="38">
        <v>42713</v>
      </c>
      <c r="B325">
        <v>4.75</v>
      </c>
      <c r="C325">
        <v>844.5</v>
      </c>
      <c r="D325">
        <v>822</v>
      </c>
      <c r="E325">
        <v>844.5</v>
      </c>
      <c r="F325">
        <v>2415190</v>
      </c>
      <c r="G325">
        <v>1097.2729999999999</v>
      </c>
      <c r="H325" s="1">
        <f t="shared" ca="1" si="104"/>
        <v>2749.08</v>
      </c>
      <c r="I325" s="10">
        <f t="shared" ca="1" si="105"/>
        <v>1881.8</v>
      </c>
      <c r="J325" s="9">
        <f t="shared" ca="1" si="106"/>
        <v>-3.923502013825813E-2</v>
      </c>
      <c r="K325" s="9">
        <f t="shared" ca="1" si="96"/>
        <v>0.1735232707199357</v>
      </c>
      <c r="L325" s="3">
        <f t="shared" ca="1" si="97"/>
        <v>0.4608778828780955</v>
      </c>
      <c r="M325" s="6">
        <f t="shared" ca="1" si="98"/>
        <v>2.6560004370938026</v>
      </c>
      <c r="N325" s="6">
        <f t="shared" ca="1" si="99"/>
        <v>2.0210638622075647</v>
      </c>
      <c r="O325" s="6">
        <f t="shared" ca="1" si="100"/>
        <v>0.25308358001863046</v>
      </c>
      <c r="P325" s="3">
        <f t="shared" ca="1" si="101"/>
        <v>2.5272310222448255</v>
      </c>
      <c r="Q325" s="3">
        <f t="shared" ca="1" si="102"/>
        <v>1.5148967021703039</v>
      </c>
      <c r="R325" s="6">
        <f t="shared" ca="1" si="107"/>
        <v>0</v>
      </c>
      <c r="S325" s="5">
        <f ca="1">SUM($R$66:R324)+AA325</f>
        <v>4</v>
      </c>
      <c r="T325" s="5">
        <f t="shared" ca="1" si="88"/>
        <v>0</v>
      </c>
      <c r="U325" s="3">
        <f t="shared" ca="1" si="86"/>
        <v>-301.19999999999982</v>
      </c>
      <c r="V325" s="37">
        <f ca="1">SUM($U$70:U325)-SUM($T$70:T325)</f>
        <v>1790.0681199999999</v>
      </c>
      <c r="W325" s="8">
        <f t="shared" ca="1" si="87"/>
        <v>0.95756763174275339</v>
      </c>
      <c r="X325" s="7">
        <f ca="1">W325-MAX($W$69:W324)</f>
        <v>-0.51845767114442343</v>
      </c>
      <c r="Y325" s="7">
        <f t="shared" ca="1" si="89"/>
        <v>-0.4608778828780955</v>
      </c>
      <c r="Z325" s="6">
        <f t="shared" ca="1" si="93"/>
        <v>0</v>
      </c>
      <c r="AA325" s="5">
        <f ca="1">SUM($Z$70:Z324)</f>
        <v>0</v>
      </c>
      <c r="AB325" s="4">
        <f t="shared" ca="1" si="94"/>
        <v>1034.8849999999993</v>
      </c>
      <c r="AC325" s="2">
        <f t="shared" ca="1" si="90"/>
        <v>0.54994420235944275</v>
      </c>
      <c r="AD325" s="3">
        <f t="shared" ca="1" si="91"/>
        <v>1731.53</v>
      </c>
      <c r="AE325" s="3">
        <f t="shared" ca="1" si="95"/>
        <v>1623.0787500000001</v>
      </c>
      <c r="AF325" s="2">
        <f t="shared" ca="1" si="92"/>
        <v>0.63760615435326184</v>
      </c>
      <c r="AG325" s="1">
        <f t="shared" ca="1" si="103"/>
        <v>4.8570000000000002</v>
      </c>
      <c r="AI325">
        <v>1790.0681199999999</v>
      </c>
    </row>
    <row r="326" spans="1:35" x14ac:dyDescent="0.25">
      <c r="A326" s="38">
        <v>42720</v>
      </c>
      <c r="B326">
        <v>4.75</v>
      </c>
      <c r="C326">
        <v>861</v>
      </c>
      <c r="D326">
        <v>827.5</v>
      </c>
      <c r="E326">
        <v>860</v>
      </c>
      <c r="F326">
        <v>2303199</v>
      </c>
      <c r="G326">
        <v>1092</v>
      </c>
      <c r="H326" s="1">
        <f t="shared" ca="1" si="104"/>
        <v>2749.08</v>
      </c>
      <c r="I326" s="10">
        <f t="shared" ca="1" si="105"/>
        <v>1910</v>
      </c>
      <c r="J326" s="9">
        <f t="shared" ca="1" si="106"/>
        <v>1.4874476468010269E-2</v>
      </c>
      <c r="K326" s="9">
        <f t="shared" ca="1" si="96"/>
        <v>0.17240071469070914</v>
      </c>
      <c r="L326" s="3">
        <f t="shared" ca="1" si="97"/>
        <v>0.4393089005235602</v>
      </c>
      <c r="M326" s="6">
        <f t="shared" ca="1" si="98"/>
        <v>2.5481849150781684</v>
      </c>
      <c r="N326" s="6">
        <f t="shared" ca="1" si="99"/>
        <v>2.0782741294848663</v>
      </c>
      <c r="O326" s="6">
        <f t="shared" ca="1" si="100"/>
        <v>0.28240072798022731</v>
      </c>
      <c r="P326" s="3">
        <f t="shared" ca="1" si="101"/>
        <v>2.6430755854453212</v>
      </c>
      <c r="Q326" s="3">
        <f t="shared" ca="1" si="102"/>
        <v>1.5134726735244117</v>
      </c>
      <c r="R326" s="6">
        <f t="shared" ca="1" si="107"/>
        <v>0</v>
      </c>
      <c r="S326" s="5">
        <f ca="1">SUM($R$66:R325)+AA326</f>
        <v>4</v>
      </c>
      <c r="T326" s="5">
        <f t="shared" ca="1" si="88"/>
        <v>0</v>
      </c>
      <c r="U326" s="3">
        <f t="shared" ref="U326:U377" ca="1" si="108">S326*(I326-I325)</f>
        <v>112.80000000000018</v>
      </c>
      <c r="V326" s="37">
        <f ca="1">SUM($U$70:U326)-SUM($T$70:T326)</f>
        <v>1902.8681200000001</v>
      </c>
      <c r="W326" s="8">
        <f t="shared" ref="W326:W377" ca="1" si="109">V326/$Y$64</f>
        <v>1.0179081448515968</v>
      </c>
      <c r="X326" s="7">
        <f ca="1">W326-MAX($W$69:W325)</f>
        <v>-0.45811715803558006</v>
      </c>
      <c r="Y326" s="7">
        <f t="shared" ca="1" si="89"/>
        <v>-0.4393089005235602</v>
      </c>
      <c r="Z326" s="6">
        <f t="shared" ca="1" si="93"/>
        <v>0</v>
      </c>
      <c r="AA326" s="5">
        <f ca="1">SUM($Z$70:Z325)</f>
        <v>0</v>
      </c>
      <c r="AB326" s="4">
        <f t="shared" ca="1" si="94"/>
        <v>1147.6849999999995</v>
      </c>
      <c r="AC326" s="2">
        <f t="shared" ca="1" si="90"/>
        <v>0.60088219895287931</v>
      </c>
      <c r="AD326" s="3">
        <f t="shared" ca="1" si="91"/>
        <v>1731.53</v>
      </c>
      <c r="AE326" s="3">
        <f t="shared" ca="1" si="95"/>
        <v>1623.0787500000001</v>
      </c>
      <c r="AF326" s="2">
        <f t="shared" ca="1" si="92"/>
        <v>0.70710370645909781</v>
      </c>
      <c r="AG326" s="1">
        <f t="shared" ca="1" si="103"/>
        <v>4.8570000000000002</v>
      </c>
      <c r="AI326">
        <v>1902.8681200000001</v>
      </c>
    </row>
    <row r="327" spans="1:35" x14ac:dyDescent="0.25">
      <c r="A327" s="38">
        <v>42727</v>
      </c>
      <c r="B327">
        <v>4.875</v>
      </c>
      <c r="C327">
        <v>902</v>
      </c>
      <c r="D327">
        <v>858</v>
      </c>
      <c r="E327">
        <v>896.5</v>
      </c>
      <c r="F327">
        <v>2815044</v>
      </c>
      <c r="G327">
        <v>1101</v>
      </c>
      <c r="H327" s="1">
        <f t="shared" ca="1" si="104"/>
        <v>2730.3820000000001</v>
      </c>
      <c r="I327" s="10">
        <f t="shared" ca="1" si="105"/>
        <v>1900.6</v>
      </c>
      <c r="J327" s="9">
        <f t="shared" ca="1" si="106"/>
        <v>-4.9336162634607515E-3</v>
      </c>
      <c r="K327" s="9">
        <f t="shared" ca="1" si="96"/>
        <v>0.16959354784291139</v>
      </c>
      <c r="L327" s="3">
        <f t="shared" ca="1" si="97"/>
        <v>0.43658949805324654</v>
      </c>
      <c r="M327" s="6">
        <f t="shared" ca="1" si="98"/>
        <v>2.5743284671280313</v>
      </c>
      <c r="N327" s="6">
        <f t="shared" ca="1" si="99"/>
        <v>2.1318275116498651</v>
      </c>
      <c r="O327" s="6">
        <f t="shared" ca="1" si="100"/>
        <v>0.3062858885808768</v>
      </c>
      <c r="P327" s="3">
        <f t="shared" ca="1" si="101"/>
        <v>2.7443992888116187</v>
      </c>
      <c r="Q327" s="3">
        <f t="shared" ca="1" si="102"/>
        <v>1.5192557344881115</v>
      </c>
      <c r="R327" s="6">
        <f t="shared" ca="1" si="107"/>
        <v>0</v>
      </c>
      <c r="S327" s="5">
        <f ca="1">SUM($R$66:R326)+AA327</f>
        <v>4</v>
      </c>
      <c r="T327" s="5">
        <f t="shared" ref="T327:T377" ca="1" si="110">ABS(R327)*0.2%*I327</f>
        <v>0</v>
      </c>
      <c r="U327" s="3">
        <f t="shared" ca="1" si="108"/>
        <v>-37.600000000000364</v>
      </c>
      <c r="V327" s="37">
        <f ca="1">SUM($U$70:U327)-SUM($T$70:T327)</f>
        <v>1865.2681199999997</v>
      </c>
      <c r="W327" s="8">
        <f t="shared" ca="1" si="109"/>
        <v>0.99779464048198219</v>
      </c>
      <c r="X327" s="7">
        <f ca="1">W327-MAX($W$69:W326)</f>
        <v>-0.47823066240519463</v>
      </c>
      <c r="Y327" s="7">
        <f t="shared" ref="Y327:Y377" ca="1" si="111">-L327/$S$65</f>
        <v>-0.43658949805324654</v>
      </c>
      <c r="Z327" s="6">
        <f t="shared" ca="1" si="93"/>
        <v>0</v>
      </c>
      <c r="AA327" s="5">
        <f ca="1">SUM($Z$70:Z326)</f>
        <v>0</v>
      </c>
      <c r="AB327" s="4">
        <f t="shared" ca="1" si="94"/>
        <v>1110.0849999999991</v>
      </c>
      <c r="AC327" s="2">
        <f t="shared" ref="AC327:AC377" ca="1" si="112">AB327/I327</f>
        <v>0.58407081974113395</v>
      </c>
      <c r="AD327" s="3">
        <f t="shared" ref="AD327:AD377" ca="1" si="113">IF(R327&gt;0,I327,AD326)</f>
        <v>1731.53</v>
      </c>
      <c r="AE327" s="3">
        <f t="shared" ca="1" si="95"/>
        <v>1623.0787500000001</v>
      </c>
      <c r="AF327" s="2">
        <f t="shared" ref="AF327:AF377" ca="1" si="114">IFERROR(AB327/AE327,0)</f>
        <v>0.68393785575715227</v>
      </c>
      <c r="AG327" s="1">
        <f t="shared" ca="1" si="103"/>
        <v>4.8570000000000002</v>
      </c>
      <c r="AI327">
        <v>1865.2681199999997</v>
      </c>
    </row>
    <row r="328" spans="1:35" x14ac:dyDescent="0.25">
      <c r="A328" s="38">
        <v>42734</v>
      </c>
      <c r="B328" t="s">
        <v>0</v>
      </c>
      <c r="C328">
        <v>937.5</v>
      </c>
      <c r="D328">
        <v>894</v>
      </c>
      <c r="E328">
        <v>924</v>
      </c>
      <c r="F328">
        <v>1254872</v>
      </c>
      <c r="G328" t="s">
        <v>0</v>
      </c>
      <c r="H328" s="1">
        <f t="shared" ca="1" si="104"/>
        <v>2739.9209999999998</v>
      </c>
      <c r="I328" s="10">
        <f t="shared" ca="1" si="105"/>
        <v>1966</v>
      </c>
      <c r="J328" s="9">
        <f t="shared" ca="1" si="106"/>
        <v>3.3831395929896965E-2</v>
      </c>
      <c r="K328" s="9">
        <f t="shared" ca="1" si="96"/>
        <v>0.16965815667295134</v>
      </c>
      <c r="L328" s="3">
        <f t="shared" ca="1" si="97"/>
        <v>0.39365259409969466</v>
      </c>
      <c r="M328" s="6">
        <f t="shared" ca="1" si="98"/>
        <v>2.3202691919996257</v>
      </c>
      <c r="N328" s="6">
        <f t="shared" ca="1" si="99"/>
        <v>2.1764612791723073</v>
      </c>
      <c r="O328" s="6">
        <f t="shared" ca="1" si="100"/>
        <v>0.28604187331771497</v>
      </c>
      <c r="P328" s="3">
        <f t="shared" ca="1" si="101"/>
        <v>2.7485450258077373</v>
      </c>
      <c r="Q328" s="3">
        <f t="shared" ca="1" si="102"/>
        <v>1.6043775325368772</v>
      </c>
      <c r="R328" s="6">
        <f t="shared" ca="1" si="107"/>
        <v>0</v>
      </c>
      <c r="S328" s="5">
        <f ca="1">SUM($R$66:R327)+AA328</f>
        <v>4</v>
      </c>
      <c r="T328" s="5">
        <f t="shared" ca="1" si="110"/>
        <v>0</v>
      </c>
      <c r="U328" s="3">
        <f t="shared" ca="1" si="108"/>
        <v>261.60000000000036</v>
      </c>
      <c r="V328" s="37">
        <f ca="1">SUM($U$70:U328)-SUM($T$70:T328)</f>
        <v>2126.8681200000001</v>
      </c>
      <c r="W328" s="8">
        <f t="shared" ca="1" si="109"/>
        <v>1.1377332772663213</v>
      </c>
      <c r="X328" s="7">
        <f ca="1">W328-MAX($W$69:W327)</f>
        <v>-0.33829202562085547</v>
      </c>
      <c r="Y328" s="7">
        <f t="shared" ca="1" si="111"/>
        <v>-0.39365259409969466</v>
      </c>
      <c r="Z328" s="6">
        <f t="shared" ref="Z328:Z377" ca="1" si="115">IF(R328+R327&lt;&gt;0,0,IF(V327-V326-V325&lt;&gt;0,IF(Z327&lt;&gt;0,0,IF(AF328&lt;Y328,-S327,0)),0))</f>
        <v>0</v>
      </c>
      <c r="AA328" s="5">
        <f ca="1">SUM($Z$70:Z327)</f>
        <v>0</v>
      </c>
      <c r="AB328" s="4">
        <f t="shared" ca="1" si="94"/>
        <v>1371.6849999999995</v>
      </c>
      <c r="AC328" s="2">
        <f t="shared" ca="1" si="112"/>
        <v>0.69770345879959283</v>
      </c>
      <c r="AD328" s="3">
        <f t="shared" ca="1" si="113"/>
        <v>1731.53</v>
      </c>
      <c r="AE328" s="3">
        <f t="shared" ca="1" si="95"/>
        <v>1623.0787500000001</v>
      </c>
      <c r="AF328" s="2">
        <f t="shared" ca="1" si="114"/>
        <v>0.84511302978983571</v>
      </c>
      <c r="AG328" s="1">
        <f t="shared" ca="1" si="103"/>
        <v>4.8570000000000002</v>
      </c>
      <c r="AI328">
        <v>2126.8681200000001</v>
      </c>
    </row>
    <row r="329" spans="1:35" x14ac:dyDescent="0.25">
      <c r="A329" s="38">
        <v>42741</v>
      </c>
      <c r="B329">
        <v>4.875</v>
      </c>
      <c r="C329">
        <v>933.5</v>
      </c>
      <c r="D329">
        <v>864.5</v>
      </c>
      <c r="E329">
        <v>868.5</v>
      </c>
      <c r="F329">
        <v>2615812</v>
      </c>
      <c r="G329">
        <v>1114.5450000000001</v>
      </c>
      <c r="H329" s="1">
        <f t="shared" ca="1" si="104"/>
        <v>2742.4380000000001</v>
      </c>
      <c r="I329" s="10">
        <f t="shared" ca="1" si="105"/>
        <v>1898.1</v>
      </c>
      <c r="J329" s="9">
        <f t="shared" ca="1" si="106"/>
        <v>-3.5147635886163667E-2</v>
      </c>
      <c r="K329" s="9">
        <f t="shared" ca="1" si="96"/>
        <v>0.1732940519956935</v>
      </c>
      <c r="L329" s="3">
        <f t="shared" ca="1" si="97"/>
        <v>0.44483325430693865</v>
      </c>
      <c r="M329" s="6">
        <f t="shared" ca="1" si="98"/>
        <v>2.5669274229792558</v>
      </c>
      <c r="N329" s="6">
        <f t="shared" ca="1" si="99"/>
        <v>2.2273003378952381</v>
      </c>
      <c r="O329" s="6">
        <f t="shared" ca="1" si="100"/>
        <v>0.29262670343400765</v>
      </c>
      <c r="P329" s="3">
        <f t="shared" ca="1" si="101"/>
        <v>2.8125537447632531</v>
      </c>
      <c r="Q329" s="3">
        <f t="shared" ca="1" si="102"/>
        <v>1.6420469310272228</v>
      </c>
      <c r="R329" s="6">
        <f t="shared" ca="1" si="107"/>
        <v>0</v>
      </c>
      <c r="S329" s="5">
        <f ca="1">SUM($R$66:R328)+AA329</f>
        <v>4</v>
      </c>
      <c r="T329" s="5">
        <f t="shared" ca="1" si="110"/>
        <v>0</v>
      </c>
      <c r="U329" s="3">
        <f t="shared" ca="1" si="108"/>
        <v>-271.60000000000036</v>
      </c>
      <c r="V329" s="37">
        <f ca="1">SUM($U$70:U329)-SUM($T$70:T329)</f>
        <v>1855.2681199999997</v>
      </c>
      <c r="W329" s="8">
        <f t="shared" ca="1" si="109"/>
        <v>0.99244530421346777</v>
      </c>
      <c r="X329" s="7">
        <f ca="1">W329-MAX($W$69:W328)</f>
        <v>-0.48357999867370904</v>
      </c>
      <c r="Y329" s="7">
        <f t="shared" ca="1" si="111"/>
        <v>-0.44483325430693865</v>
      </c>
      <c r="Z329" s="6">
        <f t="shared" ca="1" si="115"/>
        <v>0</v>
      </c>
      <c r="AA329" s="5">
        <f ca="1">SUM($Z$70:Z328)</f>
        <v>0</v>
      </c>
      <c r="AB329" s="4">
        <f t="shared" ca="1" si="94"/>
        <v>1100.0849999999991</v>
      </c>
      <c r="AC329" s="2">
        <f t="shared" ca="1" si="112"/>
        <v>0.57957167694009759</v>
      </c>
      <c r="AD329" s="3">
        <f t="shared" ca="1" si="113"/>
        <v>1731.53</v>
      </c>
      <c r="AE329" s="3">
        <f t="shared" ca="1" si="95"/>
        <v>1623.0787500000001</v>
      </c>
      <c r="AF329" s="2">
        <f t="shared" ca="1" si="114"/>
        <v>0.67777672525131583</v>
      </c>
      <c r="AG329" s="1">
        <f t="shared" ca="1" si="103"/>
        <v>4.8570000000000002</v>
      </c>
      <c r="AI329">
        <v>1855.2681199999997</v>
      </c>
    </row>
    <row r="330" spans="1:35" x14ac:dyDescent="0.25">
      <c r="A330" s="38">
        <v>42748</v>
      </c>
      <c r="B330">
        <v>4.875</v>
      </c>
      <c r="C330">
        <v>897</v>
      </c>
      <c r="D330">
        <v>854.5</v>
      </c>
      <c r="E330">
        <v>897</v>
      </c>
      <c r="F330">
        <v>2291101</v>
      </c>
      <c r="G330">
        <v>1115.8330000000001</v>
      </c>
      <c r="H330" s="1">
        <f t="shared" ca="1" si="104"/>
        <v>2739.2469999999998</v>
      </c>
      <c r="I330" s="10">
        <f t="shared" ca="1" si="105"/>
        <v>1899.9</v>
      </c>
      <c r="J330" s="9">
        <f t="shared" ca="1" si="106"/>
        <v>9.478673695462028E-4</v>
      </c>
      <c r="K330" s="9">
        <f t="shared" ca="1" si="96"/>
        <v>0.17148358567564115</v>
      </c>
      <c r="L330" s="3">
        <f t="shared" ca="1" si="97"/>
        <v>0.44178483078056718</v>
      </c>
      <c r="M330" s="6">
        <f t="shared" ca="1" si="98"/>
        <v>2.5762514181164669</v>
      </c>
      <c r="N330" s="6">
        <f t="shared" ca="1" si="99"/>
        <v>2.2726144992669601</v>
      </c>
      <c r="O330" s="6">
        <f t="shared" ca="1" si="100"/>
        <v>0.29790571622602346</v>
      </c>
      <c r="P330" s="3">
        <f t="shared" ca="1" si="101"/>
        <v>2.8684259317190071</v>
      </c>
      <c r="Q330" s="3">
        <f t="shared" ca="1" si="102"/>
        <v>1.6768030668149132</v>
      </c>
      <c r="R330" s="6">
        <f t="shared" ca="1" si="107"/>
        <v>0</v>
      </c>
      <c r="S330" s="5">
        <f ca="1">SUM($R$66:R329)+AA330</f>
        <v>4</v>
      </c>
      <c r="T330" s="5">
        <f t="shared" ca="1" si="110"/>
        <v>0</v>
      </c>
      <c r="U330" s="3">
        <f t="shared" ca="1" si="108"/>
        <v>7.2000000000007276</v>
      </c>
      <c r="V330" s="37">
        <f ca="1">SUM($U$70:U330)-SUM($T$70:T330)</f>
        <v>1862.4681200000005</v>
      </c>
      <c r="W330" s="8">
        <f t="shared" ca="1" si="109"/>
        <v>0.9962968263267985</v>
      </c>
      <c r="X330" s="7">
        <f ca="1">W330-MAX($W$69:W329)</f>
        <v>-0.47972847656037831</v>
      </c>
      <c r="Y330" s="7">
        <f t="shared" ca="1" si="111"/>
        <v>-0.44178483078056718</v>
      </c>
      <c r="Z330" s="6">
        <f t="shared" ca="1" si="115"/>
        <v>0</v>
      </c>
      <c r="AA330" s="5">
        <f ca="1">SUM($Z$70:Z329)</f>
        <v>0</v>
      </c>
      <c r="AB330" s="4">
        <f t="shared" ca="1" si="94"/>
        <v>1107.2849999999999</v>
      </c>
      <c r="AC330" s="2">
        <f t="shared" ca="1" si="112"/>
        <v>0.58281225327648811</v>
      </c>
      <c r="AD330" s="3">
        <f t="shared" ca="1" si="113"/>
        <v>1731.53</v>
      </c>
      <c r="AE330" s="3">
        <f t="shared" ca="1" si="95"/>
        <v>1623.0787500000001</v>
      </c>
      <c r="AF330" s="2">
        <f t="shared" ca="1" si="114"/>
        <v>0.6822127392155185</v>
      </c>
      <c r="AG330" s="1">
        <f t="shared" ca="1" si="103"/>
        <v>4.8570000000000002</v>
      </c>
      <c r="AI330">
        <v>1862.4681200000005</v>
      </c>
    </row>
    <row r="331" spans="1:35" x14ac:dyDescent="0.25">
      <c r="A331" s="38">
        <v>42755</v>
      </c>
      <c r="B331">
        <v>4.875</v>
      </c>
      <c r="C331">
        <v>897</v>
      </c>
      <c r="D331">
        <v>862</v>
      </c>
      <c r="E331">
        <v>873.5</v>
      </c>
      <c r="F331">
        <v>1609508</v>
      </c>
      <c r="G331">
        <v>1115.8330000000001</v>
      </c>
      <c r="H331" s="1">
        <f t="shared" ca="1" si="104"/>
        <v>2746.4769999999999</v>
      </c>
      <c r="I331" s="10">
        <f t="shared" ca="1" si="105"/>
        <v>1838</v>
      </c>
      <c r="J331" s="9">
        <f t="shared" ca="1" si="106"/>
        <v>-3.3123229274861998E-2</v>
      </c>
      <c r="K331" s="9">
        <f t="shared" ca="1" si="96"/>
        <v>0.16945883545419285</v>
      </c>
      <c r="L331" s="3">
        <f t="shared" ca="1" si="97"/>
        <v>0.49427475516866148</v>
      </c>
      <c r="M331" s="6">
        <f t="shared" ca="1" si="98"/>
        <v>2.9167836179440227</v>
      </c>
      <c r="N331" s="6">
        <f t="shared" ca="1" si="99"/>
        <v>2.3426860684340309</v>
      </c>
      <c r="O331" s="6">
        <f t="shared" ca="1" si="100"/>
        <v>0.33478049267837023</v>
      </c>
      <c r="P331" s="3">
        <f t="shared" ca="1" si="101"/>
        <v>3.0122470537907713</v>
      </c>
      <c r="Q331" s="3">
        <f t="shared" ca="1" si="102"/>
        <v>1.6731250830772906</v>
      </c>
      <c r="R331" s="6">
        <f t="shared" ca="1" si="107"/>
        <v>0</v>
      </c>
      <c r="S331" s="5">
        <f ca="1">SUM($R$66:R330)+AA331</f>
        <v>4</v>
      </c>
      <c r="T331" s="5">
        <f t="shared" ca="1" si="110"/>
        <v>0</v>
      </c>
      <c r="U331" s="3">
        <f t="shared" ca="1" si="108"/>
        <v>-247.60000000000036</v>
      </c>
      <c r="V331" s="37">
        <f ca="1">SUM($U$70:U331)-SUM($T$70:T331)</f>
        <v>1614.8681200000001</v>
      </c>
      <c r="W331" s="8">
        <f t="shared" ca="1" si="109"/>
        <v>0.86384726031837977</v>
      </c>
      <c r="X331" s="7">
        <f ca="1">W331-MAX($W$69:W330)</f>
        <v>-0.61217804256879704</v>
      </c>
      <c r="Y331" s="7">
        <f t="shared" ca="1" si="111"/>
        <v>-0.49427475516866148</v>
      </c>
      <c r="Z331" s="6">
        <f t="shared" ca="1" si="115"/>
        <v>0</v>
      </c>
      <c r="AA331" s="5">
        <f ca="1">SUM($Z$70:Z330)</f>
        <v>0</v>
      </c>
      <c r="AB331" s="4">
        <f t="shared" ca="1" si="94"/>
        <v>859.68499999999949</v>
      </c>
      <c r="AC331" s="2">
        <f t="shared" ca="1" si="112"/>
        <v>0.46772850924918363</v>
      </c>
      <c r="AD331" s="3">
        <f t="shared" ca="1" si="113"/>
        <v>1731.53</v>
      </c>
      <c r="AE331" s="3">
        <f t="shared" ca="1" si="95"/>
        <v>1623.0787500000001</v>
      </c>
      <c r="AF331" s="2">
        <f t="shared" ca="1" si="114"/>
        <v>0.52966314789100621</v>
      </c>
      <c r="AG331" s="1">
        <f t="shared" ca="1" si="103"/>
        <v>4.8570000000000002</v>
      </c>
      <c r="AI331">
        <v>1614.8681200000001</v>
      </c>
    </row>
    <row r="332" spans="1:35" x14ac:dyDescent="0.25">
      <c r="A332" s="38">
        <v>42762</v>
      </c>
      <c r="B332">
        <v>4.875</v>
      </c>
      <c r="C332">
        <v>912</v>
      </c>
      <c r="D332">
        <v>876.5</v>
      </c>
      <c r="E332">
        <v>907</v>
      </c>
      <c r="F332">
        <v>2133812</v>
      </c>
      <c r="G332">
        <v>1124.1669999999999</v>
      </c>
      <c r="H332" s="1">
        <f t="shared" ca="1" si="104"/>
        <v>2730.0540000000001</v>
      </c>
      <c r="I332" s="10">
        <f t="shared" ca="1" si="105"/>
        <v>1884.1</v>
      </c>
      <c r="J332" s="9">
        <f t="shared" ca="1" si="106"/>
        <v>2.4772229368322553E-2</v>
      </c>
      <c r="K332" s="9">
        <f t="shared" ca="1" si="96"/>
        <v>0.1699587732044994</v>
      </c>
      <c r="L332" s="3">
        <f t="shared" ca="1" si="97"/>
        <v>0.44899633777400361</v>
      </c>
      <c r="M332" s="6">
        <f t="shared" ca="1" si="98"/>
        <v>2.6417955914153253</v>
      </c>
      <c r="N332" s="6">
        <f t="shared" ca="1" si="99"/>
        <v>2.3966759529832382</v>
      </c>
      <c r="O332" s="6">
        <f t="shared" ca="1" si="100"/>
        <v>0.32071452180512489</v>
      </c>
      <c r="P332" s="3">
        <f t="shared" ca="1" si="101"/>
        <v>3.0381049965934879</v>
      </c>
      <c r="Q332" s="3">
        <f t="shared" ca="1" si="102"/>
        <v>1.7552469093729886</v>
      </c>
      <c r="R332" s="6">
        <f t="shared" ca="1" si="107"/>
        <v>0</v>
      </c>
      <c r="S332" s="5">
        <f ca="1">SUM($R$66:R331)+AA332</f>
        <v>4</v>
      </c>
      <c r="T332" s="5">
        <f t="shared" ca="1" si="110"/>
        <v>0</v>
      </c>
      <c r="U332" s="3">
        <f t="shared" ca="1" si="108"/>
        <v>184.39999999999964</v>
      </c>
      <c r="V332" s="37">
        <f ca="1">SUM($U$70:U332)-SUM($T$70:T332)</f>
        <v>1799.2681199999997</v>
      </c>
      <c r="W332" s="8">
        <f t="shared" ca="1" si="109"/>
        <v>0.96248902110978662</v>
      </c>
      <c r="X332" s="7">
        <f ca="1">W332-MAX($W$69:W331)</f>
        <v>-0.51353628177739019</v>
      </c>
      <c r="Y332" s="7">
        <f t="shared" ca="1" si="111"/>
        <v>-0.44899633777400361</v>
      </c>
      <c r="Z332" s="6">
        <f t="shared" ca="1" si="115"/>
        <v>0</v>
      </c>
      <c r="AA332" s="5">
        <f ca="1">SUM($Z$70:Z331)</f>
        <v>0</v>
      </c>
      <c r="AB332" s="4">
        <f t="shared" ca="1" si="94"/>
        <v>1044.0849999999991</v>
      </c>
      <c r="AC332" s="2">
        <f t="shared" ca="1" si="112"/>
        <v>0.55415583036993743</v>
      </c>
      <c r="AD332" s="3">
        <f t="shared" ca="1" si="113"/>
        <v>1731.53</v>
      </c>
      <c r="AE332" s="3">
        <f t="shared" ca="1" si="95"/>
        <v>1623.0787500000001</v>
      </c>
      <c r="AF332" s="2">
        <f t="shared" ca="1" si="114"/>
        <v>0.64327439441863132</v>
      </c>
      <c r="AG332" s="1">
        <f t="shared" ca="1" si="103"/>
        <v>4.8570000000000002</v>
      </c>
      <c r="AI332">
        <v>1799.2681199999997</v>
      </c>
    </row>
    <row r="333" spans="1:35" x14ac:dyDescent="0.25">
      <c r="A333" s="38">
        <v>42769</v>
      </c>
      <c r="B333">
        <v>4.875</v>
      </c>
      <c r="C333">
        <v>912.5</v>
      </c>
      <c r="D333">
        <v>896.5</v>
      </c>
      <c r="E333">
        <v>909</v>
      </c>
      <c r="F333">
        <v>1677598</v>
      </c>
      <c r="G333">
        <v>1130.9090000000001</v>
      </c>
      <c r="H333" s="1">
        <f t="shared" ca="1" si="104"/>
        <v>2730.0540000000001</v>
      </c>
      <c r="I333" s="10">
        <f t="shared" ca="1" si="105"/>
        <v>1942.8</v>
      </c>
      <c r="J333" s="9">
        <f t="shared" ca="1" si="106"/>
        <v>3.0679978187634946E-2</v>
      </c>
      <c r="K333" s="9">
        <f t="shared" ca="1" si="96"/>
        <v>0.17210721792156722</v>
      </c>
      <c r="L333" s="3">
        <f t="shared" ca="1" si="97"/>
        <v>0.4052161828289067</v>
      </c>
      <c r="M333" s="6">
        <f t="shared" ca="1" si="98"/>
        <v>2.3544403757288785</v>
      </c>
      <c r="N333" s="6">
        <f t="shared" ca="1" si="99"/>
        <v>2.4207236227624525</v>
      </c>
      <c r="O333" s="6">
        <f t="shared" ca="1" si="100"/>
        <v>0.30312778515660876</v>
      </c>
      <c r="P333" s="3">
        <f t="shared" ca="1" si="101"/>
        <v>3.02697919307567</v>
      </c>
      <c r="Q333" s="3">
        <f t="shared" ca="1" si="102"/>
        <v>1.8144680524492349</v>
      </c>
      <c r="R333" s="6">
        <f t="shared" ca="1" si="107"/>
        <v>0</v>
      </c>
      <c r="S333" s="5">
        <f ca="1">SUM($R$66:R332)+AA333</f>
        <v>4</v>
      </c>
      <c r="T333" s="5">
        <f t="shared" ca="1" si="110"/>
        <v>0</v>
      </c>
      <c r="U333" s="3">
        <f t="shared" ca="1" si="108"/>
        <v>234.80000000000018</v>
      </c>
      <c r="V333" s="37">
        <f ca="1">SUM($U$70:U333)-SUM($T$70:T333)</f>
        <v>2034.0681199999999</v>
      </c>
      <c r="W333" s="8">
        <f t="shared" ca="1" si="109"/>
        <v>1.0880914366945067</v>
      </c>
      <c r="X333" s="7">
        <f ca="1">W333-MAX($W$69:W332)</f>
        <v>-0.38793386619267012</v>
      </c>
      <c r="Y333" s="7">
        <f t="shared" ca="1" si="111"/>
        <v>-0.4052161828289067</v>
      </c>
      <c r="Z333" s="6">
        <f t="shared" ca="1" si="115"/>
        <v>0</v>
      </c>
      <c r="AA333" s="5">
        <f ca="1">SUM($Z$70:Z332)</f>
        <v>0</v>
      </c>
      <c r="AB333" s="4">
        <f t="shared" ca="1" si="94"/>
        <v>1278.8849999999993</v>
      </c>
      <c r="AC333" s="2">
        <f t="shared" ca="1" si="112"/>
        <v>0.65826899320568222</v>
      </c>
      <c r="AD333" s="3">
        <f t="shared" ca="1" si="113"/>
        <v>1731.53</v>
      </c>
      <c r="AE333" s="3">
        <f t="shared" ca="1" si="95"/>
        <v>1623.0787500000001</v>
      </c>
      <c r="AF333" s="2">
        <f t="shared" ca="1" si="114"/>
        <v>0.78793773869567274</v>
      </c>
      <c r="AG333" s="1">
        <f t="shared" ca="1" si="103"/>
        <v>4.8570000000000002</v>
      </c>
      <c r="AI333">
        <v>2034.0681199999999</v>
      </c>
    </row>
    <row r="334" spans="1:35" x14ac:dyDescent="0.25">
      <c r="A334" s="38">
        <v>42776</v>
      </c>
      <c r="B334">
        <v>4.875</v>
      </c>
      <c r="C334">
        <v>910</v>
      </c>
      <c r="D334">
        <v>817</v>
      </c>
      <c r="E334">
        <v>862.5</v>
      </c>
      <c r="F334">
        <v>6548622</v>
      </c>
      <c r="G334">
        <v>1136.6669999999999</v>
      </c>
      <c r="H334" s="1">
        <f t="shared" ca="1" si="104"/>
        <v>2648.8780000000002</v>
      </c>
      <c r="I334" s="10">
        <f t="shared" ca="1" si="105"/>
        <v>1919</v>
      </c>
      <c r="J334" s="9">
        <f t="shared" ca="1" si="106"/>
        <v>-1.2326014463889826E-2</v>
      </c>
      <c r="K334" s="9">
        <f t="shared" ca="1" si="96"/>
        <v>0.17242410159906144</v>
      </c>
      <c r="L334" s="3">
        <f t="shared" ca="1" si="97"/>
        <v>0.38034288692027096</v>
      </c>
      <c r="M334" s="6">
        <f t="shared" ca="1" si="98"/>
        <v>2.2058568575562831</v>
      </c>
      <c r="N334" s="6">
        <f t="shared" ca="1" si="99"/>
        <v>2.4523604994007551</v>
      </c>
      <c r="O334" s="6">
        <f t="shared" ca="1" si="100"/>
        <v>0.24895357085654504</v>
      </c>
      <c r="P334" s="3">
        <f t="shared" ca="1" si="101"/>
        <v>2.9502676411138453</v>
      </c>
      <c r="Q334" s="3">
        <f t="shared" ca="1" si="102"/>
        <v>1.954453357687665</v>
      </c>
      <c r="R334" s="6">
        <f t="shared" ca="1" si="107"/>
        <v>0</v>
      </c>
      <c r="S334" s="5">
        <f ca="1">SUM($R$66:R333)+AA334</f>
        <v>4</v>
      </c>
      <c r="T334" s="5">
        <f t="shared" ca="1" si="110"/>
        <v>0</v>
      </c>
      <c r="U334" s="3">
        <f t="shared" ca="1" si="108"/>
        <v>-95.199999999999818</v>
      </c>
      <c r="V334" s="37">
        <f ca="1">SUM($U$70:U334)-SUM($T$70:T334)</f>
        <v>1938.8681200000001</v>
      </c>
      <c r="W334" s="8">
        <f t="shared" ca="1" si="109"/>
        <v>1.037165755418249</v>
      </c>
      <c r="X334" s="7">
        <f ca="1">W334-MAX($W$69:W333)</f>
        <v>-0.43885954746892786</v>
      </c>
      <c r="Y334" s="7">
        <f t="shared" ca="1" si="111"/>
        <v>-0.38034288692027096</v>
      </c>
      <c r="Z334" s="6">
        <f t="shared" ca="1" si="115"/>
        <v>0</v>
      </c>
      <c r="AA334" s="5">
        <f ca="1">SUM($Z$70:Z333)</f>
        <v>0</v>
      </c>
      <c r="AB334" s="4">
        <f t="shared" ca="1" si="94"/>
        <v>1183.6849999999995</v>
      </c>
      <c r="AC334" s="2">
        <f t="shared" ca="1" si="112"/>
        <v>0.6168238665971858</v>
      </c>
      <c r="AD334" s="3">
        <f t="shared" ca="1" si="113"/>
        <v>1731.53</v>
      </c>
      <c r="AE334" s="3">
        <f t="shared" ca="1" si="95"/>
        <v>1623.0787500000001</v>
      </c>
      <c r="AF334" s="2">
        <f t="shared" ca="1" si="114"/>
        <v>0.72928377628010932</v>
      </c>
      <c r="AG334" s="1">
        <f t="shared" ca="1" si="103"/>
        <v>4.867</v>
      </c>
      <c r="AI334">
        <v>1938.8681200000001</v>
      </c>
    </row>
    <row r="335" spans="1:35" x14ac:dyDescent="0.25">
      <c r="A335" s="38">
        <v>42783</v>
      </c>
      <c r="B335">
        <v>4.875</v>
      </c>
      <c r="C335">
        <v>869.5</v>
      </c>
      <c r="D335">
        <v>825.5</v>
      </c>
      <c r="E335">
        <v>826</v>
      </c>
      <c r="F335">
        <v>2812007</v>
      </c>
      <c r="G335">
        <v>1128.3330000000001</v>
      </c>
      <c r="H335" s="1">
        <f t="shared" ca="1" si="104"/>
        <v>2657.1529999999998</v>
      </c>
      <c r="I335" s="10">
        <f t="shared" ca="1" si="105"/>
        <v>1957</v>
      </c>
      <c r="J335" s="9">
        <f t="shared" ca="1" si="106"/>
        <v>1.9608471388376337E-2</v>
      </c>
      <c r="K335" s="9">
        <f t="shared" ca="1" si="96"/>
        <v>0.17358894768862967</v>
      </c>
      <c r="L335" s="3">
        <f t="shared" ca="1" si="97"/>
        <v>0.35776852324987218</v>
      </c>
      <c r="M335" s="6">
        <f t="shared" ca="1" si="98"/>
        <v>2.0610098051381098</v>
      </c>
      <c r="N335" s="6">
        <f t="shared" ca="1" si="99"/>
        <v>2.4605501933228888</v>
      </c>
      <c r="O335" s="6">
        <f t="shared" ca="1" si="100"/>
        <v>0.2324142359916295</v>
      </c>
      <c r="P335" s="3">
        <f t="shared" ca="1" si="101"/>
        <v>2.9253786653061478</v>
      </c>
      <c r="Q335" s="3">
        <f t="shared" ca="1" si="102"/>
        <v>1.9957217213396299</v>
      </c>
      <c r="R335" s="6">
        <f t="shared" ca="1" si="107"/>
        <v>0</v>
      </c>
      <c r="S335" s="5">
        <f ca="1">SUM($R$66:R334)+AA335</f>
        <v>4</v>
      </c>
      <c r="T335" s="5">
        <f t="shared" ca="1" si="110"/>
        <v>0</v>
      </c>
      <c r="U335" s="3">
        <f t="shared" ca="1" si="108"/>
        <v>152</v>
      </c>
      <c r="V335" s="37">
        <f ca="1">SUM($U$70:U335)-SUM($T$70:T335)</f>
        <v>2090.8681200000001</v>
      </c>
      <c r="W335" s="8">
        <f t="shared" ca="1" si="109"/>
        <v>1.1184756666996691</v>
      </c>
      <c r="X335" s="7">
        <f ca="1">W335-MAX($W$69:W334)</f>
        <v>-0.35754963618750768</v>
      </c>
      <c r="Y335" s="7">
        <f t="shared" ca="1" si="111"/>
        <v>-0.35776852324987218</v>
      </c>
      <c r="Z335" s="6">
        <f t="shared" ca="1" si="115"/>
        <v>0</v>
      </c>
      <c r="AA335" s="5">
        <f ca="1">SUM($Z$70:Z334)</f>
        <v>0</v>
      </c>
      <c r="AB335" s="4">
        <f t="shared" ca="1" si="94"/>
        <v>1335.6849999999995</v>
      </c>
      <c r="AC335" s="2">
        <f t="shared" ca="1" si="112"/>
        <v>0.68251660705160933</v>
      </c>
      <c r="AD335" s="3">
        <f t="shared" ca="1" si="113"/>
        <v>1731.53</v>
      </c>
      <c r="AE335" s="3">
        <f t="shared" ca="1" si="95"/>
        <v>1623.0787500000001</v>
      </c>
      <c r="AF335" s="2">
        <f t="shared" ca="1" si="114"/>
        <v>0.82293295996882432</v>
      </c>
      <c r="AG335" s="1">
        <f t="shared" ca="1" si="103"/>
        <v>4.867</v>
      </c>
      <c r="AI335">
        <v>2090.8681200000001</v>
      </c>
    </row>
    <row r="336" spans="1:35" x14ac:dyDescent="0.25">
      <c r="A336" s="38">
        <v>42790</v>
      </c>
      <c r="B336">
        <v>4.875</v>
      </c>
      <c r="C336">
        <v>844</v>
      </c>
      <c r="D336">
        <v>818.5</v>
      </c>
      <c r="E336">
        <v>836.5</v>
      </c>
      <c r="F336">
        <v>2709755</v>
      </c>
      <c r="G336">
        <v>1116.923</v>
      </c>
      <c r="H336" s="1">
        <f t="shared" ca="1" si="104"/>
        <v>2670.1880000000001</v>
      </c>
      <c r="I336" s="10">
        <f t="shared" ca="1" si="105"/>
        <v>1968</v>
      </c>
      <c r="J336" s="9">
        <f t="shared" ca="1" si="106"/>
        <v>5.6051102161225348E-3</v>
      </c>
      <c r="K336" s="9">
        <f t="shared" ca="1" si="96"/>
        <v>0.1588916833286024</v>
      </c>
      <c r="L336" s="3">
        <f t="shared" ca="1" si="97"/>
        <v>0.35680284552845531</v>
      </c>
      <c r="M336" s="6">
        <f t="shared" ca="1" si="98"/>
        <v>2.245572820765922</v>
      </c>
      <c r="N336" s="6">
        <f t="shared" ca="1" si="99"/>
        <v>2.4615186214869635</v>
      </c>
      <c r="O336" s="6">
        <f t="shared" ca="1" si="100"/>
        <v>0.23141105061038811</v>
      </c>
      <c r="P336" s="3">
        <f t="shared" ca="1" si="101"/>
        <v>2.9243407227077398</v>
      </c>
      <c r="Q336" s="3">
        <f t="shared" ca="1" si="102"/>
        <v>1.9986965202661873</v>
      </c>
      <c r="R336" s="6">
        <f t="shared" ca="1" si="107"/>
        <v>0</v>
      </c>
      <c r="S336" s="5">
        <f ca="1">SUM($R$66:R335)+AA336</f>
        <v>4</v>
      </c>
      <c r="T336" s="5">
        <f t="shared" ca="1" si="110"/>
        <v>0</v>
      </c>
      <c r="U336" s="3">
        <f t="shared" ca="1" si="108"/>
        <v>44</v>
      </c>
      <c r="V336" s="37">
        <f ca="1">SUM($U$70:U336)-SUM($T$70:T336)</f>
        <v>2134.8681200000001</v>
      </c>
      <c r="W336" s="8">
        <f t="shared" ca="1" si="109"/>
        <v>1.1420127462811329</v>
      </c>
      <c r="X336" s="7">
        <f ca="1">W336-MAX($W$69:W335)</f>
        <v>-0.3340125566060439</v>
      </c>
      <c r="Y336" s="7">
        <f t="shared" ca="1" si="111"/>
        <v>-0.35680284552845531</v>
      </c>
      <c r="Z336" s="6">
        <f t="shared" ca="1" si="115"/>
        <v>0</v>
      </c>
      <c r="AA336" s="5">
        <f ca="1">SUM($Z$70:Z335)</f>
        <v>0</v>
      </c>
      <c r="AB336" s="4">
        <f t="shared" ca="1" si="94"/>
        <v>1379.6849999999995</v>
      </c>
      <c r="AC336" s="2">
        <f t="shared" ca="1" si="112"/>
        <v>0.70105945121951196</v>
      </c>
      <c r="AD336" s="3">
        <f t="shared" ca="1" si="113"/>
        <v>1731.53</v>
      </c>
      <c r="AE336" s="3">
        <f t="shared" ca="1" si="95"/>
        <v>1623.0787500000001</v>
      </c>
      <c r="AF336" s="2">
        <f t="shared" ca="1" si="114"/>
        <v>0.85004193419450502</v>
      </c>
      <c r="AG336" s="1">
        <f t="shared" ca="1" si="103"/>
        <v>4.7329999999999997</v>
      </c>
      <c r="AI336">
        <v>2134.8681200000001</v>
      </c>
    </row>
    <row r="337" spans="1:35" x14ac:dyDescent="0.25">
      <c r="A337" s="38">
        <v>42797</v>
      </c>
      <c r="B337">
        <v>4.875</v>
      </c>
      <c r="C337">
        <v>841.5</v>
      </c>
      <c r="D337">
        <v>795.5</v>
      </c>
      <c r="E337">
        <v>839.5</v>
      </c>
      <c r="F337">
        <v>3938658</v>
      </c>
      <c r="G337">
        <v>1124.615</v>
      </c>
      <c r="H337" s="1">
        <f t="shared" ca="1" si="104"/>
        <v>2710.6089999999999</v>
      </c>
      <c r="I337" s="10">
        <f t="shared" ca="1" si="105"/>
        <v>2030.6</v>
      </c>
      <c r="J337" s="9">
        <f t="shared" ca="1" si="106"/>
        <v>3.1313517254923533E-2</v>
      </c>
      <c r="K337" s="9">
        <f t="shared" ca="1" si="96"/>
        <v>0.16072941158937482</v>
      </c>
      <c r="L337" s="3">
        <f t="shared" ca="1" si="97"/>
        <v>0.33488082340195024</v>
      </c>
      <c r="M337" s="6">
        <f t="shared" ca="1" si="98"/>
        <v>2.0835068086822255</v>
      </c>
      <c r="N337" s="6">
        <f t="shared" ca="1" si="99"/>
        <v>2.4423790561250858</v>
      </c>
      <c r="O337" s="6">
        <f t="shared" ca="1" si="100"/>
        <v>0.25233107216751077</v>
      </c>
      <c r="P337" s="3">
        <f t="shared" ca="1" si="101"/>
        <v>2.9470412004601072</v>
      </c>
      <c r="Q337" s="3">
        <f t="shared" ca="1" si="102"/>
        <v>1.9377169117900643</v>
      </c>
      <c r="R337" s="6">
        <f t="shared" ca="1" si="107"/>
        <v>0</v>
      </c>
      <c r="S337" s="5">
        <f ca="1">SUM($R$66:R336)+AA337</f>
        <v>4</v>
      </c>
      <c r="T337" s="5">
        <f t="shared" ca="1" si="110"/>
        <v>0</v>
      </c>
      <c r="U337" s="3">
        <f t="shared" ca="1" si="108"/>
        <v>250.39999999999964</v>
      </c>
      <c r="V337" s="37">
        <f ca="1">SUM($U$70:U337)-SUM($T$70:T337)</f>
        <v>2385.2681199999997</v>
      </c>
      <c r="W337" s="8">
        <f t="shared" ca="1" si="109"/>
        <v>1.2759601264447353</v>
      </c>
      <c r="X337" s="7">
        <f ca="1">W337-MAX($W$69:W336)</f>
        <v>-0.20006517644244148</v>
      </c>
      <c r="Y337" s="7">
        <f t="shared" ca="1" si="111"/>
        <v>-0.33488082340195024</v>
      </c>
      <c r="Z337" s="6">
        <f t="shared" ca="1" si="115"/>
        <v>0</v>
      </c>
      <c r="AA337" s="5">
        <f ca="1">SUM($Z$70:Z336)</f>
        <v>0</v>
      </c>
      <c r="AB337" s="4">
        <f t="shared" ca="1" si="94"/>
        <v>1630.0849999999991</v>
      </c>
      <c r="AC337" s="2">
        <f t="shared" ca="1" si="112"/>
        <v>0.80276026790111255</v>
      </c>
      <c r="AD337" s="3">
        <f t="shared" ca="1" si="113"/>
        <v>1731.53</v>
      </c>
      <c r="AE337" s="3">
        <f t="shared" ca="1" si="95"/>
        <v>1623.0787500000001</v>
      </c>
      <c r="AF337" s="2">
        <f t="shared" ca="1" si="114"/>
        <v>1.0043166420606511</v>
      </c>
      <c r="AG337" s="1">
        <f t="shared" ca="1" si="103"/>
        <v>4.625</v>
      </c>
      <c r="AI337">
        <v>2385.2681199999997</v>
      </c>
    </row>
    <row r="338" spans="1:35" x14ac:dyDescent="0.25">
      <c r="A338" s="38">
        <v>42804</v>
      </c>
      <c r="B338">
        <v>4.875</v>
      </c>
      <c r="C338">
        <v>838.5</v>
      </c>
      <c r="D338">
        <v>804.5</v>
      </c>
      <c r="E338">
        <v>828</v>
      </c>
      <c r="F338">
        <v>2788573</v>
      </c>
      <c r="G338">
        <v>1118.3330000000001</v>
      </c>
      <c r="H338" s="1">
        <f t="shared" ca="1" si="104"/>
        <v>2710.6089999999999</v>
      </c>
      <c r="I338" s="10">
        <f t="shared" ca="1" si="105"/>
        <v>2097.9</v>
      </c>
      <c r="J338" s="9">
        <f t="shared" ca="1" si="106"/>
        <v>3.2605528510808668E-2</v>
      </c>
      <c r="K338" s="9">
        <f t="shared" ca="1" si="96"/>
        <v>0.16084148838104892</v>
      </c>
      <c r="L338" s="3">
        <f t="shared" ca="1" si="97"/>
        <v>0.29205824872491526</v>
      </c>
      <c r="M338" s="6">
        <f t="shared" ca="1" si="98"/>
        <v>1.815814138905512</v>
      </c>
      <c r="N338" s="6">
        <f t="shared" ca="1" si="99"/>
        <v>2.3777493408798329</v>
      </c>
      <c r="O338" s="6">
        <f t="shared" ca="1" si="100"/>
        <v>0.29674626361772649</v>
      </c>
      <c r="P338" s="3">
        <f t="shared" ca="1" si="101"/>
        <v>2.9712418681152859</v>
      </c>
      <c r="Q338" s="3">
        <f t="shared" ca="1" si="102"/>
        <v>1.7842568136443799</v>
      </c>
      <c r="R338" s="6">
        <f t="shared" ca="1" si="107"/>
        <v>0</v>
      </c>
      <c r="S338" s="5">
        <f ca="1">SUM($R$66:R337)+AA338</f>
        <v>4</v>
      </c>
      <c r="T338" s="5">
        <f t="shared" ca="1" si="110"/>
        <v>0</v>
      </c>
      <c r="U338" s="3">
        <f t="shared" ca="1" si="108"/>
        <v>269.20000000000073</v>
      </c>
      <c r="V338" s="37">
        <f ca="1">SUM($U$70:U338)-SUM($T$70:T338)</f>
        <v>2654.4681200000005</v>
      </c>
      <c r="W338" s="8">
        <f t="shared" ca="1" si="109"/>
        <v>1.4199642587931456</v>
      </c>
      <c r="X338" s="7">
        <f ca="1">W338-MAX($W$69:W337)</f>
        <v>-5.6061044094031232E-2</v>
      </c>
      <c r="Y338" s="7">
        <f t="shared" ca="1" si="111"/>
        <v>-0.29205824872491526</v>
      </c>
      <c r="Z338" s="6">
        <f t="shared" ca="1" si="115"/>
        <v>0</v>
      </c>
      <c r="AA338" s="5">
        <f ca="1">SUM($Z$70:Z337)</f>
        <v>0</v>
      </c>
      <c r="AB338" s="4">
        <f t="shared" ca="1" si="94"/>
        <v>1899.2849999999999</v>
      </c>
      <c r="AC338" s="2">
        <f t="shared" ca="1" si="112"/>
        <v>0.90532675532675522</v>
      </c>
      <c r="AD338" s="3">
        <f t="shared" ca="1" si="113"/>
        <v>1731.53</v>
      </c>
      <c r="AE338" s="3">
        <f t="shared" ca="1" si="95"/>
        <v>1623.0787500000001</v>
      </c>
      <c r="AF338" s="2">
        <f t="shared" ca="1" si="114"/>
        <v>1.1701742752777706</v>
      </c>
      <c r="AG338" s="1">
        <f t="shared" ca="1" si="103"/>
        <v>4.625</v>
      </c>
      <c r="AI338">
        <v>2654.4681200000005</v>
      </c>
    </row>
    <row r="339" spans="1:35" x14ac:dyDescent="0.25">
      <c r="A339" s="38">
        <v>42811</v>
      </c>
      <c r="B339">
        <v>4.875</v>
      </c>
      <c r="C339">
        <v>839</v>
      </c>
      <c r="D339">
        <v>786.5</v>
      </c>
      <c r="E339">
        <v>797</v>
      </c>
      <c r="F339">
        <v>3182437</v>
      </c>
      <c r="G339">
        <v>1118.3330000000001</v>
      </c>
      <c r="H339" s="1">
        <f t="shared" ca="1" si="104"/>
        <v>2713.14</v>
      </c>
      <c r="I339" s="10">
        <f t="shared" ca="1" si="105"/>
        <v>2100</v>
      </c>
      <c r="J339" s="9">
        <f t="shared" ca="1" si="106"/>
        <v>1.0005003335834001E-3</v>
      </c>
      <c r="K339" s="9">
        <f t="shared" ca="1" si="96"/>
        <v>0.15641846653915081</v>
      </c>
      <c r="L339" s="3">
        <f t="shared" ca="1" si="97"/>
        <v>0.29197142857142855</v>
      </c>
      <c r="M339" s="6">
        <f t="shared" ca="1" si="98"/>
        <v>1.8666045961929276</v>
      </c>
      <c r="N339" s="6">
        <f t="shared" ca="1" si="99"/>
        <v>2.3253200855809686</v>
      </c>
      <c r="O339" s="6">
        <f t="shared" ca="1" si="100"/>
        <v>0.3231596685046163</v>
      </c>
      <c r="P339" s="3">
        <f t="shared" ca="1" si="101"/>
        <v>2.9716394225902012</v>
      </c>
      <c r="Q339" s="3">
        <f t="shared" ca="1" si="102"/>
        <v>1.679000748571736</v>
      </c>
      <c r="R339" s="6">
        <f t="shared" ca="1" si="107"/>
        <v>0</v>
      </c>
      <c r="S339" s="5">
        <f ca="1">SUM($R$66:R338)+AA339</f>
        <v>4</v>
      </c>
      <c r="T339" s="5">
        <f t="shared" ca="1" si="110"/>
        <v>0</v>
      </c>
      <c r="U339" s="3">
        <f t="shared" ca="1" si="108"/>
        <v>8.3999999999996362</v>
      </c>
      <c r="V339" s="37">
        <f ca="1">SUM($U$70:U339)-SUM($T$70:T339)</f>
        <v>2662.8681200000001</v>
      </c>
      <c r="W339" s="8">
        <f t="shared" ca="1" si="109"/>
        <v>1.4244577012586974</v>
      </c>
      <c r="X339" s="7">
        <f ca="1">W339-MAX($W$69:W338)</f>
        <v>-5.1567601628479398E-2</v>
      </c>
      <c r="Y339" s="7">
        <f t="shared" ca="1" si="111"/>
        <v>-0.29197142857142855</v>
      </c>
      <c r="Z339" s="6">
        <f t="shared" ca="1" si="115"/>
        <v>0</v>
      </c>
      <c r="AA339" s="5">
        <f ca="1">SUM($Z$70:Z338)</f>
        <v>0</v>
      </c>
      <c r="AB339" s="4">
        <f t="shared" ca="1" si="94"/>
        <v>1907.6849999999995</v>
      </c>
      <c r="AC339" s="2">
        <f t="shared" ca="1" si="112"/>
        <v>0.90842142857142838</v>
      </c>
      <c r="AD339" s="3">
        <f t="shared" ca="1" si="113"/>
        <v>1731.53</v>
      </c>
      <c r="AE339" s="3">
        <f t="shared" ca="1" si="95"/>
        <v>1623.0787500000001</v>
      </c>
      <c r="AF339" s="2">
        <f t="shared" ca="1" si="114"/>
        <v>1.1753496249026729</v>
      </c>
      <c r="AG339" s="1">
        <f t="shared" ca="1" si="103"/>
        <v>4.6470000000000002</v>
      </c>
      <c r="AI339">
        <v>2662.8681200000001</v>
      </c>
    </row>
    <row r="340" spans="1:35" x14ac:dyDescent="0.25">
      <c r="A340" s="38">
        <v>42818</v>
      </c>
      <c r="B340">
        <v>4.8819999999999997</v>
      </c>
      <c r="C340">
        <v>796</v>
      </c>
      <c r="D340">
        <v>728.5</v>
      </c>
      <c r="E340">
        <v>768</v>
      </c>
      <c r="F340">
        <v>4941681</v>
      </c>
      <c r="G340">
        <v>1138.3330000000001</v>
      </c>
      <c r="H340" s="1">
        <f t="shared" ca="1" si="104"/>
        <v>2704.2159999999999</v>
      </c>
      <c r="I340" s="10">
        <f t="shared" ca="1" si="105"/>
        <v>2021</v>
      </c>
      <c r="J340" s="9">
        <f t="shared" ca="1" si="106"/>
        <v>-3.8344906307893403E-2</v>
      </c>
      <c r="K340" s="9">
        <f t="shared" ca="1" si="96"/>
        <v>0.15474510658964544</v>
      </c>
      <c r="L340" s="3">
        <f t="shared" ca="1" si="97"/>
        <v>0.33805838693715984</v>
      </c>
      <c r="M340" s="6">
        <f t="shared" ca="1" si="98"/>
        <v>2.1846143919343848</v>
      </c>
      <c r="N340" s="6">
        <f t="shared" ca="1" si="99"/>
        <v>2.2953420797968418</v>
      </c>
      <c r="O340" s="6">
        <f t="shared" ca="1" si="100"/>
        <v>0.31613500854325538</v>
      </c>
      <c r="P340" s="3">
        <f t="shared" ca="1" si="101"/>
        <v>2.9276120968833528</v>
      </c>
      <c r="Q340" s="3">
        <f t="shared" ca="1" si="102"/>
        <v>1.663072062710331</v>
      </c>
      <c r="R340" s="6">
        <f t="shared" ca="1" si="107"/>
        <v>0</v>
      </c>
      <c r="S340" s="5">
        <f ca="1">SUM($R$66:R339)+AA340</f>
        <v>4</v>
      </c>
      <c r="T340" s="5">
        <f t="shared" ca="1" si="110"/>
        <v>0</v>
      </c>
      <c r="U340" s="3">
        <f t="shared" ca="1" si="108"/>
        <v>-316</v>
      </c>
      <c r="V340" s="37">
        <f ca="1">SUM($U$70:U340)-SUM($T$70:T340)</f>
        <v>2346.8681200000001</v>
      </c>
      <c r="W340" s="8">
        <f t="shared" ca="1" si="109"/>
        <v>1.2554186751736398</v>
      </c>
      <c r="X340" s="7">
        <f ca="1">W340-MAX($W$69:W339)</f>
        <v>-0.22060662771353701</v>
      </c>
      <c r="Y340" s="7">
        <f t="shared" ca="1" si="111"/>
        <v>-0.33805838693715984</v>
      </c>
      <c r="Z340" s="6">
        <f t="shared" ca="1" si="115"/>
        <v>0</v>
      </c>
      <c r="AA340" s="5">
        <f ca="1">SUM($Z$70:Z339)</f>
        <v>0</v>
      </c>
      <c r="AB340" s="4">
        <f t="shared" ca="1" si="94"/>
        <v>1591.6849999999995</v>
      </c>
      <c r="AC340" s="2">
        <f t="shared" ca="1" si="112"/>
        <v>0.78757298367144957</v>
      </c>
      <c r="AD340" s="3">
        <f t="shared" ca="1" si="113"/>
        <v>1731.53</v>
      </c>
      <c r="AE340" s="3">
        <f t="shared" ca="1" si="95"/>
        <v>1623.0787500000001</v>
      </c>
      <c r="AF340" s="2">
        <f t="shared" ca="1" si="114"/>
        <v>0.98065790091823912</v>
      </c>
      <c r="AG340" s="1">
        <f t="shared" ca="1" si="103"/>
        <v>4.6470000000000002</v>
      </c>
      <c r="AI340">
        <v>2346.8681200000001</v>
      </c>
    </row>
    <row r="341" spans="1:35" x14ac:dyDescent="0.25">
      <c r="A341" s="38">
        <v>42825</v>
      </c>
      <c r="B341">
        <v>4.8819999999999997</v>
      </c>
      <c r="C341">
        <v>779.5</v>
      </c>
      <c r="D341">
        <v>759</v>
      </c>
      <c r="E341">
        <v>772</v>
      </c>
      <c r="F341">
        <v>2938941</v>
      </c>
      <c r="G341">
        <v>1138.3330000000001</v>
      </c>
      <c r="H341" s="1">
        <f t="shared" ca="1" si="104"/>
        <v>2713.0079999999998</v>
      </c>
      <c r="I341" s="10">
        <f t="shared" ca="1" si="105"/>
        <v>2062.9</v>
      </c>
      <c r="J341" s="9">
        <f t="shared" ca="1" si="106"/>
        <v>2.0520321395341337E-2</v>
      </c>
      <c r="K341" s="9">
        <f t="shared" ca="1" si="96"/>
        <v>0.15536443642313577</v>
      </c>
      <c r="L341" s="3">
        <f t="shared" ca="1" si="97"/>
        <v>0.31514276019196252</v>
      </c>
      <c r="M341" s="6">
        <f t="shared" ca="1" si="98"/>
        <v>2.0284098951298595</v>
      </c>
      <c r="N341" s="6">
        <f t="shared" ca="1" si="99"/>
        <v>2.2728913646530136</v>
      </c>
      <c r="O341" s="6">
        <f t="shared" ca="1" si="100"/>
        <v>0.32447073620897759</v>
      </c>
      <c r="P341" s="3">
        <f t="shared" ca="1" si="101"/>
        <v>2.9218328370709687</v>
      </c>
      <c r="Q341" s="3">
        <f t="shared" ca="1" si="102"/>
        <v>1.6239498922350584</v>
      </c>
      <c r="R341" s="6">
        <f t="shared" ca="1" si="107"/>
        <v>0</v>
      </c>
      <c r="S341" s="5">
        <f ca="1">SUM($R$66:R340)+AA341</f>
        <v>4</v>
      </c>
      <c r="T341" s="5">
        <f t="shared" ca="1" si="110"/>
        <v>0</v>
      </c>
      <c r="U341" s="3">
        <f t="shared" ca="1" si="108"/>
        <v>167.60000000000036</v>
      </c>
      <c r="V341" s="37">
        <f ca="1">SUM($U$70:U341)-SUM($T$70:T341)</f>
        <v>2514.4681200000005</v>
      </c>
      <c r="W341" s="8">
        <f t="shared" ca="1" si="109"/>
        <v>1.3450735510339429</v>
      </c>
      <c r="X341" s="7">
        <f ca="1">W341-MAX($W$69:W340)</f>
        <v>-0.13095175185323393</v>
      </c>
      <c r="Y341" s="7">
        <f t="shared" ca="1" si="111"/>
        <v>-0.31514276019196252</v>
      </c>
      <c r="Z341" s="6">
        <f t="shared" ca="1" si="115"/>
        <v>0</v>
      </c>
      <c r="AA341" s="5">
        <f ca="1">SUM($Z$70:Z340)</f>
        <v>0</v>
      </c>
      <c r="AB341" s="4">
        <f t="shared" ca="1" si="94"/>
        <v>1759.2849999999999</v>
      </c>
      <c r="AC341" s="2">
        <f t="shared" ca="1" si="112"/>
        <v>0.85282127102622507</v>
      </c>
      <c r="AD341" s="3">
        <f t="shared" ca="1" si="113"/>
        <v>1731.53</v>
      </c>
      <c r="AE341" s="3">
        <f t="shared" ca="1" si="95"/>
        <v>1623.0787500000001</v>
      </c>
      <c r="AF341" s="2">
        <f t="shared" ca="1" si="114"/>
        <v>1.0839184481960593</v>
      </c>
      <c r="AG341" s="1">
        <f t="shared" ca="1" si="103"/>
        <v>4.6470000000000002</v>
      </c>
      <c r="AI341">
        <v>2514.4681200000005</v>
      </c>
    </row>
    <row r="342" spans="1:35" x14ac:dyDescent="0.25">
      <c r="A342" s="38">
        <v>42832</v>
      </c>
      <c r="B342">
        <v>4.6669999999999998</v>
      </c>
      <c r="C342">
        <v>775.5</v>
      </c>
      <c r="D342">
        <v>711.5</v>
      </c>
      <c r="E342">
        <v>741.5</v>
      </c>
      <c r="F342">
        <v>4277501</v>
      </c>
      <c r="G342">
        <v>1138.3330000000001</v>
      </c>
      <c r="H342" s="1">
        <f t="shared" ca="1" si="104"/>
        <v>2743.0830000000001</v>
      </c>
      <c r="I342" s="10">
        <f t="shared" ca="1" si="105"/>
        <v>2105</v>
      </c>
      <c r="J342" s="9">
        <f t="shared" ca="1" si="106"/>
        <v>2.0202707317519469E-2</v>
      </c>
      <c r="K342" s="9">
        <f t="shared" ca="1" si="96"/>
        <v>0.15222394810242371</v>
      </c>
      <c r="L342" s="3">
        <f t="shared" ca="1" si="97"/>
        <v>0.30312731591448938</v>
      </c>
      <c r="M342" s="6">
        <f t="shared" ca="1" si="98"/>
        <v>1.9913247533859162</v>
      </c>
      <c r="N342" s="6">
        <f t="shared" ca="1" si="99"/>
        <v>2.2286142362227563</v>
      </c>
      <c r="O342" s="6">
        <f t="shared" ca="1" si="100"/>
        <v>0.32024881258301835</v>
      </c>
      <c r="P342" s="3">
        <f t="shared" ca="1" si="101"/>
        <v>2.8691118613887929</v>
      </c>
      <c r="Q342" s="3">
        <f t="shared" ca="1" si="102"/>
        <v>1.5881166110567198</v>
      </c>
      <c r="R342" s="6">
        <f t="shared" ca="1" si="107"/>
        <v>0</v>
      </c>
      <c r="S342" s="5">
        <f ca="1">SUM($R$66:R341)+AA342</f>
        <v>4</v>
      </c>
      <c r="T342" s="5">
        <f t="shared" ca="1" si="110"/>
        <v>0</v>
      </c>
      <c r="U342" s="3">
        <f t="shared" ca="1" si="108"/>
        <v>168.39999999999964</v>
      </c>
      <c r="V342" s="37">
        <f ca="1">SUM($U$70:U342)-SUM($T$70:T342)</f>
        <v>2682.8681200000001</v>
      </c>
      <c r="W342" s="8">
        <f t="shared" ca="1" si="109"/>
        <v>1.4351563737957265</v>
      </c>
      <c r="X342" s="7">
        <f ca="1">W342-MAX($W$69:W341)</f>
        <v>-4.0868929091450346E-2</v>
      </c>
      <c r="Y342" s="7">
        <f t="shared" ca="1" si="111"/>
        <v>-0.30312731591448938</v>
      </c>
      <c r="Z342" s="6">
        <f t="shared" ca="1" si="115"/>
        <v>0</v>
      </c>
      <c r="AA342" s="5">
        <f ca="1">SUM($Z$70:Z341)</f>
        <v>0</v>
      </c>
      <c r="AB342" s="4">
        <f t="shared" ca="1" si="94"/>
        <v>1927.6849999999995</v>
      </c>
      <c r="AC342" s="2">
        <f t="shared" ca="1" si="112"/>
        <v>0.91576484560570048</v>
      </c>
      <c r="AD342" s="3">
        <f t="shared" ca="1" si="113"/>
        <v>1731.53</v>
      </c>
      <c r="AE342" s="3">
        <f t="shared" ca="1" si="95"/>
        <v>1623.0787500000001</v>
      </c>
      <c r="AF342" s="2">
        <f t="shared" ca="1" si="114"/>
        <v>1.187671885914346</v>
      </c>
      <c r="AG342" s="1">
        <f t="shared" ca="1" si="103"/>
        <v>4.6470000000000002</v>
      </c>
      <c r="AI342">
        <v>2682.8681200000001</v>
      </c>
    </row>
    <row r="343" spans="1:35" x14ac:dyDescent="0.25">
      <c r="A343" s="38">
        <v>42839</v>
      </c>
      <c r="B343">
        <v>4.6669999999999998</v>
      </c>
      <c r="C343">
        <v>755</v>
      </c>
      <c r="D343">
        <v>730.5</v>
      </c>
      <c r="E343">
        <v>755</v>
      </c>
      <c r="F343">
        <v>1386748</v>
      </c>
      <c r="G343">
        <v>1127.692</v>
      </c>
      <c r="H343" s="1">
        <f t="shared" ca="1" si="104"/>
        <v>2772.19</v>
      </c>
      <c r="I343" s="10">
        <f t="shared" ca="1" si="105"/>
        <v>1990</v>
      </c>
      <c r="J343" s="9">
        <f t="shared" ca="1" si="106"/>
        <v>-5.6180828397943673E-2</v>
      </c>
      <c r="K343" s="9">
        <f t="shared" ca="1" si="96"/>
        <v>0.16191071014352076</v>
      </c>
      <c r="L343" s="3">
        <f t="shared" ca="1" si="97"/>
        <v>0.39306030150753779</v>
      </c>
      <c r="M343" s="6">
        <f t="shared" ca="1" si="98"/>
        <v>2.4276362024422076</v>
      </c>
      <c r="N343" s="6">
        <f t="shared" ca="1" si="99"/>
        <v>2.2171822965555061</v>
      </c>
      <c r="O343" s="6">
        <f t="shared" ca="1" si="100"/>
        <v>0.309269407388016</v>
      </c>
      <c r="P343" s="3">
        <f t="shared" ca="1" si="101"/>
        <v>2.8357211113315381</v>
      </c>
      <c r="Q343" s="3">
        <f t="shared" ca="1" si="102"/>
        <v>1.5986434817794741</v>
      </c>
      <c r="R343" s="6">
        <f t="shared" ca="1" si="107"/>
        <v>0</v>
      </c>
      <c r="S343" s="5">
        <f ca="1">SUM($R$66:R342)+AA343</f>
        <v>4</v>
      </c>
      <c r="T343" s="5">
        <f t="shared" ca="1" si="110"/>
        <v>0</v>
      </c>
      <c r="U343" s="3">
        <f t="shared" ca="1" si="108"/>
        <v>-460</v>
      </c>
      <c r="V343" s="37">
        <f ca="1">SUM($U$70:U343)-SUM($T$70:T343)</f>
        <v>2222.8681200000001</v>
      </c>
      <c r="W343" s="8">
        <f t="shared" ca="1" si="109"/>
        <v>1.1890869054440603</v>
      </c>
      <c r="X343" s="7">
        <f ca="1">W343-MAX($W$69:W342)</f>
        <v>-0.28693839744311656</v>
      </c>
      <c r="Y343" s="7">
        <f t="shared" ca="1" si="111"/>
        <v>-0.39306030150753779</v>
      </c>
      <c r="Z343" s="6">
        <f t="shared" ca="1" si="115"/>
        <v>0</v>
      </c>
      <c r="AA343" s="5">
        <f ca="1">SUM($Z$70:Z342)</f>
        <v>0</v>
      </c>
      <c r="AB343" s="4">
        <f t="shared" ca="1" si="94"/>
        <v>1467.6849999999995</v>
      </c>
      <c r="AC343" s="2">
        <f t="shared" ca="1" si="112"/>
        <v>0.7375301507537686</v>
      </c>
      <c r="AD343" s="3">
        <f t="shared" ca="1" si="113"/>
        <v>1731.53</v>
      </c>
      <c r="AE343" s="3">
        <f t="shared" ca="1" si="95"/>
        <v>1623.0787500000001</v>
      </c>
      <c r="AF343" s="2">
        <f t="shared" ca="1" si="114"/>
        <v>0.90425988264586632</v>
      </c>
      <c r="AG343" s="1">
        <f t="shared" ca="1" si="103"/>
        <v>4.7780000000000005</v>
      </c>
      <c r="AI343">
        <v>2222.8681200000001</v>
      </c>
    </row>
    <row r="344" spans="1:35" x14ac:dyDescent="0.25">
      <c r="A344" s="38">
        <v>42846</v>
      </c>
      <c r="B344">
        <v>4.5289999999999999</v>
      </c>
      <c r="C344">
        <v>728</v>
      </c>
      <c r="D344">
        <v>648.5</v>
      </c>
      <c r="E344">
        <v>702</v>
      </c>
      <c r="F344">
        <v>8795678</v>
      </c>
      <c r="G344">
        <v>1087.2729999999999</v>
      </c>
      <c r="H344" s="1">
        <f t="shared" ca="1" si="104"/>
        <v>2771.335</v>
      </c>
      <c r="I344" s="10">
        <f t="shared" ca="1" si="105"/>
        <v>1976.7</v>
      </c>
      <c r="J344" s="9">
        <f t="shared" ca="1" si="106"/>
        <v>-6.7058511306541226E-3</v>
      </c>
      <c r="K344" s="9">
        <f t="shared" ca="1" si="96"/>
        <v>0.16142929619271695</v>
      </c>
      <c r="L344" s="3">
        <f t="shared" ca="1" si="97"/>
        <v>0.40200080942985772</v>
      </c>
      <c r="M344" s="6">
        <f t="shared" ca="1" si="98"/>
        <v>2.4902593204020573</v>
      </c>
      <c r="N344" s="6">
        <f t="shared" ca="1" si="99"/>
        <v>2.1843727352061237</v>
      </c>
      <c r="O344" s="6">
        <f t="shared" ca="1" si="100"/>
        <v>0.24476277173192879</v>
      </c>
      <c r="P344" s="3">
        <f t="shared" ca="1" si="101"/>
        <v>2.6738982786699812</v>
      </c>
      <c r="Q344" s="3">
        <f t="shared" ca="1" si="102"/>
        <v>1.6948471917422663</v>
      </c>
      <c r="R344" s="6">
        <f t="shared" ca="1" si="107"/>
        <v>0</v>
      </c>
      <c r="S344" s="5">
        <f ca="1">SUM($R$66:R343)+AA344</f>
        <v>4</v>
      </c>
      <c r="T344" s="5">
        <f t="shared" ca="1" si="110"/>
        <v>0</v>
      </c>
      <c r="U344" s="3">
        <f t="shared" ca="1" si="108"/>
        <v>-53.199999999999818</v>
      </c>
      <c r="V344" s="37">
        <f ca="1">SUM($U$70:U344)-SUM($T$70:T344)</f>
        <v>2169.6681200000003</v>
      </c>
      <c r="W344" s="8">
        <f t="shared" ca="1" si="109"/>
        <v>1.1606284364955632</v>
      </c>
      <c r="X344" s="7">
        <f ca="1">W344-MAX($W$69:W343)</f>
        <v>-0.31539686639161357</v>
      </c>
      <c r="Y344" s="7">
        <f t="shared" ca="1" si="111"/>
        <v>-0.40200080942985772</v>
      </c>
      <c r="Z344" s="6">
        <f t="shared" ca="1" si="115"/>
        <v>0</v>
      </c>
      <c r="AA344" s="5">
        <f ca="1">SUM($Z$70:Z343)</f>
        <v>0</v>
      </c>
      <c r="AB344" s="4">
        <f t="shared" ca="1" si="94"/>
        <v>1414.4849999999997</v>
      </c>
      <c r="AC344" s="2">
        <f t="shared" ca="1" si="112"/>
        <v>0.71557899529518876</v>
      </c>
      <c r="AD344" s="3">
        <f t="shared" ca="1" si="113"/>
        <v>1731.53</v>
      </c>
      <c r="AE344" s="3">
        <f t="shared" ca="1" si="95"/>
        <v>1623.0787500000001</v>
      </c>
      <c r="AF344" s="2">
        <f t="shared" ca="1" si="114"/>
        <v>0.87148266835481614</v>
      </c>
      <c r="AG344" s="1">
        <f t="shared" ca="1" si="103"/>
        <v>4.7780000000000005</v>
      </c>
      <c r="AI344">
        <v>2169.6681200000003</v>
      </c>
    </row>
    <row r="345" spans="1:35" x14ac:dyDescent="0.25">
      <c r="A345" s="38">
        <v>42853</v>
      </c>
      <c r="B345">
        <v>4.5289999999999999</v>
      </c>
      <c r="C345">
        <v>739</v>
      </c>
      <c r="D345">
        <v>701.5</v>
      </c>
      <c r="E345">
        <v>738</v>
      </c>
      <c r="F345">
        <v>2887597</v>
      </c>
      <c r="G345">
        <v>1087.2729999999999</v>
      </c>
      <c r="H345" s="1">
        <f t="shared" ca="1" si="104"/>
        <v>2810.9769999999999</v>
      </c>
      <c r="I345" s="10">
        <f t="shared" ca="1" si="105"/>
        <v>1995.3</v>
      </c>
      <c r="J345" s="9">
        <f t="shared" ca="1" si="106"/>
        <v>9.3656273706012663E-3</v>
      </c>
      <c r="K345" s="9">
        <f t="shared" ca="1" si="96"/>
        <v>0.16082519122626399</v>
      </c>
      <c r="L345" s="3">
        <f t="shared" ca="1" si="97"/>
        <v>0.40879917806846078</v>
      </c>
      <c r="M345" s="6">
        <f t="shared" ca="1" si="98"/>
        <v>2.5418852292444889</v>
      </c>
      <c r="N345" s="6">
        <f t="shared" ca="1" si="99"/>
        <v>2.1766873227314441</v>
      </c>
      <c r="O345" s="6">
        <f t="shared" ca="1" si="100"/>
        <v>0.23034709946403498</v>
      </c>
      <c r="P345" s="3">
        <f t="shared" ca="1" si="101"/>
        <v>2.6373815216595142</v>
      </c>
      <c r="Q345" s="3">
        <f t="shared" ca="1" si="102"/>
        <v>1.7159931238033741</v>
      </c>
      <c r="R345" s="6">
        <f t="shared" ca="1" si="107"/>
        <v>0</v>
      </c>
      <c r="S345" s="5">
        <f ca="1">SUM($R$66:R344)+AA345</f>
        <v>4</v>
      </c>
      <c r="T345" s="5">
        <f t="shared" ca="1" si="110"/>
        <v>0</v>
      </c>
      <c r="U345" s="3">
        <f t="shared" ca="1" si="108"/>
        <v>74.399999999999636</v>
      </c>
      <c r="V345" s="37">
        <f ca="1">SUM($U$70:U345)-SUM($T$70:T345)</f>
        <v>2244.0681199999999</v>
      </c>
      <c r="W345" s="8">
        <f t="shared" ca="1" si="109"/>
        <v>1.200427498333311</v>
      </c>
      <c r="X345" s="7">
        <f ca="1">W345-MAX($W$69:W344)</f>
        <v>-0.27559780455386584</v>
      </c>
      <c r="Y345" s="7">
        <f t="shared" ca="1" si="111"/>
        <v>-0.40879917806846078</v>
      </c>
      <c r="Z345" s="6">
        <f t="shared" ca="1" si="115"/>
        <v>0</v>
      </c>
      <c r="AA345" s="5">
        <f ca="1">SUM($Z$70:Z344)</f>
        <v>0</v>
      </c>
      <c r="AB345" s="4">
        <f t="shared" ca="1" si="94"/>
        <v>1488.8849999999993</v>
      </c>
      <c r="AC345" s="2">
        <f t="shared" ca="1" si="112"/>
        <v>0.74619606074274514</v>
      </c>
      <c r="AD345" s="3">
        <f t="shared" ca="1" si="113"/>
        <v>1731.53</v>
      </c>
      <c r="AE345" s="3">
        <f t="shared" ca="1" si="95"/>
        <v>1623.0787500000001</v>
      </c>
      <c r="AF345" s="2">
        <f t="shared" ca="1" si="114"/>
        <v>0.9173214793182396</v>
      </c>
      <c r="AG345" s="1">
        <f t="shared" ca="1" si="103"/>
        <v>4.7649999999999997</v>
      </c>
      <c r="AI345">
        <v>2244.0681199999999</v>
      </c>
    </row>
    <row r="346" spans="1:35" x14ac:dyDescent="0.25">
      <c r="A346" s="38">
        <v>42860</v>
      </c>
      <c r="B346">
        <v>4.5289999999999999</v>
      </c>
      <c r="C346">
        <v>749</v>
      </c>
      <c r="D346">
        <v>712</v>
      </c>
      <c r="E346">
        <v>747</v>
      </c>
      <c r="F346">
        <v>2789713</v>
      </c>
      <c r="G346">
        <v>1083.3330000000001</v>
      </c>
      <c r="H346" s="1">
        <f t="shared" ca="1" si="104"/>
        <v>2810.9769999999999</v>
      </c>
      <c r="I346" s="10">
        <f t="shared" ca="1" si="105"/>
        <v>1928.3</v>
      </c>
      <c r="J346" s="9">
        <f t="shared" ca="1" si="106"/>
        <v>-3.4155629232925776E-2</v>
      </c>
      <c r="K346" s="9">
        <f t="shared" ca="1" si="96"/>
        <v>0.16347933134210904</v>
      </c>
      <c r="L346" s="3">
        <f t="shared" ca="1" si="97"/>
        <v>0.45774879427474979</v>
      </c>
      <c r="M346" s="6">
        <f t="shared" ca="1" si="98"/>
        <v>2.8000407789583535</v>
      </c>
      <c r="N346" s="6">
        <f t="shared" ca="1" si="99"/>
        <v>2.2109642768260191</v>
      </c>
      <c r="O346" s="6">
        <f t="shared" ca="1" si="100"/>
        <v>0.28554290304494429</v>
      </c>
      <c r="P346" s="3">
        <f t="shared" ca="1" si="101"/>
        <v>2.7820500829159078</v>
      </c>
      <c r="Q346" s="3">
        <f t="shared" ca="1" si="102"/>
        <v>1.6398784707361305</v>
      </c>
      <c r="R346" s="6">
        <f t="shared" ca="1" si="107"/>
        <v>0</v>
      </c>
      <c r="S346" s="5">
        <f ca="1">SUM($R$66:R345)+AA346</f>
        <v>4</v>
      </c>
      <c r="T346" s="5">
        <f t="shared" ca="1" si="110"/>
        <v>0</v>
      </c>
      <c r="U346" s="3">
        <f t="shared" ca="1" si="108"/>
        <v>-268</v>
      </c>
      <c r="V346" s="37">
        <f ca="1">SUM($U$70:U346)-SUM($T$70:T346)</f>
        <v>1976.0681199999999</v>
      </c>
      <c r="W346" s="8">
        <f t="shared" ca="1" si="109"/>
        <v>1.0570652863371228</v>
      </c>
      <c r="X346" s="7">
        <f ca="1">W346-MAX($W$69:W345)</f>
        <v>-0.41896001655005399</v>
      </c>
      <c r="Y346" s="7">
        <f t="shared" ca="1" si="111"/>
        <v>-0.45774879427474979</v>
      </c>
      <c r="Z346" s="6">
        <f t="shared" ca="1" si="115"/>
        <v>0</v>
      </c>
      <c r="AA346" s="5">
        <f ca="1">SUM($Z$70:Z345)</f>
        <v>0</v>
      </c>
      <c r="AB346" s="4">
        <f t="shared" ca="1" si="94"/>
        <v>1220.8849999999993</v>
      </c>
      <c r="AC346" s="2">
        <f t="shared" ca="1" si="112"/>
        <v>0.63314059015713287</v>
      </c>
      <c r="AD346" s="3">
        <f t="shared" ca="1" si="113"/>
        <v>1731.53</v>
      </c>
      <c r="AE346" s="3">
        <f t="shared" ca="1" si="95"/>
        <v>1623.0787500000001</v>
      </c>
      <c r="AF346" s="2">
        <f t="shared" ca="1" si="114"/>
        <v>0.75220318176182099</v>
      </c>
      <c r="AG346" s="1">
        <f t="shared" ca="1" si="103"/>
        <v>4.7649999999999997</v>
      </c>
      <c r="AI346">
        <v>1976.0681199999999</v>
      </c>
    </row>
    <row r="347" spans="1:35" x14ac:dyDescent="0.25">
      <c r="A347" s="38">
        <v>42867</v>
      </c>
      <c r="B347">
        <v>4.5289999999999999</v>
      </c>
      <c r="C347">
        <v>768</v>
      </c>
      <c r="D347">
        <v>656</v>
      </c>
      <c r="E347">
        <v>684.5</v>
      </c>
      <c r="F347">
        <v>9144490</v>
      </c>
      <c r="G347">
        <v>1040.8330000000001</v>
      </c>
      <c r="H347" s="1">
        <f t="shared" ca="1" si="104"/>
        <v>2813.462</v>
      </c>
      <c r="I347" s="10">
        <f t="shared" ca="1" si="105"/>
        <v>2011.1</v>
      </c>
      <c r="J347" s="9">
        <f t="shared" ca="1" si="106"/>
        <v>4.204305031499779E-2</v>
      </c>
      <c r="K347" s="9">
        <f t="shared" ca="1" si="96"/>
        <v>0.16876676210453506</v>
      </c>
      <c r="L347" s="3">
        <f t="shared" ca="1" si="97"/>
        <v>0.39896673462284338</v>
      </c>
      <c r="M347" s="6">
        <f t="shared" ca="1" si="98"/>
        <v>2.3640124965822427</v>
      </c>
      <c r="N347" s="6">
        <f t="shared" ca="1" si="99"/>
        <v>2.2231300952126314</v>
      </c>
      <c r="O347" s="6">
        <f t="shared" ca="1" si="100"/>
        <v>0.28865933970827035</v>
      </c>
      <c r="P347" s="3">
        <f t="shared" ca="1" si="101"/>
        <v>2.8004487746291722</v>
      </c>
      <c r="Q347" s="3">
        <f t="shared" ca="1" si="102"/>
        <v>1.6458114157960906</v>
      </c>
      <c r="R347" s="6">
        <f t="shared" ca="1" si="107"/>
        <v>0</v>
      </c>
      <c r="S347" s="5">
        <f ca="1">SUM($R$66:R346)+AA347</f>
        <v>4</v>
      </c>
      <c r="T347" s="5">
        <f t="shared" ca="1" si="110"/>
        <v>0</v>
      </c>
      <c r="U347" s="3">
        <f t="shared" ca="1" si="108"/>
        <v>331.19999999999982</v>
      </c>
      <c r="V347" s="37">
        <f ca="1">SUM($U$70:U347)-SUM($T$70:T347)</f>
        <v>2307.2681199999997</v>
      </c>
      <c r="W347" s="8">
        <f t="shared" ca="1" si="109"/>
        <v>1.2342353035503224</v>
      </c>
      <c r="X347" s="7">
        <f ca="1">W347-MAX($W$69:W346)</f>
        <v>-0.24178999933685441</v>
      </c>
      <c r="Y347" s="7">
        <f t="shared" ca="1" si="111"/>
        <v>-0.39896673462284338</v>
      </c>
      <c r="Z347" s="6">
        <f t="shared" ca="1" si="115"/>
        <v>0</v>
      </c>
      <c r="AA347" s="5">
        <f ca="1">SUM($Z$70:Z346)</f>
        <v>0</v>
      </c>
      <c r="AB347" s="4">
        <f t="shared" ca="1" si="94"/>
        <v>1552.0849999999991</v>
      </c>
      <c r="AC347" s="2">
        <f t="shared" ca="1" si="112"/>
        <v>0.77175923623887388</v>
      </c>
      <c r="AD347" s="3">
        <f t="shared" ca="1" si="113"/>
        <v>1731.53</v>
      </c>
      <c r="AE347" s="3">
        <f t="shared" ca="1" si="95"/>
        <v>1623.0787500000001</v>
      </c>
      <c r="AF347" s="2">
        <f t="shared" ca="1" si="114"/>
        <v>0.95625982411512622</v>
      </c>
      <c r="AG347" s="1">
        <f t="shared" ca="1" si="103"/>
        <v>4.7649999999999997</v>
      </c>
      <c r="AI347">
        <v>2307.2681199999997</v>
      </c>
    </row>
    <row r="348" spans="1:35" x14ac:dyDescent="0.25">
      <c r="A348" s="38">
        <v>42874</v>
      </c>
      <c r="B348">
        <v>4.5289999999999999</v>
      </c>
      <c r="C348">
        <v>693.5</v>
      </c>
      <c r="D348">
        <v>638</v>
      </c>
      <c r="E348">
        <v>671</v>
      </c>
      <c r="F348">
        <v>5439763</v>
      </c>
      <c r="G348">
        <v>1037.0830000000001</v>
      </c>
      <c r="H348" s="1">
        <f t="shared" ca="1" si="104"/>
        <v>2837.1179999999999</v>
      </c>
      <c r="I348" s="10">
        <f t="shared" ca="1" si="105"/>
        <v>2085</v>
      </c>
      <c r="J348" s="9">
        <f t="shared" ca="1" si="106"/>
        <v>3.6087019192344687E-2</v>
      </c>
      <c r="K348" s="9">
        <f t="shared" ca="1" si="96"/>
        <v>0.17193697135811492</v>
      </c>
      <c r="L348" s="3">
        <f t="shared" ca="1" si="97"/>
        <v>0.36072805755395687</v>
      </c>
      <c r="M348" s="6">
        <f t="shared" ca="1" si="98"/>
        <v>2.098024960568968</v>
      </c>
      <c r="N348" s="6">
        <f t="shared" ca="1" si="99"/>
        <v>2.2259774148611591</v>
      </c>
      <c r="O348" s="6">
        <f t="shared" ca="1" si="100"/>
        <v>0.28710530662267197</v>
      </c>
      <c r="P348" s="3">
        <f t="shared" ca="1" si="101"/>
        <v>2.8001880281065032</v>
      </c>
      <c r="Q348" s="3">
        <f t="shared" ca="1" si="102"/>
        <v>1.6517668016158151</v>
      </c>
      <c r="R348" s="6">
        <f t="shared" ca="1" si="107"/>
        <v>0</v>
      </c>
      <c r="S348" s="5">
        <f ca="1">SUM($R$66:R347)+AA348</f>
        <v>4</v>
      </c>
      <c r="T348" s="5">
        <f t="shared" ca="1" si="110"/>
        <v>0</v>
      </c>
      <c r="U348" s="3">
        <f t="shared" ca="1" si="108"/>
        <v>295.60000000000036</v>
      </c>
      <c r="V348" s="37">
        <f ca="1">SUM($U$70:U348)-SUM($T$70:T348)</f>
        <v>2602.8681200000001</v>
      </c>
      <c r="W348" s="8">
        <f t="shared" ca="1" si="109"/>
        <v>1.3923616836476107</v>
      </c>
      <c r="X348" s="7">
        <f ca="1">W348-MAX($W$69:W347)</f>
        <v>-8.3663619239566112E-2</v>
      </c>
      <c r="Y348" s="7">
        <f t="shared" ca="1" si="111"/>
        <v>-0.36072805755395687</v>
      </c>
      <c r="Z348" s="6">
        <f t="shared" ca="1" si="115"/>
        <v>0</v>
      </c>
      <c r="AA348" s="5">
        <f ca="1">SUM($Z$70:Z347)</f>
        <v>0</v>
      </c>
      <c r="AB348" s="4">
        <f t="shared" ca="1" si="94"/>
        <v>1847.6849999999995</v>
      </c>
      <c r="AC348" s="2">
        <f t="shared" ca="1" si="112"/>
        <v>0.88617985611510763</v>
      </c>
      <c r="AD348" s="3">
        <f t="shared" ca="1" si="113"/>
        <v>1731.53</v>
      </c>
      <c r="AE348" s="3">
        <f t="shared" ca="1" si="95"/>
        <v>1623.0787500000001</v>
      </c>
      <c r="AF348" s="2">
        <f t="shared" ca="1" si="114"/>
        <v>1.1383828418676538</v>
      </c>
      <c r="AG348" s="1">
        <f t="shared" ca="1" si="103"/>
        <v>4.7780000000000005</v>
      </c>
      <c r="AI348">
        <v>2602.8681200000001</v>
      </c>
    </row>
    <row r="349" spans="1:35" x14ac:dyDescent="0.25">
      <c r="A349" s="38">
        <v>42881</v>
      </c>
      <c r="B349">
        <v>4.5289999999999999</v>
      </c>
      <c r="C349">
        <v>676</v>
      </c>
      <c r="D349">
        <v>624.5</v>
      </c>
      <c r="E349">
        <v>627</v>
      </c>
      <c r="F349">
        <v>2881574</v>
      </c>
      <c r="G349">
        <v>1017.917</v>
      </c>
      <c r="H349" s="1">
        <f t="shared" ca="1" si="104"/>
        <v>2837.1179999999999</v>
      </c>
      <c r="I349" s="10">
        <f t="shared" ca="1" si="105"/>
        <v>2055</v>
      </c>
      <c r="J349" s="9">
        <f t="shared" ca="1" si="106"/>
        <v>-1.4493007302566864E-2</v>
      </c>
      <c r="K349" s="9">
        <f t="shared" ca="1" si="96"/>
        <v>0.17221196479694723</v>
      </c>
      <c r="L349" s="3">
        <f t="shared" ca="1" si="97"/>
        <v>0.38059270072992701</v>
      </c>
      <c r="M349" s="6">
        <f t="shared" ca="1" si="98"/>
        <v>2.2100247284134911</v>
      </c>
      <c r="N349" s="6">
        <f t="shared" ca="1" si="99"/>
        <v>2.2232429462186643</v>
      </c>
      <c r="O349" s="6">
        <f t="shared" ca="1" si="100"/>
        <v>0.28707240495202307</v>
      </c>
      <c r="P349" s="3">
        <f t="shared" ca="1" si="101"/>
        <v>2.7973877561227103</v>
      </c>
      <c r="Q349" s="3">
        <f t="shared" ca="1" si="102"/>
        <v>1.6490981363146182</v>
      </c>
      <c r="R349" s="6">
        <f t="shared" ca="1" si="107"/>
        <v>0</v>
      </c>
      <c r="S349" s="5">
        <f ca="1">SUM($R$66:R348)+AA349</f>
        <v>4</v>
      </c>
      <c r="T349" s="5">
        <f t="shared" ca="1" si="110"/>
        <v>0</v>
      </c>
      <c r="U349" s="3">
        <f t="shared" ca="1" si="108"/>
        <v>-120</v>
      </c>
      <c r="V349" s="37">
        <f ca="1">SUM($U$70:U349)-SUM($T$70:T349)</f>
        <v>2482.8681200000001</v>
      </c>
      <c r="W349" s="8">
        <f t="shared" ca="1" si="109"/>
        <v>1.3281696484254368</v>
      </c>
      <c r="X349" s="7">
        <f ca="1">W349-MAX($W$69:W348)</f>
        <v>-0.14785565446173998</v>
      </c>
      <c r="Y349" s="7">
        <f t="shared" ca="1" si="111"/>
        <v>-0.38059270072992701</v>
      </c>
      <c r="Z349" s="6">
        <f t="shared" ca="1" si="115"/>
        <v>0</v>
      </c>
      <c r="AA349" s="5">
        <f ca="1">SUM($Z$70:Z348)</f>
        <v>0</v>
      </c>
      <c r="AB349" s="4">
        <f t="shared" ca="1" si="94"/>
        <v>1727.6849999999995</v>
      </c>
      <c r="AC349" s="2">
        <f t="shared" ca="1" si="112"/>
        <v>0.84072262773722606</v>
      </c>
      <c r="AD349" s="3">
        <f t="shared" ca="1" si="113"/>
        <v>1731.53</v>
      </c>
      <c r="AE349" s="3">
        <f t="shared" ca="1" si="95"/>
        <v>1623.0787500000001</v>
      </c>
      <c r="AF349" s="2">
        <f t="shared" ca="1" si="114"/>
        <v>1.0644492757976156</v>
      </c>
      <c r="AG349" s="1">
        <f t="shared" ca="1" si="103"/>
        <v>4.6669999999999998</v>
      </c>
      <c r="AI349">
        <v>2482.8681200000001</v>
      </c>
    </row>
    <row r="350" spans="1:35" x14ac:dyDescent="0.25">
      <c r="A350" s="38">
        <v>42888</v>
      </c>
      <c r="B350">
        <v>4.5289999999999999</v>
      </c>
      <c r="C350">
        <v>636.5</v>
      </c>
      <c r="D350">
        <v>599</v>
      </c>
      <c r="E350">
        <v>626.5</v>
      </c>
      <c r="F350">
        <v>5532455</v>
      </c>
      <c r="G350">
        <v>1013.462</v>
      </c>
      <c r="H350" s="1">
        <f t="shared" ca="1" si="104"/>
        <v>2739.8020000000001</v>
      </c>
      <c r="I350" s="10">
        <f t="shared" ca="1" si="105"/>
        <v>2163</v>
      </c>
      <c r="J350" s="9">
        <f t="shared" ca="1" si="106"/>
        <v>5.1220299022723764E-2</v>
      </c>
      <c r="K350" s="9">
        <f t="shared" ca="1" si="96"/>
        <v>0.17555636767788055</v>
      </c>
      <c r="L350" s="3">
        <f t="shared" ca="1" si="97"/>
        <v>0.26666759130836803</v>
      </c>
      <c r="M350" s="6">
        <f t="shared" ca="1" si="98"/>
        <v>1.5189855818711335</v>
      </c>
      <c r="N350" s="6">
        <f t="shared" ca="1" si="99"/>
        <v>2.1798182364639649</v>
      </c>
      <c r="O350" s="6">
        <f t="shared" ca="1" si="100"/>
        <v>0.34651417297838999</v>
      </c>
      <c r="P350" s="3">
        <f t="shared" ca="1" si="101"/>
        <v>2.872846582420745</v>
      </c>
      <c r="Q350" s="3">
        <f t="shared" ca="1" si="102"/>
        <v>1.4867898905071848</v>
      </c>
      <c r="R350" s="6">
        <f t="shared" ca="1" si="107"/>
        <v>0</v>
      </c>
      <c r="S350" s="5">
        <f ca="1">SUM($R$66:R349)+AA350</f>
        <v>4</v>
      </c>
      <c r="T350" s="5">
        <f t="shared" ca="1" si="110"/>
        <v>0</v>
      </c>
      <c r="U350" s="3">
        <f t="shared" ca="1" si="108"/>
        <v>432</v>
      </c>
      <c r="V350" s="37">
        <f ca="1">SUM($U$70:U350)-SUM($T$70:T350)</f>
        <v>2914.8681200000001</v>
      </c>
      <c r="W350" s="8">
        <f t="shared" ca="1" si="109"/>
        <v>1.5592609752252624</v>
      </c>
      <c r="X350" s="7">
        <f ca="1">W350-MAX($W$69:W349)</f>
        <v>8.3235672338085598E-2</v>
      </c>
      <c r="Y350" s="7">
        <f t="shared" ca="1" si="111"/>
        <v>-0.26666759130836803</v>
      </c>
      <c r="Z350" s="6">
        <f t="shared" ca="1" si="115"/>
        <v>0</v>
      </c>
      <c r="AA350" s="5">
        <f ca="1">SUM($Z$70:Z349)</f>
        <v>0</v>
      </c>
      <c r="AB350" s="4">
        <f t="shared" ca="1" si="94"/>
        <v>2159.6849999999995</v>
      </c>
      <c r="AC350" s="2">
        <f t="shared" ca="1" si="112"/>
        <v>0.99846740638002751</v>
      </c>
      <c r="AD350" s="3">
        <f t="shared" ca="1" si="113"/>
        <v>1731.53</v>
      </c>
      <c r="AE350" s="3">
        <f t="shared" ca="1" si="95"/>
        <v>1623.0787500000001</v>
      </c>
      <c r="AF350" s="2">
        <f t="shared" ca="1" si="114"/>
        <v>1.3306101136497532</v>
      </c>
      <c r="AG350" s="1">
        <f t="shared" ca="1" si="103"/>
        <v>4.7780000000000005</v>
      </c>
      <c r="AI350">
        <v>2914.8681200000001</v>
      </c>
    </row>
    <row r="351" spans="1:35" x14ac:dyDescent="0.25">
      <c r="A351" s="38">
        <v>42895</v>
      </c>
      <c r="B351" t="s">
        <v>0</v>
      </c>
      <c r="C351">
        <v>646.5</v>
      </c>
      <c r="D351">
        <v>621.5</v>
      </c>
      <c r="E351">
        <v>628.5</v>
      </c>
      <c r="F351">
        <v>3140494</v>
      </c>
      <c r="G351" t="s">
        <v>0</v>
      </c>
      <c r="H351" s="1">
        <f t="shared" ca="1" si="104"/>
        <v>2803.7820000000002</v>
      </c>
      <c r="I351" s="10">
        <f t="shared" ca="1" si="105"/>
        <v>2163.1</v>
      </c>
      <c r="J351" s="9">
        <f t="shared" ca="1" si="106"/>
        <v>4.6231016397025832E-5</v>
      </c>
      <c r="K351" s="9">
        <f t="shared" ca="1" si="96"/>
        <v>0.17555115341399383</v>
      </c>
      <c r="L351" s="3">
        <f t="shared" ca="1" si="97"/>
        <v>0.29618695390874228</v>
      </c>
      <c r="M351" s="6">
        <f t="shared" ca="1" si="98"/>
        <v>1.6871831836402627</v>
      </c>
      <c r="N351" s="6">
        <f t="shared" ca="1" si="99"/>
        <v>2.1699235475974072</v>
      </c>
      <c r="O351" s="6">
        <f t="shared" ca="1" si="100"/>
        <v>0.35937241753843979</v>
      </c>
      <c r="P351" s="3">
        <f t="shared" ca="1" si="101"/>
        <v>2.8886683826742869</v>
      </c>
      <c r="Q351" s="3">
        <f t="shared" ca="1" si="102"/>
        <v>1.4511787125205275</v>
      </c>
      <c r="R351" s="6">
        <f t="shared" ca="1" si="107"/>
        <v>0</v>
      </c>
      <c r="S351" s="5">
        <f ca="1">SUM($R$66:R350)+AA351</f>
        <v>4</v>
      </c>
      <c r="T351" s="5">
        <f t="shared" ca="1" si="110"/>
        <v>0</v>
      </c>
      <c r="U351" s="3">
        <f t="shared" ca="1" si="108"/>
        <v>0.3999999999996362</v>
      </c>
      <c r="V351" s="37">
        <f ca="1">SUM($U$70:U351)-SUM($T$70:T351)</f>
        <v>2915.2681199999997</v>
      </c>
      <c r="W351" s="8">
        <f t="shared" ca="1" si="109"/>
        <v>1.5594749486760029</v>
      </c>
      <c r="X351" s="7">
        <f ca="1">W351-MAX($W$69:W350)</f>
        <v>2.1397345074047891E-4</v>
      </c>
      <c r="Y351" s="7">
        <f t="shared" ca="1" si="111"/>
        <v>-0.29618695390874228</v>
      </c>
      <c r="Z351" s="6">
        <f t="shared" ca="1" si="115"/>
        <v>0</v>
      </c>
      <c r="AA351" s="5">
        <f ca="1">SUM($Z$70:Z350)</f>
        <v>0</v>
      </c>
      <c r="AB351" s="4">
        <f t="shared" ca="1" si="94"/>
        <v>2160.0849999999991</v>
      </c>
      <c r="AC351" s="2">
        <f t="shared" ca="1" si="112"/>
        <v>0.9986061670750308</v>
      </c>
      <c r="AD351" s="3">
        <f t="shared" ca="1" si="113"/>
        <v>1731.53</v>
      </c>
      <c r="AE351" s="3">
        <f t="shared" ca="1" si="95"/>
        <v>1623.0787500000001</v>
      </c>
      <c r="AF351" s="2">
        <f t="shared" ca="1" si="114"/>
        <v>1.3308565588699863</v>
      </c>
      <c r="AG351" s="1">
        <f t="shared" ca="1" si="103"/>
        <v>4.7780000000000005</v>
      </c>
      <c r="AI351">
        <v>2915.2681199999997</v>
      </c>
    </row>
    <row r="352" spans="1:35" x14ac:dyDescent="0.25">
      <c r="A352" s="38">
        <v>42902</v>
      </c>
      <c r="B352">
        <v>4.5289999999999999</v>
      </c>
      <c r="C352">
        <v>674</v>
      </c>
      <c r="D352">
        <v>626.5</v>
      </c>
      <c r="E352">
        <v>629</v>
      </c>
      <c r="F352">
        <v>4320317</v>
      </c>
      <c r="G352">
        <v>1013.462</v>
      </c>
      <c r="H352" s="1">
        <f t="shared" ca="1" si="104"/>
        <v>2780.5740000000001</v>
      </c>
      <c r="I352" s="10">
        <f t="shared" ca="1" si="105"/>
        <v>2071</v>
      </c>
      <c r="J352" s="9">
        <f t="shared" ca="1" si="106"/>
        <v>-4.3510795573871747E-2</v>
      </c>
      <c r="K352" s="9">
        <f t="shared" ca="1" si="96"/>
        <v>0.18046903209240783</v>
      </c>
      <c r="L352" s="3">
        <f t="shared" ca="1" si="97"/>
        <v>0.3426238532110093</v>
      </c>
      <c r="M352" s="6">
        <f t="shared" ca="1" si="98"/>
        <v>1.8985188164336766</v>
      </c>
      <c r="N352" s="6">
        <f t="shared" ca="1" si="99"/>
        <v>2.172378487615926</v>
      </c>
      <c r="O352" s="6">
        <f t="shared" ca="1" si="100"/>
        <v>0.35723034214280625</v>
      </c>
      <c r="P352" s="3">
        <f t="shared" ca="1" si="101"/>
        <v>2.8868391719015385</v>
      </c>
      <c r="Q352" s="3">
        <f t="shared" ca="1" si="102"/>
        <v>1.4579178033303135</v>
      </c>
      <c r="R352" s="6">
        <f t="shared" ca="1" si="107"/>
        <v>0</v>
      </c>
      <c r="S352" s="5">
        <f ca="1">SUM($R$66:R351)+AA352</f>
        <v>4</v>
      </c>
      <c r="T352" s="5">
        <f t="shared" ca="1" si="110"/>
        <v>0</v>
      </c>
      <c r="U352" s="3">
        <f t="shared" ca="1" si="108"/>
        <v>-368.39999999999964</v>
      </c>
      <c r="V352" s="37">
        <f ca="1">SUM($U$70:U352)-SUM($T$70:T352)</f>
        <v>2546.8681200000001</v>
      </c>
      <c r="W352" s="8">
        <f t="shared" ca="1" si="109"/>
        <v>1.3624054005439294</v>
      </c>
      <c r="X352" s="7">
        <f ca="1">W352-MAX($W$69:W351)</f>
        <v>-0.19706954813207345</v>
      </c>
      <c r="Y352" s="7">
        <f t="shared" ca="1" si="111"/>
        <v>-0.3426238532110093</v>
      </c>
      <c r="Z352" s="6">
        <f t="shared" ca="1" si="115"/>
        <v>0</v>
      </c>
      <c r="AA352" s="5">
        <f ca="1">SUM($Z$70:Z351)</f>
        <v>0</v>
      </c>
      <c r="AB352" s="4">
        <f t="shared" ca="1" si="94"/>
        <v>1791.6849999999995</v>
      </c>
      <c r="AC352" s="2">
        <f t="shared" ca="1" si="112"/>
        <v>0.865130371801062</v>
      </c>
      <c r="AD352" s="3">
        <f t="shared" ca="1" si="113"/>
        <v>1731.53</v>
      </c>
      <c r="AE352" s="3">
        <f t="shared" ca="1" si="95"/>
        <v>1623.0787500000001</v>
      </c>
      <c r="AF352" s="2">
        <f t="shared" ca="1" si="114"/>
        <v>1.1038805110349694</v>
      </c>
      <c r="AG352" s="1">
        <f t="shared" ca="1" si="103"/>
        <v>4.7780000000000005</v>
      </c>
      <c r="AI352">
        <v>2546.8681200000001</v>
      </c>
    </row>
    <row r="353" spans="1:35" x14ac:dyDescent="0.25">
      <c r="A353" s="38">
        <v>42909</v>
      </c>
      <c r="B353" t="s">
        <v>0</v>
      </c>
      <c r="C353">
        <v>653.5</v>
      </c>
      <c r="D353">
        <v>620</v>
      </c>
      <c r="E353">
        <v>627.5</v>
      </c>
      <c r="F353">
        <v>2620886</v>
      </c>
      <c r="G353" t="s">
        <v>0</v>
      </c>
      <c r="H353" s="1">
        <f t="shared" ca="1" si="104"/>
        <v>2801.2130000000002</v>
      </c>
      <c r="I353" s="10">
        <f t="shared" ca="1" si="105"/>
        <v>2064.9</v>
      </c>
      <c r="J353" s="9">
        <f t="shared" ca="1" si="106"/>
        <v>-2.9497833231559522E-3</v>
      </c>
      <c r="K353" s="9">
        <f t="shared" ca="1" si="96"/>
        <v>0.17943496598956155</v>
      </c>
      <c r="L353" s="3">
        <f t="shared" ca="1" si="97"/>
        <v>0.35658530679451794</v>
      </c>
      <c r="M353" s="6">
        <f t="shared" ca="1" si="98"/>
        <v>1.9872676700886824</v>
      </c>
      <c r="N353" s="6">
        <f t="shared" ca="1" si="99"/>
        <v>2.1571979705508721</v>
      </c>
      <c r="O353" s="6">
        <f t="shared" ca="1" si="100"/>
        <v>0.36084191833151402</v>
      </c>
      <c r="P353" s="3">
        <f t="shared" ca="1" si="101"/>
        <v>2.8788818072139</v>
      </c>
      <c r="Q353" s="3">
        <f t="shared" ca="1" si="102"/>
        <v>1.4355141338878441</v>
      </c>
      <c r="R353" s="6">
        <f t="shared" ca="1" si="107"/>
        <v>0</v>
      </c>
      <c r="S353" s="5">
        <f ca="1">SUM($R$66:R352)+AA353</f>
        <v>4</v>
      </c>
      <c r="T353" s="5">
        <f t="shared" ca="1" si="110"/>
        <v>0</v>
      </c>
      <c r="U353" s="3">
        <f t="shared" ca="1" si="108"/>
        <v>-24.399999999999636</v>
      </c>
      <c r="V353" s="37">
        <f ca="1">SUM($U$70:U353)-SUM($T$70:T353)</f>
        <v>2522.4681200000005</v>
      </c>
      <c r="W353" s="8">
        <f t="shared" ca="1" si="109"/>
        <v>1.3493530200487545</v>
      </c>
      <c r="X353" s="7">
        <f ca="1">W353-MAX($W$69:W352)</f>
        <v>-0.21012192862724843</v>
      </c>
      <c r="Y353" s="7">
        <f t="shared" ca="1" si="111"/>
        <v>-0.35658530679451794</v>
      </c>
      <c r="Z353" s="6">
        <f t="shared" ca="1" si="115"/>
        <v>0</v>
      </c>
      <c r="AA353" s="5">
        <f ca="1">SUM($Z$70:Z352)</f>
        <v>0</v>
      </c>
      <c r="AB353" s="4">
        <f t="shared" ref="AB353:AB377" ca="1" si="116">(I353-AE353)*S353</f>
        <v>1767.2849999999999</v>
      </c>
      <c r="AC353" s="2">
        <f t="shared" ca="1" si="112"/>
        <v>0.85586953363358986</v>
      </c>
      <c r="AD353" s="3">
        <f t="shared" ca="1" si="113"/>
        <v>1731.53</v>
      </c>
      <c r="AE353" s="3">
        <f t="shared" ca="1" si="95"/>
        <v>1623.0787500000001</v>
      </c>
      <c r="AF353" s="2">
        <f t="shared" ca="1" si="114"/>
        <v>1.0888473526007285</v>
      </c>
      <c r="AG353" s="1">
        <f t="shared" ca="1" si="103"/>
        <v>4.7780000000000005</v>
      </c>
      <c r="AI353">
        <v>2522.4681200000005</v>
      </c>
    </row>
    <row r="354" spans="1:35" x14ac:dyDescent="0.25">
      <c r="A354" s="38">
        <v>42916</v>
      </c>
      <c r="B354">
        <v>4.5289999999999999</v>
      </c>
      <c r="C354">
        <v>634.5</v>
      </c>
      <c r="D354">
        <v>602</v>
      </c>
      <c r="E354">
        <v>607.5</v>
      </c>
      <c r="F354">
        <v>3248599</v>
      </c>
      <c r="G354">
        <v>1013.462</v>
      </c>
      <c r="H354" s="1">
        <f t="shared" ca="1" si="104"/>
        <v>2819.8440000000001</v>
      </c>
      <c r="I354" s="10">
        <f t="shared" ca="1" si="105"/>
        <v>1990</v>
      </c>
      <c r="J354" s="9">
        <f t="shared" ca="1" si="106"/>
        <v>-3.6947160353890118E-2</v>
      </c>
      <c r="K354" s="9">
        <f t="shared" ca="1" si="96"/>
        <v>0.18280953325085833</v>
      </c>
      <c r="L354" s="3">
        <f t="shared" ca="1" si="97"/>
        <v>0.41700703517587945</v>
      </c>
      <c r="M354" s="6">
        <f t="shared" ca="1" si="98"/>
        <v>2.2811011425954808</v>
      </c>
      <c r="N354" s="6">
        <f t="shared" ca="1" si="99"/>
        <v>2.1766357588174587</v>
      </c>
      <c r="O354" s="6">
        <f t="shared" ca="1" si="100"/>
        <v>0.36013152099950257</v>
      </c>
      <c r="P354" s="3">
        <f t="shared" ca="1" si="101"/>
        <v>2.896898800816464</v>
      </c>
      <c r="Q354" s="3">
        <f t="shared" ca="1" si="102"/>
        <v>1.4563727168184535</v>
      </c>
      <c r="R354" s="6">
        <f t="shared" ca="1" si="107"/>
        <v>0</v>
      </c>
      <c r="S354" s="5">
        <f ca="1">SUM($R$66:R353)+AA354</f>
        <v>4</v>
      </c>
      <c r="T354" s="5">
        <f t="shared" ca="1" si="110"/>
        <v>0</v>
      </c>
      <c r="U354" s="3">
        <f t="shared" ca="1" si="108"/>
        <v>-299.60000000000036</v>
      </c>
      <c r="V354" s="37">
        <f ca="1">SUM($U$70:U354)-SUM($T$70:T354)</f>
        <v>2222.8681200000001</v>
      </c>
      <c r="W354" s="8">
        <f t="shared" ca="1" si="109"/>
        <v>1.1890869054440603</v>
      </c>
      <c r="X354" s="7">
        <f ca="1">W354-MAX($W$69:W353)</f>
        <v>-0.37038804323194263</v>
      </c>
      <c r="Y354" s="7">
        <f t="shared" ca="1" si="111"/>
        <v>-0.41700703517587945</v>
      </c>
      <c r="Z354" s="6">
        <f t="shared" ca="1" si="115"/>
        <v>0</v>
      </c>
      <c r="AA354" s="5">
        <f ca="1">SUM($Z$70:Z353)</f>
        <v>0</v>
      </c>
      <c r="AB354" s="4">
        <f t="shared" ca="1" si="116"/>
        <v>1467.6849999999995</v>
      </c>
      <c r="AC354" s="2">
        <f t="shared" ca="1" si="112"/>
        <v>0.7375301507537686</v>
      </c>
      <c r="AD354" s="3">
        <f t="shared" ca="1" si="113"/>
        <v>1731.53</v>
      </c>
      <c r="AE354" s="3">
        <f t="shared" ca="1" si="95"/>
        <v>1623.0787500000001</v>
      </c>
      <c r="AF354" s="2">
        <f t="shared" ca="1" si="114"/>
        <v>0.90425988264586632</v>
      </c>
      <c r="AG354" s="1">
        <f t="shared" ca="1" si="103"/>
        <v>4.7780000000000005</v>
      </c>
      <c r="AI354">
        <v>2222.8681200000001</v>
      </c>
    </row>
    <row r="355" spans="1:35" x14ac:dyDescent="0.25">
      <c r="A355" s="38">
        <v>42923</v>
      </c>
      <c r="B355">
        <v>4.5289999999999999</v>
      </c>
      <c r="C355">
        <v>679</v>
      </c>
      <c r="D355">
        <v>609.5</v>
      </c>
      <c r="E355">
        <v>676.5</v>
      </c>
      <c r="F355">
        <v>4838371</v>
      </c>
      <c r="G355">
        <v>1013.769</v>
      </c>
      <c r="H355" s="1">
        <f t="shared" ca="1" si="104"/>
        <v>2821.5239999999999</v>
      </c>
      <c r="I355" s="10">
        <f t="shared" ca="1" si="105"/>
        <v>1925.1</v>
      </c>
      <c r="J355" s="9">
        <f t="shared" ca="1" si="106"/>
        <v>-3.3156724293958807E-2</v>
      </c>
      <c r="K355" s="9">
        <f t="shared" ca="1" si="96"/>
        <v>0.18235184408766544</v>
      </c>
      <c r="L355" s="3">
        <f t="shared" ca="1" si="97"/>
        <v>0.46565061555243892</v>
      </c>
      <c r="M355" s="6">
        <f t="shared" ca="1" si="98"/>
        <v>2.553583254845385</v>
      </c>
      <c r="N355" s="6">
        <f t="shared" ca="1" si="99"/>
        <v>2.2198864127758791</v>
      </c>
      <c r="O355" s="6">
        <f t="shared" ca="1" si="100"/>
        <v>0.36965837236955051</v>
      </c>
      <c r="P355" s="3">
        <f t="shared" ca="1" si="101"/>
        <v>2.9592031575149802</v>
      </c>
      <c r="Q355" s="3">
        <f t="shared" ca="1" si="102"/>
        <v>1.4805696680367779</v>
      </c>
      <c r="R355" s="6">
        <f t="shared" ca="1" si="107"/>
        <v>0</v>
      </c>
      <c r="S355" s="5">
        <f ca="1">SUM($R$66:R354)+AA355</f>
        <v>4</v>
      </c>
      <c r="T355" s="5">
        <f t="shared" ca="1" si="110"/>
        <v>0</v>
      </c>
      <c r="U355" s="3">
        <f t="shared" ca="1" si="108"/>
        <v>-259.60000000000036</v>
      </c>
      <c r="V355" s="37">
        <f ca="1">SUM($U$70:U355)-SUM($T$70:T355)</f>
        <v>1963.2681199999997</v>
      </c>
      <c r="W355" s="8">
        <f t="shared" ca="1" si="109"/>
        <v>1.0502181359134242</v>
      </c>
      <c r="X355" s="7">
        <f ca="1">W355-MAX($W$69:W354)</f>
        <v>-0.50925681276257873</v>
      </c>
      <c r="Y355" s="7">
        <f t="shared" ca="1" si="111"/>
        <v>-0.46565061555243892</v>
      </c>
      <c r="Z355" s="6">
        <f t="shared" ca="1" si="115"/>
        <v>0</v>
      </c>
      <c r="AA355" s="5">
        <f ca="1">SUM($Z$70:Z354)</f>
        <v>0</v>
      </c>
      <c r="AB355" s="4">
        <f t="shared" ca="1" si="116"/>
        <v>1208.0849999999991</v>
      </c>
      <c r="AC355" s="2">
        <f t="shared" ca="1" si="112"/>
        <v>0.62754402368708073</v>
      </c>
      <c r="AD355" s="3">
        <f t="shared" ca="1" si="113"/>
        <v>1731.53</v>
      </c>
      <c r="AE355" s="3">
        <f t="shared" ca="1" si="95"/>
        <v>1623.0787500000001</v>
      </c>
      <c r="AF355" s="2">
        <f t="shared" ca="1" si="114"/>
        <v>0.74431693471435012</v>
      </c>
      <c r="AG355" s="1">
        <f t="shared" ca="1" si="103"/>
        <v>4.7780000000000005</v>
      </c>
      <c r="AI355">
        <v>1963.2681199999997</v>
      </c>
    </row>
    <row r="356" spans="1:35" x14ac:dyDescent="0.25">
      <c r="A356" s="38">
        <v>42930</v>
      </c>
      <c r="B356">
        <v>4.5289999999999999</v>
      </c>
      <c r="C356">
        <v>679</v>
      </c>
      <c r="D356">
        <v>651</v>
      </c>
      <c r="E356">
        <v>651</v>
      </c>
      <c r="F356">
        <v>3078293</v>
      </c>
      <c r="G356">
        <v>1018.385</v>
      </c>
      <c r="H356" s="1">
        <f t="shared" ca="1" si="104"/>
        <v>2799.3719999999998</v>
      </c>
      <c r="I356" s="10">
        <f t="shared" ca="1" si="105"/>
        <v>1986.6</v>
      </c>
      <c r="J356" s="9">
        <f t="shared" ca="1" si="106"/>
        <v>3.1446720356676158E-2</v>
      </c>
      <c r="K356" s="9">
        <f t="shared" ca="1" si="96"/>
        <v>0.18537180342153234</v>
      </c>
      <c r="L356" s="3">
        <f t="shared" ca="1" si="97"/>
        <v>0.40912715191784965</v>
      </c>
      <c r="M356" s="6">
        <f t="shared" ca="1" si="98"/>
        <v>2.2070624785771837</v>
      </c>
      <c r="N356" s="6">
        <f t="shared" ca="1" si="99"/>
        <v>2.2029192032478004</v>
      </c>
      <c r="O356" s="6">
        <f t="shared" ca="1" si="100"/>
        <v>0.36435213104307784</v>
      </c>
      <c r="P356" s="3">
        <f t="shared" ca="1" si="101"/>
        <v>2.9316234653339563</v>
      </c>
      <c r="Q356" s="3">
        <f t="shared" ca="1" si="102"/>
        <v>1.4742149411616448</v>
      </c>
      <c r="R356" s="6">
        <f t="shared" ca="1" si="107"/>
        <v>0</v>
      </c>
      <c r="S356" s="5">
        <f ca="1">SUM($R$66:R355)+AA356</f>
        <v>4</v>
      </c>
      <c r="T356" s="5">
        <f t="shared" ca="1" si="110"/>
        <v>0</v>
      </c>
      <c r="U356" s="3">
        <f t="shared" ca="1" si="108"/>
        <v>246</v>
      </c>
      <c r="V356" s="37">
        <f ca="1">SUM($U$70:U356)-SUM($T$70:T356)</f>
        <v>2209.2681199999997</v>
      </c>
      <c r="W356" s="8">
        <f t="shared" ca="1" si="109"/>
        <v>1.1818118081188804</v>
      </c>
      <c r="X356" s="7">
        <f ca="1">W356-MAX($W$69:W355)</f>
        <v>-0.37766314055712247</v>
      </c>
      <c r="Y356" s="7">
        <f t="shared" ca="1" si="111"/>
        <v>-0.40912715191784965</v>
      </c>
      <c r="Z356" s="6">
        <f t="shared" ca="1" si="115"/>
        <v>0</v>
      </c>
      <c r="AA356" s="5">
        <f ca="1">SUM($Z$70:Z355)</f>
        <v>0</v>
      </c>
      <c r="AB356" s="4">
        <f t="shared" ca="1" si="116"/>
        <v>1454.0849999999991</v>
      </c>
      <c r="AC356" s="2">
        <f t="shared" ca="1" si="112"/>
        <v>0.73194654183026231</v>
      </c>
      <c r="AD356" s="3">
        <f t="shared" ca="1" si="113"/>
        <v>1731.53</v>
      </c>
      <c r="AE356" s="3">
        <f t="shared" ca="1" si="95"/>
        <v>1623.0787500000001</v>
      </c>
      <c r="AF356" s="2">
        <f t="shared" ca="1" si="114"/>
        <v>0.89588074515792837</v>
      </c>
      <c r="AG356" s="1">
        <f t="shared" ca="1" si="103"/>
        <v>4.7780000000000005</v>
      </c>
      <c r="AI356">
        <v>2209.2681199999997</v>
      </c>
    </row>
    <row r="357" spans="1:35" x14ac:dyDescent="0.25">
      <c r="A357" s="38">
        <v>42937</v>
      </c>
      <c r="B357">
        <v>4.6470000000000002</v>
      </c>
      <c r="C357">
        <v>727.5</v>
      </c>
      <c r="D357">
        <v>648.5</v>
      </c>
      <c r="E357">
        <v>698</v>
      </c>
      <c r="F357">
        <v>4358716</v>
      </c>
      <c r="G357">
        <v>1018.385</v>
      </c>
      <c r="H357" s="1">
        <f t="shared" ca="1" si="104"/>
        <v>2760.4630000000002</v>
      </c>
      <c r="I357" s="10">
        <f t="shared" ca="1" si="105"/>
        <v>1948.5</v>
      </c>
      <c r="J357" s="9">
        <f t="shared" ca="1" si="106"/>
        <v>-1.936478900249165E-2</v>
      </c>
      <c r="K357" s="9">
        <f t="shared" ca="1" si="96"/>
        <v>0.18584050740343988</v>
      </c>
      <c r="L357" s="3">
        <f t="shared" ca="1" si="97"/>
        <v>0.41671182961252251</v>
      </c>
      <c r="M357" s="6">
        <f t="shared" ca="1" si="98"/>
        <v>2.2423089316468863</v>
      </c>
      <c r="N357" s="6">
        <f t="shared" ca="1" si="99"/>
        <v>2.1838460964204796</v>
      </c>
      <c r="O357" s="6">
        <f t="shared" ca="1" si="100"/>
        <v>0.35441121693499539</v>
      </c>
      <c r="P357" s="3">
        <f t="shared" ca="1" si="101"/>
        <v>2.8926685302904702</v>
      </c>
      <c r="Q357" s="3">
        <f t="shared" ca="1" si="102"/>
        <v>1.4750236625504889</v>
      </c>
      <c r="R357" s="6">
        <f t="shared" ca="1" si="107"/>
        <v>0</v>
      </c>
      <c r="S357" s="5">
        <f ca="1">SUM($R$66:R356)+AA357</f>
        <v>4</v>
      </c>
      <c r="T357" s="5">
        <f t="shared" ca="1" si="110"/>
        <v>0</v>
      </c>
      <c r="U357" s="3">
        <f t="shared" ca="1" si="108"/>
        <v>-152.39999999999964</v>
      </c>
      <c r="V357" s="37">
        <f ca="1">SUM($U$70:U357)-SUM($T$70:T357)</f>
        <v>2056.8681200000001</v>
      </c>
      <c r="W357" s="8">
        <f t="shared" ca="1" si="109"/>
        <v>1.10028792338672</v>
      </c>
      <c r="X357" s="7">
        <f ca="1">W357-MAX($W$69:W356)</f>
        <v>-0.4591870252892829</v>
      </c>
      <c r="Y357" s="7">
        <f t="shared" ca="1" si="111"/>
        <v>-0.41671182961252251</v>
      </c>
      <c r="Z357" s="6">
        <f t="shared" ca="1" si="115"/>
        <v>0</v>
      </c>
      <c r="AA357" s="5">
        <f ca="1">SUM($Z$70:Z356)</f>
        <v>0</v>
      </c>
      <c r="AB357" s="4">
        <f t="shared" ca="1" si="116"/>
        <v>1301.6849999999995</v>
      </c>
      <c r="AC357" s="2">
        <f t="shared" ca="1" si="112"/>
        <v>0.66804464973056166</v>
      </c>
      <c r="AD357" s="3">
        <f t="shared" ca="1" si="113"/>
        <v>1731.53</v>
      </c>
      <c r="AE357" s="3">
        <f t="shared" ca="1" si="95"/>
        <v>1623.0787500000001</v>
      </c>
      <c r="AF357" s="2">
        <f t="shared" ca="1" si="114"/>
        <v>0.80198511624898017</v>
      </c>
      <c r="AG357" s="1">
        <f t="shared" ca="1" si="103"/>
        <v>4.7780000000000005</v>
      </c>
      <c r="AI357">
        <v>2056.8681200000001</v>
      </c>
    </row>
    <row r="358" spans="1:35" x14ac:dyDescent="0.25">
      <c r="A358" s="38">
        <v>42944</v>
      </c>
      <c r="B358">
        <v>4.6470000000000002</v>
      </c>
      <c r="C358">
        <v>725</v>
      </c>
      <c r="D358">
        <v>683</v>
      </c>
      <c r="E358">
        <v>724.5</v>
      </c>
      <c r="F358">
        <v>2805820</v>
      </c>
      <c r="G358">
        <v>994.91700000000003</v>
      </c>
      <c r="H358" s="1">
        <f t="shared" ca="1" si="104"/>
        <v>2818.7820000000002</v>
      </c>
      <c r="I358" s="10">
        <f t="shared" ca="1" si="105"/>
        <v>2120</v>
      </c>
      <c r="J358" s="9">
        <f t="shared" ca="1" si="106"/>
        <v>8.4356242887294153E-2</v>
      </c>
      <c r="K358" s="9">
        <f t="shared" ca="1" si="96"/>
        <v>0.20443982588005769</v>
      </c>
      <c r="L358" s="3">
        <f t="shared" ca="1" si="97"/>
        <v>0.3296141509433963</v>
      </c>
      <c r="M358" s="6">
        <f t="shared" ca="1" si="98"/>
        <v>1.6122795523059037</v>
      </c>
      <c r="N358" s="6">
        <f t="shared" ca="1" si="99"/>
        <v>2.1123379674252041</v>
      </c>
      <c r="O358" s="6">
        <f t="shared" ca="1" si="100"/>
        <v>0.36960673462124582</v>
      </c>
      <c r="P358" s="3">
        <f t="shared" ca="1" si="101"/>
        <v>2.8515514366676955</v>
      </c>
      <c r="Q358" s="3">
        <f t="shared" ca="1" si="102"/>
        <v>1.3731244981827124</v>
      </c>
      <c r="R358" s="6">
        <f t="shared" ca="1" si="107"/>
        <v>0</v>
      </c>
      <c r="S358" s="5">
        <f ca="1">SUM($R$66:R357)+AA358</f>
        <v>4</v>
      </c>
      <c r="T358" s="5">
        <f t="shared" ca="1" si="110"/>
        <v>0</v>
      </c>
      <c r="U358" s="3">
        <f t="shared" ca="1" si="108"/>
        <v>686</v>
      </c>
      <c r="V358" s="37">
        <f ca="1">SUM($U$70:U358)-SUM($T$70:T358)</f>
        <v>2742.8681200000001</v>
      </c>
      <c r="W358" s="8">
        <f t="shared" ca="1" si="109"/>
        <v>1.4672523914068134</v>
      </c>
      <c r="X358" s="7">
        <f ca="1">W358-MAX($W$69:W357)</f>
        <v>-9.2222557269189487E-2</v>
      </c>
      <c r="Y358" s="7">
        <f t="shared" ca="1" si="111"/>
        <v>-0.3296141509433963</v>
      </c>
      <c r="Z358" s="6">
        <f t="shared" ca="1" si="115"/>
        <v>0</v>
      </c>
      <c r="AA358" s="5">
        <f ca="1">SUM($Z$70:Z357)</f>
        <v>0</v>
      </c>
      <c r="AB358" s="4">
        <f t="shared" ca="1" si="116"/>
        <v>1987.6849999999995</v>
      </c>
      <c r="AC358" s="2">
        <f t="shared" ca="1" si="112"/>
        <v>0.93758726415094318</v>
      </c>
      <c r="AD358" s="3">
        <f t="shared" ca="1" si="113"/>
        <v>1731.53</v>
      </c>
      <c r="AE358" s="3">
        <f t="shared" ca="1" si="95"/>
        <v>1623.0787500000001</v>
      </c>
      <c r="AF358" s="2">
        <f t="shared" ca="1" si="114"/>
        <v>1.2246386689493651</v>
      </c>
      <c r="AG358" s="1">
        <f t="shared" ca="1" si="103"/>
        <v>4.7780000000000005</v>
      </c>
      <c r="AI358">
        <v>2742.8681200000001</v>
      </c>
    </row>
    <row r="359" spans="1:35" x14ac:dyDescent="0.25">
      <c r="A359" s="38">
        <v>42951</v>
      </c>
      <c r="B359">
        <v>4.6669999999999998</v>
      </c>
      <c r="C359">
        <v>755.5</v>
      </c>
      <c r="D359">
        <v>715</v>
      </c>
      <c r="E359">
        <v>752.5</v>
      </c>
      <c r="F359">
        <v>3257803</v>
      </c>
      <c r="G359">
        <v>993.76900000000001</v>
      </c>
      <c r="H359" s="1">
        <f t="shared" ca="1" si="104"/>
        <v>2818.7820000000002</v>
      </c>
      <c r="I359" s="10">
        <f t="shared" ca="1" si="105"/>
        <v>2126.5</v>
      </c>
      <c r="J359" s="9">
        <f t="shared" ca="1" si="106"/>
        <v>3.0613470276301576E-3</v>
      </c>
      <c r="K359" s="9">
        <f t="shared" ca="1" si="96"/>
        <v>0.2033656751780594</v>
      </c>
      <c r="L359" s="3">
        <f t="shared" ca="1" si="97"/>
        <v>0.32554996473077824</v>
      </c>
      <c r="M359" s="6">
        <f t="shared" ca="1" si="98"/>
        <v>1.6008107781499452</v>
      </c>
      <c r="N359" s="6">
        <f t="shared" ca="1" si="99"/>
        <v>2.0200895058245569</v>
      </c>
      <c r="O359" s="6">
        <f t="shared" ca="1" si="100"/>
        <v>0.33133661698061345</v>
      </c>
      <c r="P359" s="3">
        <f t="shared" ca="1" si="101"/>
        <v>2.6827627397857841</v>
      </c>
      <c r="Q359" s="3">
        <f t="shared" ca="1" si="102"/>
        <v>1.35741627186333</v>
      </c>
      <c r="R359" s="6">
        <f t="shared" ca="1" si="107"/>
        <v>0</v>
      </c>
      <c r="S359" s="5">
        <f ca="1">SUM($R$66:R358)+AA359</f>
        <v>4</v>
      </c>
      <c r="T359" s="5">
        <f t="shared" ca="1" si="110"/>
        <v>0</v>
      </c>
      <c r="U359" s="3">
        <f t="shared" ca="1" si="108"/>
        <v>26</v>
      </c>
      <c r="V359" s="37">
        <f ca="1">SUM($U$70:U359)-SUM($T$70:T359)</f>
        <v>2768.8681200000001</v>
      </c>
      <c r="W359" s="8">
        <f t="shared" ca="1" si="109"/>
        <v>1.481160665704951</v>
      </c>
      <c r="X359" s="7">
        <f ca="1">W359-MAX($W$69:W358)</f>
        <v>-7.8314282971051918E-2</v>
      </c>
      <c r="Y359" s="7">
        <f t="shared" ca="1" si="111"/>
        <v>-0.32554996473077824</v>
      </c>
      <c r="Z359" s="6">
        <f t="shared" ca="1" si="115"/>
        <v>0</v>
      </c>
      <c r="AA359" s="5">
        <f ca="1">SUM($Z$70:Z358)</f>
        <v>0</v>
      </c>
      <c r="AB359" s="4">
        <f t="shared" ca="1" si="116"/>
        <v>2013.6849999999995</v>
      </c>
      <c r="AC359" s="2">
        <f t="shared" ca="1" si="112"/>
        <v>0.94694803667999039</v>
      </c>
      <c r="AD359" s="3">
        <f t="shared" ca="1" si="113"/>
        <v>1731.53</v>
      </c>
      <c r="AE359" s="3">
        <f t="shared" ca="1" si="95"/>
        <v>1623.0787500000001</v>
      </c>
      <c r="AF359" s="2">
        <f t="shared" ca="1" si="114"/>
        <v>1.24065760826454</v>
      </c>
      <c r="AG359" s="1">
        <f t="shared" ca="1" si="103"/>
        <v>4.7780000000000005</v>
      </c>
      <c r="AI359">
        <v>2768.8681200000001</v>
      </c>
    </row>
    <row r="360" spans="1:35" x14ac:dyDescent="0.25">
      <c r="A360" s="38">
        <v>42958</v>
      </c>
      <c r="B360">
        <v>4.6669999999999998</v>
      </c>
      <c r="C360">
        <v>756</v>
      </c>
      <c r="D360">
        <v>649.5</v>
      </c>
      <c r="E360">
        <v>686.5</v>
      </c>
      <c r="F360">
        <v>9449735</v>
      </c>
      <c r="G360">
        <v>990.58299999999997</v>
      </c>
      <c r="H360" s="1">
        <f t="shared" ca="1" si="104"/>
        <v>2939.06</v>
      </c>
      <c r="I360" s="10">
        <f t="shared" ca="1" si="105"/>
        <v>2084</v>
      </c>
      <c r="J360" s="9">
        <f t="shared" ca="1" si="106"/>
        <v>-2.0188311820430675E-2</v>
      </c>
      <c r="K360" s="9">
        <f t="shared" ca="1" si="96"/>
        <v>0.2044160302734139</v>
      </c>
      <c r="L360" s="3">
        <f t="shared" ca="1" si="97"/>
        <v>0.4102975047984645</v>
      </c>
      <c r="M360" s="6">
        <f t="shared" ca="1" si="98"/>
        <v>2.0071689301943523</v>
      </c>
      <c r="N360" s="6">
        <f t="shared" ca="1" si="99"/>
        <v>1.9926400007177965</v>
      </c>
      <c r="O360" s="6">
        <f t="shared" ca="1" si="100"/>
        <v>0.31484072473645458</v>
      </c>
      <c r="P360" s="3">
        <f t="shared" ca="1" si="101"/>
        <v>2.6223214501907055</v>
      </c>
      <c r="Q360" s="3">
        <f t="shared" ca="1" si="102"/>
        <v>1.3629585512448874</v>
      </c>
      <c r="R360" s="6">
        <f t="shared" ca="1" si="107"/>
        <v>0</v>
      </c>
      <c r="S360" s="5">
        <f ca="1">SUM($R$66:R359)+AA360</f>
        <v>4</v>
      </c>
      <c r="T360" s="5">
        <f t="shared" ca="1" si="110"/>
        <v>0</v>
      </c>
      <c r="U360" s="3">
        <f t="shared" ca="1" si="108"/>
        <v>-170</v>
      </c>
      <c r="V360" s="37">
        <f ca="1">SUM($U$70:U360)-SUM($T$70:T360)</f>
        <v>2598.8681200000001</v>
      </c>
      <c r="W360" s="8">
        <f t="shared" ca="1" si="109"/>
        <v>1.3902219491402048</v>
      </c>
      <c r="X360" s="7">
        <f ca="1">W360-MAX($W$69:W359)</f>
        <v>-0.16925299953579809</v>
      </c>
      <c r="Y360" s="7">
        <f t="shared" ca="1" si="111"/>
        <v>-0.4102975047984645</v>
      </c>
      <c r="Z360" s="6">
        <f t="shared" ca="1" si="115"/>
        <v>0</v>
      </c>
      <c r="AA360" s="5">
        <f ca="1">SUM($Z$70:Z359)</f>
        <v>0</v>
      </c>
      <c r="AB360" s="4">
        <f t="shared" ca="1" si="116"/>
        <v>1843.6849999999995</v>
      </c>
      <c r="AC360" s="2">
        <f t="shared" ca="1" si="112"/>
        <v>0.88468570057581553</v>
      </c>
      <c r="AD360" s="3">
        <f t="shared" ca="1" si="113"/>
        <v>1731.53</v>
      </c>
      <c r="AE360" s="3">
        <f t="shared" ca="1" si="95"/>
        <v>1623.0787500000001</v>
      </c>
      <c r="AF360" s="2">
        <f t="shared" ca="1" si="114"/>
        <v>1.1359183896653193</v>
      </c>
      <c r="AG360" s="1">
        <f t="shared" ca="1" si="103"/>
        <v>4.7780000000000005</v>
      </c>
      <c r="AI360">
        <v>2598.8681200000001</v>
      </c>
    </row>
    <row r="361" spans="1:35" x14ac:dyDescent="0.25">
      <c r="A361" s="38">
        <v>42965</v>
      </c>
      <c r="B361">
        <v>4.556</v>
      </c>
      <c r="C361">
        <v>682</v>
      </c>
      <c r="D361">
        <v>617.5</v>
      </c>
      <c r="E361">
        <v>620.5</v>
      </c>
      <c r="F361">
        <v>5349247</v>
      </c>
      <c r="G361">
        <v>988.91700000000003</v>
      </c>
      <c r="H361" s="1">
        <f t="shared" ca="1" si="104"/>
        <v>2927.4349999999999</v>
      </c>
      <c r="I361" s="10">
        <f t="shared" ca="1" si="105"/>
        <v>2280.4</v>
      </c>
      <c r="J361" s="9">
        <f t="shared" ca="1" si="106"/>
        <v>9.0061742284169397E-2</v>
      </c>
      <c r="K361" s="9">
        <f t="shared" ca="1" si="96"/>
        <v>0.22326199254352724</v>
      </c>
      <c r="L361" s="3">
        <f t="shared" ca="1" si="97"/>
        <v>0.28373750219259763</v>
      </c>
      <c r="M361" s="6">
        <f t="shared" ca="1" si="98"/>
        <v>1.2708723905941135</v>
      </c>
      <c r="N361" s="6">
        <f t="shared" ca="1" si="99"/>
        <v>1.9290128799504997</v>
      </c>
      <c r="O361" s="6">
        <f t="shared" ca="1" si="100"/>
        <v>0.37043997941962803</v>
      </c>
      <c r="P361" s="3">
        <f t="shared" ca="1" si="101"/>
        <v>2.6698928387897558</v>
      </c>
      <c r="Q361" s="3">
        <f t="shared" ca="1" si="102"/>
        <v>1.1881329211112437</v>
      </c>
      <c r="R361" s="6">
        <f t="shared" ca="1" si="107"/>
        <v>0</v>
      </c>
      <c r="S361" s="5">
        <f ca="1">SUM($R$66:R360)+AA361</f>
        <v>4</v>
      </c>
      <c r="T361" s="5">
        <f t="shared" ca="1" si="110"/>
        <v>0</v>
      </c>
      <c r="U361" s="3">
        <f t="shared" ca="1" si="108"/>
        <v>785.60000000000036</v>
      </c>
      <c r="V361" s="37">
        <f ca="1">SUM($U$70:U361)-SUM($T$70:T361)</f>
        <v>3384.4681200000005</v>
      </c>
      <c r="W361" s="8">
        <f t="shared" ca="1" si="109"/>
        <v>1.8104658063947028</v>
      </c>
      <c r="X361" s="7">
        <f ca="1">W361-MAX($W$69:W360)</f>
        <v>0.25099085771869989</v>
      </c>
      <c r="Y361" s="7">
        <f t="shared" ca="1" si="111"/>
        <v>-0.28373750219259763</v>
      </c>
      <c r="Z361" s="6">
        <f t="shared" ca="1" si="115"/>
        <v>0</v>
      </c>
      <c r="AA361" s="5">
        <f ca="1">SUM($Z$70:Z360)</f>
        <v>0</v>
      </c>
      <c r="AB361" s="4">
        <f t="shared" ca="1" si="116"/>
        <v>2629.2849999999999</v>
      </c>
      <c r="AC361" s="2">
        <f t="shared" ca="1" si="112"/>
        <v>1.1529928959831608</v>
      </c>
      <c r="AD361" s="3">
        <f t="shared" ca="1" si="113"/>
        <v>1731.53</v>
      </c>
      <c r="AE361" s="3">
        <f t="shared" ca="1" si="95"/>
        <v>1623.0787500000001</v>
      </c>
      <c r="AF361" s="2">
        <f t="shared" ca="1" si="114"/>
        <v>1.6199368022038361</v>
      </c>
      <c r="AG361" s="1">
        <f t="shared" ca="1" si="103"/>
        <v>4.7780000000000005</v>
      </c>
      <c r="AI361">
        <v>3384.4681200000005</v>
      </c>
    </row>
    <row r="362" spans="1:35" x14ac:dyDescent="0.25">
      <c r="A362" s="38">
        <v>42972</v>
      </c>
      <c r="B362">
        <v>4.556</v>
      </c>
      <c r="C362">
        <v>658.5</v>
      </c>
      <c r="D362">
        <v>611.5</v>
      </c>
      <c r="E362">
        <v>652</v>
      </c>
      <c r="F362">
        <v>3967199</v>
      </c>
      <c r="G362">
        <v>988.91700000000003</v>
      </c>
      <c r="H362" s="1">
        <f t="shared" ca="1" si="104"/>
        <v>3000.2420000000002</v>
      </c>
      <c r="I362" s="10">
        <f t="shared" ca="1" si="105"/>
        <v>2291.6999999999998</v>
      </c>
      <c r="J362" s="9">
        <f t="shared" ca="1" si="106"/>
        <v>4.9430340579967183E-3</v>
      </c>
      <c r="K362" s="9">
        <f t="shared" ca="1" si="96"/>
        <v>0.22203886185181582</v>
      </c>
      <c r="L362" s="3">
        <f t="shared" ca="1" si="97"/>
        <v>0.30917746650957834</v>
      </c>
      <c r="M362" s="6">
        <f t="shared" ca="1" si="98"/>
        <v>1.3924475379265682</v>
      </c>
      <c r="N362" s="6">
        <f t="shared" ca="1" si="99"/>
        <v>1.8661223268361211</v>
      </c>
      <c r="O362" s="6">
        <f t="shared" ca="1" si="100"/>
        <v>0.38775273110903763</v>
      </c>
      <c r="P362" s="3">
        <f t="shared" ca="1" si="101"/>
        <v>2.6416277890541964</v>
      </c>
      <c r="Q362" s="3">
        <f t="shared" ca="1" si="102"/>
        <v>1.0906168646180459</v>
      </c>
      <c r="R362" s="6">
        <f t="shared" ca="1" si="107"/>
        <v>0</v>
      </c>
      <c r="S362" s="5">
        <f ca="1">SUM($R$66:R361)+AA362</f>
        <v>4</v>
      </c>
      <c r="T362" s="5">
        <f t="shared" ca="1" si="110"/>
        <v>0</v>
      </c>
      <c r="U362" s="3">
        <f t="shared" ca="1" si="108"/>
        <v>45.199999999998909</v>
      </c>
      <c r="V362" s="37">
        <f ca="1">SUM($U$70:U362)-SUM($T$70:T362)</f>
        <v>3429.6681199999994</v>
      </c>
      <c r="W362" s="8">
        <f t="shared" ca="1" si="109"/>
        <v>1.8346448063283876</v>
      </c>
      <c r="X362" s="7">
        <f ca="1">W362-MAX($W$69:W361)</f>
        <v>2.4178999933684775E-2</v>
      </c>
      <c r="Y362" s="7">
        <f t="shared" ca="1" si="111"/>
        <v>-0.30917746650957834</v>
      </c>
      <c r="Z362" s="6">
        <f t="shared" ca="1" si="115"/>
        <v>0</v>
      </c>
      <c r="AA362" s="5">
        <f ca="1">SUM($Z$70:Z361)</f>
        <v>0</v>
      </c>
      <c r="AB362" s="4">
        <f t="shared" ca="1" si="116"/>
        <v>2674.4849999999988</v>
      </c>
      <c r="AC362" s="2">
        <f t="shared" ca="1" si="112"/>
        <v>1.1670310250032723</v>
      </c>
      <c r="AD362" s="3">
        <f t="shared" ca="1" si="113"/>
        <v>1731.53</v>
      </c>
      <c r="AE362" s="3">
        <f t="shared" ca="1" si="95"/>
        <v>1623.0787500000001</v>
      </c>
      <c r="AF362" s="2">
        <f t="shared" ca="1" si="114"/>
        <v>1.6477851120902165</v>
      </c>
      <c r="AG362" s="1">
        <f t="shared" ca="1" si="103"/>
        <v>4.6669999999999998</v>
      </c>
      <c r="AI362">
        <v>3429.6681199999994</v>
      </c>
    </row>
    <row r="363" spans="1:35" x14ac:dyDescent="0.25">
      <c r="A363" s="38">
        <v>42979</v>
      </c>
      <c r="B363">
        <v>4.556</v>
      </c>
      <c r="C363">
        <v>673.5</v>
      </c>
      <c r="D363">
        <v>641.5</v>
      </c>
      <c r="E363">
        <v>670</v>
      </c>
      <c r="F363">
        <v>3150074</v>
      </c>
      <c r="G363">
        <v>986</v>
      </c>
      <c r="H363" s="1">
        <f t="shared" ca="1" si="104"/>
        <v>3145.24</v>
      </c>
      <c r="I363" s="10">
        <f t="shared" ca="1" si="105"/>
        <v>2391.1</v>
      </c>
      <c r="J363" s="9">
        <f t="shared" ca="1" si="106"/>
        <v>4.2459610873132429E-2</v>
      </c>
      <c r="K363" s="9">
        <f t="shared" ca="1" si="96"/>
        <v>0.2222269553716397</v>
      </c>
      <c r="L363" s="3">
        <f t="shared" ca="1" si="97"/>
        <v>0.31539458826481526</v>
      </c>
      <c r="M363" s="6">
        <f t="shared" ca="1" si="98"/>
        <v>1.4192454184388537</v>
      </c>
      <c r="N363" s="6">
        <f t="shared" ca="1" si="99"/>
        <v>1.8584500065720999</v>
      </c>
      <c r="O363" s="6">
        <f t="shared" ca="1" si="100"/>
        <v>0.3960908964352941</v>
      </c>
      <c r="P363" s="3">
        <f t="shared" ca="1" si="101"/>
        <v>2.6506317994426882</v>
      </c>
      <c r="Q363" s="3">
        <f t="shared" ca="1" si="102"/>
        <v>1.0662682137015116</v>
      </c>
      <c r="R363" s="6">
        <f t="shared" ca="1" si="107"/>
        <v>0</v>
      </c>
      <c r="S363" s="5">
        <f ca="1">SUM($R$66:R362)+AA363</f>
        <v>4</v>
      </c>
      <c r="T363" s="5">
        <f t="shared" ca="1" si="110"/>
        <v>0</v>
      </c>
      <c r="U363" s="3">
        <f t="shared" ca="1" si="108"/>
        <v>397.60000000000036</v>
      </c>
      <c r="V363" s="37">
        <f ca="1">SUM($U$70:U363)-SUM($T$70:T363)</f>
        <v>3827.2681199999997</v>
      </c>
      <c r="W363" s="8">
        <f t="shared" ca="1" si="109"/>
        <v>2.0473344163645235</v>
      </c>
      <c r="X363" s="7">
        <f ca="1">W363-MAX($W$69:W362)</f>
        <v>0.21268961003613596</v>
      </c>
      <c r="Y363" s="7">
        <f t="shared" ca="1" si="111"/>
        <v>-0.31539458826481526</v>
      </c>
      <c r="Z363" s="6">
        <f t="shared" ca="1" si="115"/>
        <v>0</v>
      </c>
      <c r="AA363" s="5">
        <f ca="1">SUM($Z$70:Z362)</f>
        <v>0</v>
      </c>
      <c r="AB363" s="4">
        <f t="shared" ca="1" si="116"/>
        <v>3072.0849999999991</v>
      </c>
      <c r="AC363" s="2">
        <f t="shared" ca="1" si="112"/>
        <v>1.2847998828990839</v>
      </c>
      <c r="AD363" s="3">
        <f t="shared" ca="1" si="113"/>
        <v>1731.53</v>
      </c>
      <c r="AE363" s="3">
        <f t="shared" ca="1" si="95"/>
        <v>1623.0787500000001</v>
      </c>
      <c r="AF363" s="2">
        <f t="shared" ca="1" si="114"/>
        <v>1.8927516610022765</v>
      </c>
      <c r="AG363" s="1">
        <f t="shared" ca="1" si="103"/>
        <v>4.6669999999999998</v>
      </c>
      <c r="AI363">
        <v>3827.2681199999997</v>
      </c>
    </row>
    <row r="364" spans="1:35" x14ac:dyDescent="0.25">
      <c r="A364" s="38">
        <v>42986</v>
      </c>
      <c r="B364" t="s">
        <v>0</v>
      </c>
      <c r="C364">
        <v>667</v>
      </c>
      <c r="D364">
        <v>625.5</v>
      </c>
      <c r="E364">
        <v>638</v>
      </c>
      <c r="F364">
        <v>2598819</v>
      </c>
      <c r="G364" t="s">
        <v>0</v>
      </c>
      <c r="H364" s="1">
        <f t="shared" ca="1" si="104"/>
        <v>3179.3229999999999</v>
      </c>
      <c r="I364" s="10">
        <f t="shared" ca="1" si="105"/>
        <v>2292.3000000000002</v>
      </c>
      <c r="J364" s="9">
        <f t="shared" ca="1" si="106"/>
        <v>-4.2197830766925265E-2</v>
      </c>
      <c r="K364" s="9">
        <f t="shared" ca="1" si="96"/>
        <v>0.22661017625472205</v>
      </c>
      <c r="L364" s="3">
        <f t="shared" ca="1" si="97"/>
        <v>0.38695764079745221</v>
      </c>
      <c r="M364" s="6">
        <f t="shared" ca="1" si="98"/>
        <v>1.7075916324361839</v>
      </c>
      <c r="N364" s="6">
        <f t="shared" ca="1" si="99"/>
        <v>1.860019887248709</v>
      </c>
      <c r="O364" s="6">
        <f t="shared" ca="1" si="100"/>
        <v>0.39539535746382515</v>
      </c>
      <c r="P364" s="3">
        <f t="shared" ca="1" si="101"/>
        <v>2.6508106021763593</v>
      </c>
      <c r="Q364" s="3">
        <f t="shared" ca="1" si="102"/>
        <v>1.0692291723210587</v>
      </c>
      <c r="R364" s="6">
        <f t="shared" ca="1" si="107"/>
        <v>0</v>
      </c>
      <c r="S364" s="5">
        <f ca="1">SUM($R$66:R363)+AA364</f>
        <v>4</v>
      </c>
      <c r="T364" s="5">
        <f t="shared" ca="1" si="110"/>
        <v>0</v>
      </c>
      <c r="U364" s="3">
        <f t="shared" ca="1" si="108"/>
        <v>-395.19999999999891</v>
      </c>
      <c r="V364" s="37">
        <f ca="1">SUM($U$70:U364)-SUM($T$70:T364)</f>
        <v>3432.0681200000008</v>
      </c>
      <c r="W364" s="8">
        <f t="shared" ca="1" si="109"/>
        <v>1.8359286470328318</v>
      </c>
      <c r="X364" s="7">
        <f ca="1">W364-MAX($W$69:W363)</f>
        <v>-0.21140576933169175</v>
      </c>
      <c r="Y364" s="7">
        <f t="shared" ca="1" si="111"/>
        <v>-0.38695764079745221</v>
      </c>
      <c r="Z364" s="6">
        <f t="shared" ca="1" si="115"/>
        <v>0</v>
      </c>
      <c r="AA364" s="5">
        <f ca="1">SUM($Z$70:Z363)</f>
        <v>0</v>
      </c>
      <c r="AB364" s="4">
        <f t="shared" ca="1" si="116"/>
        <v>2676.8850000000002</v>
      </c>
      <c r="AC364" s="2">
        <f t="shared" ca="1" si="112"/>
        <v>1.1677725428608821</v>
      </c>
      <c r="AD364" s="3">
        <f t="shared" ca="1" si="113"/>
        <v>1731.53</v>
      </c>
      <c r="AE364" s="3">
        <f t="shared" ca="1" si="95"/>
        <v>1623.0787500000001</v>
      </c>
      <c r="AF364" s="2">
        <f t="shared" ca="1" si="114"/>
        <v>1.6492637834116182</v>
      </c>
      <c r="AG364" s="1">
        <f t="shared" ca="1" si="103"/>
        <v>4.6669999999999998</v>
      </c>
      <c r="AI364">
        <v>3432.0681200000008</v>
      </c>
    </row>
    <row r="365" spans="1:35" x14ac:dyDescent="0.25">
      <c r="A365" s="38">
        <v>42993</v>
      </c>
      <c r="B365">
        <v>4.556</v>
      </c>
      <c r="C365">
        <v>646</v>
      </c>
      <c r="D365">
        <v>630.5</v>
      </c>
      <c r="E365">
        <v>635</v>
      </c>
      <c r="F365">
        <v>2387757</v>
      </c>
      <c r="G365">
        <v>986</v>
      </c>
      <c r="H365" s="1">
        <f t="shared" ca="1" si="104"/>
        <v>3079.4940000000001</v>
      </c>
      <c r="I365" s="10">
        <f t="shared" ca="1" si="105"/>
        <v>2300</v>
      </c>
      <c r="J365" s="9">
        <f t="shared" ca="1" si="106"/>
        <v>3.3534425956103352E-3</v>
      </c>
      <c r="K365" s="9">
        <f t="shared" ca="1" si="96"/>
        <v>0.22631769759320955</v>
      </c>
      <c r="L365" s="3">
        <f t="shared" ca="1" si="97"/>
        <v>0.33891043478260885</v>
      </c>
      <c r="M365" s="6">
        <f t="shared" ca="1" si="98"/>
        <v>1.4974985977092121</v>
      </c>
      <c r="N365" s="6">
        <f t="shared" ca="1" si="99"/>
        <v>1.8291721781160581</v>
      </c>
      <c r="O365" s="6">
        <f t="shared" ca="1" si="100"/>
        <v>0.40759649442440882</v>
      </c>
      <c r="P365" s="3">
        <f t="shared" ca="1" si="101"/>
        <v>2.6443651669648758</v>
      </c>
      <c r="Q365" s="3">
        <f t="shared" ca="1" si="102"/>
        <v>1.0139791892672405</v>
      </c>
      <c r="R365" s="6">
        <f t="shared" ca="1" si="107"/>
        <v>0</v>
      </c>
      <c r="S365" s="5">
        <f ca="1">SUM($R$66:R364)+AA365</f>
        <v>4</v>
      </c>
      <c r="T365" s="5">
        <f t="shared" ca="1" si="110"/>
        <v>0</v>
      </c>
      <c r="U365" s="3">
        <f t="shared" ca="1" si="108"/>
        <v>30.799999999999272</v>
      </c>
      <c r="V365" s="37">
        <f ca="1">SUM($U$70:U365)-SUM($T$70:T365)</f>
        <v>3462.8681200000001</v>
      </c>
      <c r="W365" s="8">
        <f t="shared" ca="1" si="109"/>
        <v>1.8524046027398562</v>
      </c>
      <c r="X365" s="7">
        <f ca="1">W365-MAX($W$69:W364)</f>
        <v>-0.19492981362466733</v>
      </c>
      <c r="Y365" s="7">
        <f t="shared" ca="1" si="111"/>
        <v>-0.33891043478260885</v>
      </c>
      <c r="Z365" s="6">
        <f t="shared" ca="1" si="115"/>
        <v>0</v>
      </c>
      <c r="AA365" s="5">
        <f ca="1">SUM($Z$70:Z364)</f>
        <v>0</v>
      </c>
      <c r="AB365" s="4">
        <f t="shared" ca="1" si="116"/>
        <v>2707.6849999999995</v>
      </c>
      <c r="AC365" s="2">
        <f t="shared" ca="1" si="112"/>
        <v>1.1772543478260868</v>
      </c>
      <c r="AD365" s="3">
        <f t="shared" ca="1" si="113"/>
        <v>1731.53</v>
      </c>
      <c r="AE365" s="3">
        <f t="shared" ca="1" si="95"/>
        <v>1623.0787500000001</v>
      </c>
      <c r="AF365" s="2">
        <f t="shared" ca="1" si="114"/>
        <v>1.6682400653695941</v>
      </c>
      <c r="AG365" s="1">
        <f t="shared" ca="1" si="103"/>
        <v>4.6669999999999998</v>
      </c>
      <c r="AI365">
        <v>3462.8681200000001</v>
      </c>
    </row>
    <row r="366" spans="1:35" x14ac:dyDescent="0.25">
      <c r="A366" s="38">
        <v>43000</v>
      </c>
      <c r="B366">
        <v>4.556</v>
      </c>
      <c r="C366">
        <v>640</v>
      </c>
      <c r="D366">
        <v>613.5</v>
      </c>
      <c r="E366">
        <v>638</v>
      </c>
      <c r="F366">
        <v>3351239</v>
      </c>
      <c r="G366">
        <v>986</v>
      </c>
      <c r="H366" s="1">
        <f t="shared" ca="1" si="104"/>
        <v>3070.0349999999999</v>
      </c>
      <c r="I366" s="10">
        <f t="shared" ca="1" si="105"/>
        <v>2264</v>
      </c>
      <c r="J366" s="9">
        <f t="shared" ca="1" si="106"/>
        <v>-1.577596259416755E-2</v>
      </c>
      <c r="K366" s="9">
        <f t="shared" ca="1" si="96"/>
        <v>0.22669116321002261</v>
      </c>
      <c r="L366" s="3">
        <f t="shared" ca="1" si="97"/>
        <v>0.35602252650176669</v>
      </c>
      <c r="M366" s="6">
        <f t="shared" ca="1" si="98"/>
        <v>1.5705178863629652</v>
      </c>
      <c r="N366" s="6">
        <f t="shared" ca="1" si="99"/>
        <v>1.7971145024448489</v>
      </c>
      <c r="O366" s="6">
        <f t="shared" ca="1" si="100"/>
        <v>0.41050443114359531</v>
      </c>
      <c r="P366" s="3">
        <f t="shared" ca="1" si="101"/>
        <v>2.6181233647320394</v>
      </c>
      <c r="Q366" s="3">
        <f t="shared" ca="1" si="102"/>
        <v>0.97610564015765833</v>
      </c>
      <c r="R366" s="6">
        <f t="shared" ca="1" si="107"/>
        <v>0</v>
      </c>
      <c r="S366" s="5">
        <f ca="1">SUM($R$66:R365)+AA366</f>
        <v>4</v>
      </c>
      <c r="T366" s="5">
        <f t="shared" ca="1" si="110"/>
        <v>0</v>
      </c>
      <c r="U366" s="3">
        <f t="shared" ca="1" si="108"/>
        <v>-144</v>
      </c>
      <c r="V366" s="37">
        <f ca="1">SUM($U$70:U366)-SUM($T$70:T366)</f>
        <v>3318.8681200000001</v>
      </c>
      <c r="W366" s="8">
        <f t="shared" ca="1" si="109"/>
        <v>1.7753741604732476</v>
      </c>
      <c r="X366" s="7">
        <f ca="1">W366-MAX($W$69:W365)</f>
        <v>-0.27196025589127593</v>
      </c>
      <c r="Y366" s="7">
        <f t="shared" ca="1" si="111"/>
        <v>-0.35602252650176669</v>
      </c>
      <c r="Z366" s="6">
        <f t="shared" ca="1" si="115"/>
        <v>0</v>
      </c>
      <c r="AA366" s="5">
        <f ca="1">SUM($Z$70:Z365)</f>
        <v>0</v>
      </c>
      <c r="AB366" s="4">
        <f t="shared" ca="1" si="116"/>
        <v>2563.6849999999995</v>
      </c>
      <c r="AC366" s="2">
        <f t="shared" ca="1" si="112"/>
        <v>1.1323696996466428</v>
      </c>
      <c r="AD366" s="3">
        <f t="shared" ca="1" si="113"/>
        <v>1731.53</v>
      </c>
      <c r="AE366" s="3">
        <f t="shared" ca="1" si="95"/>
        <v>1623.0787500000001</v>
      </c>
      <c r="AF366" s="2">
        <f t="shared" ca="1" si="114"/>
        <v>1.5795197860855483</v>
      </c>
      <c r="AG366" s="1">
        <f t="shared" ca="1" si="103"/>
        <v>4.7780000000000005</v>
      </c>
      <c r="AI366">
        <v>3318.8681200000001</v>
      </c>
    </row>
    <row r="367" spans="1:35" x14ac:dyDescent="0.25">
      <c r="A367" s="38">
        <v>43007</v>
      </c>
      <c r="B367">
        <v>4.556</v>
      </c>
      <c r="C367">
        <v>645.5</v>
      </c>
      <c r="D367">
        <v>597.5</v>
      </c>
      <c r="E367">
        <v>621.5</v>
      </c>
      <c r="F367">
        <v>5981674</v>
      </c>
      <c r="G367">
        <v>986</v>
      </c>
      <c r="H367" s="1">
        <f t="shared" ca="1" si="104"/>
        <v>3070.0349999999999</v>
      </c>
      <c r="I367" s="10">
        <f t="shared" ca="1" si="105"/>
        <v>2225</v>
      </c>
      <c r="J367" s="9">
        <f t="shared" ca="1" si="106"/>
        <v>-1.7376244722732977E-2</v>
      </c>
      <c r="K367" s="9">
        <f t="shared" ca="1" si="96"/>
        <v>0.22704184288524515</v>
      </c>
      <c r="L367" s="3">
        <f t="shared" ca="1" si="97"/>
        <v>0.37979101123595504</v>
      </c>
      <c r="M367" s="6">
        <f t="shared" ca="1" si="98"/>
        <v>1.6727798119041637</v>
      </c>
      <c r="N367" s="6">
        <f t="shared" ca="1" si="99"/>
        <v>1.7503205539301321</v>
      </c>
      <c r="O367" s="6">
        <f t="shared" ca="1" si="100"/>
        <v>0.38459036067192115</v>
      </c>
      <c r="P367" s="3">
        <f t="shared" ca="1" si="101"/>
        <v>2.5195012752739743</v>
      </c>
      <c r="Q367" s="3">
        <f t="shared" ca="1" si="102"/>
        <v>0.98113983258628978</v>
      </c>
      <c r="R367" s="6">
        <f t="shared" ca="1" si="107"/>
        <v>0</v>
      </c>
      <c r="S367" s="5">
        <f ca="1">SUM($R$66:R366)+AA367</f>
        <v>4</v>
      </c>
      <c r="T367" s="5">
        <f t="shared" ca="1" si="110"/>
        <v>0</v>
      </c>
      <c r="U367" s="3">
        <f t="shared" ca="1" si="108"/>
        <v>-156</v>
      </c>
      <c r="V367" s="37">
        <f ca="1">SUM($U$70:U367)-SUM($T$70:T367)</f>
        <v>3162.8681200000001</v>
      </c>
      <c r="W367" s="8">
        <f t="shared" ca="1" si="109"/>
        <v>1.6919245146844215</v>
      </c>
      <c r="X367" s="7">
        <f ca="1">W367-MAX($W$69:W366)</f>
        <v>-0.355409901680102</v>
      </c>
      <c r="Y367" s="7">
        <f t="shared" ca="1" si="111"/>
        <v>-0.37979101123595504</v>
      </c>
      <c r="Z367" s="6">
        <f t="shared" ca="1" si="115"/>
        <v>0</v>
      </c>
      <c r="AA367" s="5">
        <f ca="1">SUM($Z$70:Z366)</f>
        <v>0</v>
      </c>
      <c r="AB367" s="4">
        <f t="shared" ca="1" si="116"/>
        <v>2407.6849999999995</v>
      </c>
      <c r="AC367" s="2">
        <f t="shared" ca="1" si="112"/>
        <v>1.0821056179775279</v>
      </c>
      <c r="AD367" s="3">
        <f t="shared" ca="1" si="113"/>
        <v>1731.53</v>
      </c>
      <c r="AE367" s="3">
        <f t="shared" ca="1" si="95"/>
        <v>1623.0787500000001</v>
      </c>
      <c r="AF367" s="2">
        <f t="shared" ca="1" si="114"/>
        <v>1.4834061501944988</v>
      </c>
      <c r="AG367" s="1">
        <f t="shared" ca="1" si="103"/>
        <v>4.875</v>
      </c>
      <c r="AI367">
        <v>3162.8681200000001</v>
      </c>
    </row>
    <row r="368" spans="1:35" x14ac:dyDescent="0.25">
      <c r="A368" s="38">
        <v>43014</v>
      </c>
      <c r="B368">
        <v>4.556</v>
      </c>
      <c r="C368">
        <v>631.5</v>
      </c>
      <c r="D368">
        <v>612.5</v>
      </c>
      <c r="E368">
        <v>616</v>
      </c>
      <c r="F368">
        <v>2870055</v>
      </c>
      <c r="G368">
        <v>986</v>
      </c>
      <c r="H368" s="1">
        <f t="shared" ca="1" si="104"/>
        <v>3103.89</v>
      </c>
      <c r="I368" s="10">
        <f t="shared" ca="1" si="105"/>
        <v>2461</v>
      </c>
      <c r="J368" s="9">
        <f t="shared" ca="1" si="106"/>
        <v>0.10081085579071537</v>
      </c>
      <c r="K368" s="9">
        <f t="shared" ca="1" si="96"/>
        <v>0.24622904748553096</v>
      </c>
      <c r="L368" s="3">
        <f t="shared" ca="1" si="97"/>
        <v>0.26123120682649326</v>
      </c>
      <c r="M368" s="6">
        <f t="shared" ca="1" si="98"/>
        <v>1.0609276585933423</v>
      </c>
      <c r="N368" s="6">
        <f t="shared" ca="1" si="99"/>
        <v>1.635500892679975</v>
      </c>
      <c r="O368" s="6">
        <f t="shared" ca="1" si="100"/>
        <v>0.34563496324343301</v>
      </c>
      <c r="P368" s="3">
        <f t="shared" ca="1" si="101"/>
        <v>2.3267708191668408</v>
      </c>
      <c r="Q368" s="3">
        <f t="shared" ca="1" si="102"/>
        <v>0.94423096619310898</v>
      </c>
      <c r="R368" s="6">
        <f t="shared" ca="1" si="107"/>
        <v>0</v>
      </c>
      <c r="S368" s="5">
        <f ca="1">SUM($R$66:R367)+AA368</f>
        <v>4</v>
      </c>
      <c r="T368" s="5">
        <f t="shared" ca="1" si="110"/>
        <v>0</v>
      </c>
      <c r="U368" s="3">
        <f t="shared" ca="1" si="108"/>
        <v>944</v>
      </c>
      <c r="V368" s="37">
        <f ca="1">SUM($U$70:U368)-SUM($T$70:T368)</f>
        <v>4106.8681200000001</v>
      </c>
      <c r="W368" s="8">
        <f t="shared" ca="1" si="109"/>
        <v>2.1969018584321889</v>
      </c>
      <c r="X368" s="7">
        <f ca="1">W368-MAX($W$69:W367)</f>
        <v>0.14956744206766537</v>
      </c>
      <c r="Y368" s="7">
        <f t="shared" ca="1" si="111"/>
        <v>-0.26123120682649326</v>
      </c>
      <c r="Z368" s="6">
        <f t="shared" ca="1" si="115"/>
        <v>0</v>
      </c>
      <c r="AA368" s="5">
        <f ca="1">SUM($Z$70:Z367)</f>
        <v>0</v>
      </c>
      <c r="AB368" s="4">
        <f t="shared" ca="1" si="116"/>
        <v>3351.6849999999995</v>
      </c>
      <c r="AC368" s="2">
        <f t="shared" ca="1" si="112"/>
        <v>1.3619199512393334</v>
      </c>
      <c r="AD368" s="3">
        <f t="shared" ca="1" si="113"/>
        <v>1731.53</v>
      </c>
      <c r="AE368" s="3">
        <f t="shared" ca="1" si="95"/>
        <v>1623.0787500000001</v>
      </c>
      <c r="AF368" s="2">
        <f t="shared" ca="1" si="114"/>
        <v>2.0650168699454658</v>
      </c>
      <c r="AG368" s="1">
        <f t="shared" ca="1" si="103"/>
        <v>4.875</v>
      </c>
      <c r="AI368">
        <v>4106.8681200000001</v>
      </c>
    </row>
    <row r="369" spans="1:35" x14ac:dyDescent="0.25">
      <c r="A369" s="38">
        <v>43021</v>
      </c>
      <c r="B369">
        <v>4.556</v>
      </c>
      <c r="C369">
        <v>633</v>
      </c>
      <c r="D369">
        <v>592.5</v>
      </c>
      <c r="E369">
        <v>593</v>
      </c>
      <c r="F369">
        <v>3752520</v>
      </c>
      <c r="G369">
        <v>978.91700000000003</v>
      </c>
      <c r="H369" s="1">
        <f t="shared" ca="1" si="104"/>
        <v>3107.7359999999999</v>
      </c>
      <c r="I369" s="10">
        <f t="shared" ca="1" si="105"/>
        <v>2736</v>
      </c>
      <c r="J369" s="9">
        <f t="shared" ca="1" si="106"/>
        <v>0.10592922835138513</v>
      </c>
      <c r="K369" s="9">
        <f t="shared" ca="1" si="96"/>
        <v>0.2661961002407941</v>
      </c>
      <c r="L369" s="3">
        <f t="shared" ca="1" si="97"/>
        <v>0.13586842105263153</v>
      </c>
      <c r="M369" s="6">
        <f t="shared" ca="1" si="98"/>
        <v>0.51040725589040736</v>
      </c>
      <c r="N369" s="6">
        <f t="shared" ca="1" si="99"/>
        <v>1.5049889524732998</v>
      </c>
      <c r="O369" s="6">
        <f t="shared" ca="1" si="100"/>
        <v>0.42340697658910031</v>
      </c>
      <c r="P369" s="3">
        <f t="shared" ca="1" si="101"/>
        <v>2.3518029056515006</v>
      </c>
      <c r="Q369" s="3">
        <f t="shared" ca="1" si="102"/>
        <v>0.65817499929509915</v>
      </c>
      <c r="R369" s="6">
        <f t="shared" ca="1" si="107"/>
        <v>0</v>
      </c>
      <c r="S369" s="5">
        <f ca="1">SUM($R$66:R368)+AA369</f>
        <v>4</v>
      </c>
      <c r="T369" s="5">
        <f t="shared" ca="1" si="110"/>
        <v>0</v>
      </c>
      <c r="U369" s="3">
        <f t="shared" ca="1" si="108"/>
        <v>1100</v>
      </c>
      <c r="V369" s="37">
        <f ca="1">SUM($U$70:U369)-SUM($T$70:T369)</f>
        <v>5206.8681200000001</v>
      </c>
      <c r="W369" s="8">
        <f t="shared" ca="1" si="109"/>
        <v>2.7853288479687817</v>
      </c>
      <c r="X369" s="7">
        <f ca="1">W369-MAX($W$69:W368)</f>
        <v>0.58842698953659278</v>
      </c>
      <c r="Y369" s="7">
        <f t="shared" ca="1" si="111"/>
        <v>-0.13586842105263153</v>
      </c>
      <c r="Z369" s="6">
        <f t="shared" ca="1" si="115"/>
        <v>0</v>
      </c>
      <c r="AA369" s="5">
        <f ca="1">SUM($Z$70:Z368)</f>
        <v>0</v>
      </c>
      <c r="AB369" s="4">
        <f t="shared" ca="1" si="116"/>
        <v>4451.6849999999995</v>
      </c>
      <c r="AC369" s="2">
        <f t="shared" ca="1" si="112"/>
        <v>1.6270778508771928</v>
      </c>
      <c r="AD369" s="3">
        <f t="shared" ca="1" si="113"/>
        <v>1731.53</v>
      </c>
      <c r="AE369" s="3">
        <f t="shared" ca="1" si="95"/>
        <v>1623.0787500000001</v>
      </c>
      <c r="AF369" s="2">
        <f t="shared" ca="1" si="114"/>
        <v>2.7427412255874826</v>
      </c>
      <c r="AG369" s="1">
        <f t="shared" ca="1" si="103"/>
        <v>4.875</v>
      </c>
      <c r="AI369">
        <v>5206.8681200000001</v>
      </c>
    </row>
    <row r="370" spans="1:35" x14ac:dyDescent="0.25">
      <c r="A370" s="38">
        <v>43028</v>
      </c>
      <c r="B370">
        <v>4.556</v>
      </c>
      <c r="C370">
        <v>596</v>
      </c>
      <c r="D370">
        <v>568.5</v>
      </c>
      <c r="E370">
        <v>581</v>
      </c>
      <c r="F370">
        <v>4610221</v>
      </c>
      <c r="G370">
        <v>938.36400000000003</v>
      </c>
      <c r="H370" s="1">
        <f t="shared" ca="1" si="104"/>
        <v>3107.8969999999999</v>
      </c>
      <c r="I370" s="10">
        <f t="shared" ca="1" si="105"/>
        <v>2849</v>
      </c>
      <c r="J370" s="9">
        <f t="shared" ca="1" si="106"/>
        <v>4.0471055755467271E-2</v>
      </c>
      <c r="K370" s="9">
        <f t="shared" ca="1" si="96"/>
        <v>0.26749168798493539</v>
      </c>
      <c r="L370" s="3">
        <f t="shared" ca="1" si="97"/>
        <v>9.087293787293782E-2</v>
      </c>
      <c r="M370" s="6">
        <f t="shared" ca="1" si="98"/>
        <v>0.33972247346263562</v>
      </c>
      <c r="N370" s="6">
        <f t="shared" ca="1" si="99"/>
        <v>1.3586361479975884</v>
      </c>
      <c r="O370" s="6">
        <f t="shared" ca="1" si="100"/>
        <v>0.47320168052290967</v>
      </c>
      <c r="P370" s="3">
        <f t="shared" ca="1" si="101"/>
        <v>2.3050395090434077</v>
      </c>
      <c r="Q370" s="3">
        <f t="shared" ca="1" si="102"/>
        <v>0.41223278695176901</v>
      </c>
      <c r="R370" s="6">
        <f t="shared" ca="1" si="107"/>
        <v>0</v>
      </c>
      <c r="S370" s="5">
        <f ca="1">SUM($R$66:R369)+AA370</f>
        <v>4</v>
      </c>
      <c r="T370" s="5">
        <f t="shared" ca="1" si="110"/>
        <v>0</v>
      </c>
      <c r="U370" s="3">
        <f t="shared" ca="1" si="108"/>
        <v>452</v>
      </c>
      <c r="V370" s="37">
        <f ca="1">SUM($U$70:U370)-SUM($T$70:T370)</f>
        <v>5658.8681200000001</v>
      </c>
      <c r="W370" s="8">
        <f t="shared" ca="1" si="109"/>
        <v>3.0271188473056365</v>
      </c>
      <c r="X370" s="7">
        <f ca="1">W370-MAX($W$69:W369)</f>
        <v>0.24178999933685486</v>
      </c>
      <c r="Y370" s="7">
        <f t="shared" ca="1" si="111"/>
        <v>-9.087293787293782E-2</v>
      </c>
      <c r="Z370" s="6">
        <f t="shared" ca="1" si="115"/>
        <v>0</v>
      </c>
      <c r="AA370" s="5">
        <f ca="1">SUM($Z$70:Z369)</f>
        <v>0</v>
      </c>
      <c r="AB370" s="4">
        <f t="shared" ca="1" si="116"/>
        <v>4903.6849999999995</v>
      </c>
      <c r="AC370" s="2">
        <f t="shared" ca="1" si="112"/>
        <v>1.721195156195156</v>
      </c>
      <c r="AD370" s="3">
        <f t="shared" ca="1" si="113"/>
        <v>1731.53</v>
      </c>
      <c r="AE370" s="3">
        <f t="shared" ref="AE370:AE377" ca="1" si="117">IF(S370=0,IF(R370=1,I370,0),IF(AND(AD370-AD369&lt;&gt;0,S370&gt;0),IF(S370+R370=1,AD370,IF(AND(S370+R370&gt;1,S370+R370&lt;=2),(AD370+AE369)/MIN((S370+R370),2),IF(R370+S370&gt;2,(AD370+AE369*S370)/(R370+S370),0))),AE369))</f>
        <v>1623.0787500000001</v>
      </c>
      <c r="AF370" s="2">
        <f t="shared" ca="1" si="114"/>
        <v>3.0212243244512931</v>
      </c>
      <c r="AG370" s="1">
        <f t="shared" ca="1" si="103"/>
        <v>4.625</v>
      </c>
      <c r="AI370">
        <v>5658.8681200000001</v>
      </c>
    </row>
    <row r="371" spans="1:35" x14ac:dyDescent="0.25">
      <c r="A371" s="38">
        <v>43035</v>
      </c>
      <c r="B371">
        <v>4.556</v>
      </c>
      <c r="C371">
        <v>594</v>
      </c>
      <c r="D371">
        <v>575.5</v>
      </c>
      <c r="E371">
        <v>589.5</v>
      </c>
      <c r="F371">
        <v>2085829</v>
      </c>
      <c r="G371">
        <v>938.36400000000003</v>
      </c>
      <c r="H371" s="1">
        <f t="shared" ca="1" si="104"/>
        <v>3159.2469999999998</v>
      </c>
      <c r="I371" s="10">
        <f t="shared" ca="1" si="105"/>
        <v>2789.9</v>
      </c>
      <c r="J371" s="9">
        <f t="shared" ca="1" si="106"/>
        <v>-2.0962302618754099E-2</v>
      </c>
      <c r="K371" s="9">
        <f t="shared" ca="1" si="96"/>
        <v>0.26881924401964857</v>
      </c>
      <c r="L371" s="3">
        <f t="shared" ca="1" si="97"/>
        <v>0.13238718233628433</v>
      </c>
      <c r="M371" s="6">
        <f t="shared" ca="1" si="98"/>
        <v>0.49247658150027335</v>
      </c>
      <c r="N371" s="6">
        <f t="shared" ca="1" si="99"/>
        <v>1.2724974579356167</v>
      </c>
      <c r="O371" s="6">
        <f t="shared" ca="1" si="100"/>
        <v>0.5225320582230234</v>
      </c>
      <c r="P371" s="3">
        <f t="shared" ca="1" si="101"/>
        <v>2.3175615743816635</v>
      </c>
      <c r="Q371" s="3">
        <f t="shared" ca="1" si="102"/>
        <v>0.22743334148956995</v>
      </c>
      <c r="R371" s="6">
        <f t="shared" ca="1" si="107"/>
        <v>0</v>
      </c>
      <c r="S371" s="5">
        <f ca="1">SUM($R$66:R370)+AA371</f>
        <v>4</v>
      </c>
      <c r="T371" s="5">
        <f t="shared" ca="1" si="110"/>
        <v>0</v>
      </c>
      <c r="U371" s="3">
        <f t="shared" ca="1" si="108"/>
        <v>-236.39999999999964</v>
      </c>
      <c r="V371" s="37">
        <f ca="1">SUM($U$70:U371)-SUM($T$70:T371)</f>
        <v>5422.4681200000005</v>
      </c>
      <c r="W371" s="8">
        <f t="shared" ca="1" si="109"/>
        <v>2.9006605379179544</v>
      </c>
      <c r="X371" s="7">
        <f ca="1">W371-MAX($W$69:W370)</f>
        <v>-0.1264583093876821</v>
      </c>
      <c r="Y371" s="7">
        <f t="shared" ca="1" si="111"/>
        <v>-0.13238718233628433</v>
      </c>
      <c r="Z371" s="6">
        <f t="shared" ca="1" si="115"/>
        <v>0</v>
      </c>
      <c r="AA371" s="5">
        <f ca="1">SUM($Z$70:Z370)</f>
        <v>0</v>
      </c>
      <c r="AB371" s="4">
        <f t="shared" ca="1" si="116"/>
        <v>4667.2849999999999</v>
      </c>
      <c r="AC371" s="2">
        <f t="shared" ca="1" si="112"/>
        <v>1.6729219685293379</v>
      </c>
      <c r="AD371" s="3">
        <f t="shared" ca="1" si="113"/>
        <v>1731.53</v>
      </c>
      <c r="AE371" s="3">
        <f t="shared" ca="1" si="117"/>
        <v>1623.0787500000001</v>
      </c>
      <c r="AF371" s="2">
        <f t="shared" ca="1" si="114"/>
        <v>2.8755751992933178</v>
      </c>
      <c r="AG371" s="1">
        <f t="shared" ca="1" si="103"/>
        <v>4.5</v>
      </c>
      <c r="AI371">
        <v>5422.4681200000005</v>
      </c>
    </row>
    <row r="372" spans="1:35" x14ac:dyDescent="0.25">
      <c r="A372" s="38">
        <v>43042</v>
      </c>
      <c r="B372">
        <v>4.556</v>
      </c>
      <c r="C372">
        <v>611</v>
      </c>
      <c r="D372">
        <v>583.5</v>
      </c>
      <c r="E372">
        <v>599.5</v>
      </c>
      <c r="F372">
        <v>3215179</v>
      </c>
      <c r="G372">
        <v>906</v>
      </c>
      <c r="H372" s="1">
        <f t="shared" ca="1" si="104"/>
        <v>3150.538</v>
      </c>
      <c r="I372" s="10">
        <f t="shared" ca="1" si="105"/>
        <v>3120.1</v>
      </c>
      <c r="J372" s="9">
        <f t="shared" ca="1" si="106"/>
        <v>0.11185929969279378</v>
      </c>
      <c r="K372" s="9">
        <f t="shared" ca="1" si="96"/>
        <v>0.28843607497588081</v>
      </c>
      <c r="L372" s="3">
        <f t="shared" ca="1" si="97"/>
        <v>9.7554565558797268E-3</v>
      </c>
      <c r="M372" s="6">
        <f t="shared" ca="1" si="98"/>
        <v>3.382190163520802E-2</v>
      </c>
      <c r="N372" s="6">
        <f t="shared" ca="1" si="99"/>
        <v>1.1519598520498677</v>
      </c>
      <c r="O372" s="6">
        <f t="shared" ca="1" si="100"/>
        <v>0.61333266071322368</v>
      </c>
      <c r="P372" s="3">
        <f t="shared" ca="1" si="101"/>
        <v>2.3786251734763151</v>
      </c>
      <c r="Q372" s="3">
        <f t="shared" ca="1" si="102"/>
        <v>-7.4705469376579625E-2</v>
      </c>
      <c r="R372" s="6">
        <f t="shared" ca="1" si="107"/>
        <v>-4</v>
      </c>
      <c r="S372" s="5">
        <f ca="1">SUM($R$66:R371)+AA372</f>
        <v>4</v>
      </c>
      <c r="T372" s="5">
        <f t="shared" ca="1" si="110"/>
        <v>24.960799999999999</v>
      </c>
      <c r="U372" s="3">
        <f t="shared" ca="1" si="108"/>
        <v>1320.7999999999993</v>
      </c>
      <c r="V372" s="37">
        <f ca="1">SUM($U$70:U372)-SUM($T$70:T372)</f>
        <v>6718.3073199999999</v>
      </c>
      <c r="W372" s="8">
        <f t="shared" ca="1" si="109"/>
        <v>3.5938485009902332</v>
      </c>
      <c r="X372" s="7">
        <f ca="1">W372-MAX($W$69:W371)</f>
        <v>0.56672965368459671</v>
      </c>
      <c r="Y372" s="7">
        <f t="shared" ca="1" si="111"/>
        <v>-9.7554565558797268E-3</v>
      </c>
      <c r="Z372" s="6">
        <f t="shared" ca="1" si="115"/>
        <v>0</v>
      </c>
      <c r="AA372" s="5">
        <f ca="1">SUM($Z$70:Z371)</f>
        <v>0</v>
      </c>
      <c r="AB372" s="4">
        <f t="shared" ca="1" si="116"/>
        <v>5988.0849999999991</v>
      </c>
      <c r="AC372" s="2">
        <f t="shared" ca="1" si="112"/>
        <v>1.9191965001121756</v>
      </c>
      <c r="AD372" s="3">
        <f t="shared" ca="1" si="113"/>
        <v>1731.53</v>
      </c>
      <c r="AE372" s="3">
        <f t="shared" ca="1" si="117"/>
        <v>1623.0787500000001</v>
      </c>
      <c r="AF372" s="2">
        <f t="shared" ca="1" si="114"/>
        <v>3.6893373165042047</v>
      </c>
      <c r="AG372" s="1">
        <f t="shared" ca="1" si="103"/>
        <v>4.375</v>
      </c>
      <c r="AI372">
        <v>6718.3073199999999</v>
      </c>
    </row>
    <row r="373" spans="1:35" x14ac:dyDescent="0.25">
      <c r="A373" s="38">
        <v>43049</v>
      </c>
      <c r="B373">
        <v>4.556</v>
      </c>
      <c r="C373">
        <v>627</v>
      </c>
      <c r="D373">
        <v>555.5</v>
      </c>
      <c r="E373">
        <v>581.5</v>
      </c>
      <c r="F373">
        <v>6769316</v>
      </c>
      <c r="G373">
        <v>885.16700000000003</v>
      </c>
      <c r="H373" s="1">
        <f t="shared" ca="1" si="104"/>
        <v>3083.3620000000001</v>
      </c>
      <c r="I373" s="10">
        <f t="shared" ca="1" si="105"/>
        <v>3135</v>
      </c>
      <c r="J373" s="9">
        <f t="shared" ca="1" si="106"/>
        <v>4.7641214950731791E-3</v>
      </c>
      <c r="K373" s="9">
        <f t="shared" ca="1" si="96"/>
        <v>0.287515965424336</v>
      </c>
      <c r="L373" s="3">
        <f t="shared" ca="1" si="97"/>
        <v>-1.6471451355661859E-2</v>
      </c>
      <c r="M373" s="6">
        <f t="shared" ca="1" si="98"/>
        <v>-5.7288823357520856E-2</v>
      </c>
      <c r="N373" s="6">
        <f t="shared" ca="1" si="99"/>
        <v>0.99315540946895464</v>
      </c>
      <c r="O373" s="6">
        <f t="shared" ca="1" si="100"/>
        <v>0.64012877358256859</v>
      </c>
      <c r="P373" s="3">
        <f t="shared" ca="1" si="101"/>
        <v>2.2734129566340919</v>
      </c>
      <c r="Q373" s="3">
        <f t="shared" ca="1" si="102"/>
        <v>-0.28710213769618254</v>
      </c>
      <c r="R373" s="6">
        <f t="shared" ca="1" si="107"/>
        <v>0</v>
      </c>
      <c r="S373" s="5">
        <f ca="1">SUM($R$66:R372)+AA373</f>
        <v>0</v>
      </c>
      <c r="T373" s="5">
        <f t="shared" ca="1" si="110"/>
        <v>0</v>
      </c>
      <c r="U373" s="3">
        <f t="shared" ca="1" si="108"/>
        <v>0</v>
      </c>
      <c r="V373" s="37">
        <f ca="1">SUM($U$70:U373)-SUM($T$70:T373)</f>
        <v>6718.3073199999999</v>
      </c>
      <c r="W373" s="8">
        <f t="shared" ca="1" si="109"/>
        <v>3.5938485009902332</v>
      </c>
      <c r="X373" s="7">
        <f ca="1">W373-MAX($W$69:W372)</f>
        <v>0</v>
      </c>
      <c r="Y373" s="7">
        <f t="shared" ca="1" si="111"/>
        <v>1.6471451355661859E-2</v>
      </c>
      <c r="Z373" s="6">
        <f t="shared" ca="1" si="115"/>
        <v>0</v>
      </c>
      <c r="AA373" s="5">
        <f ca="1">SUM($Z$70:Z372)</f>
        <v>0</v>
      </c>
      <c r="AB373" s="4">
        <f t="shared" ca="1" si="116"/>
        <v>0</v>
      </c>
      <c r="AC373" s="2">
        <f t="shared" ca="1" si="112"/>
        <v>0</v>
      </c>
      <c r="AD373" s="3">
        <f t="shared" ca="1" si="113"/>
        <v>1731.53</v>
      </c>
      <c r="AE373" s="3">
        <f t="shared" ca="1" si="117"/>
        <v>0</v>
      </c>
      <c r="AF373" s="2">
        <f t="shared" ca="1" si="114"/>
        <v>0</v>
      </c>
      <c r="AG373" s="1">
        <f t="shared" ca="1" si="103"/>
        <v>4.375</v>
      </c>
      <c r="AI373">
        <v>6718.3073199999999</v>
      </c>
    </row>
    <row r="374" spans="1:35" x14ac:dyDescent="0.25">
      <c r="A374" s="38">
        <v>43056</v>
      </c>
      <c r="B374">
        <v>4.556</v>
      </c>
      <c r="C374">
        <v>586</v>
      </c>
      <c r="D374">
        <v>548</v>
      </c>
      <c r="E374">
        <v>573</v>
      </c>
      <c r="F374">
        <v>3514994</v>
      </c>
      <c r="G374">
        <v>881.25</v>
      </c>
      <c r="H374" s="1">
        <f t="shared" ca="1" si="104"/>
        <v>3104.1219999999998</v>
      </c>
      <c r="I374" s="10">
        <f t="shared" ca="1" si="105"/>
        <v>2990</v>
      </c>
      <c r="J374" s="9">
        <f t="shared" ca="1" si="106"/>
        <v>-4.7355786682288938E-2</v>
      </c>
      <c r="K374" s="9">
        <f t="shared" ref="K374:K377" ca="1" si="118">STDEV(J323:J374)*SQRT(52)</f>
        <v>0.29259467860511978</v>
      </c>
      <c r="L374" s="3">
        <f t="shared" ref="L374:L377" ca="1" si="119">H374/I374-1</f>
        <v>3.8167892976588513E-2</v>
      </c>
      <c r="M374" s="6">
        <f t="shared" ref="M374:M377" ca="1" si="120">L374/K374</f>
        <v>0.13044629915535538</v>
      </c>
      <c r="N374" s="6">
        <f t="shared" ca="1" si="99"/>
        <v>0.90543032551212677</v>
      </c>
      <c r="O374" s="6">
        <f t="shared" ca="1" si="100"/>
        <v>0.6760346683673526</v>
      </c>
      <c r="P374" s="3">
        <f t="shared" ca="1" si="101"/>
        <v>2.2574996622468317</v>
      </c>
      <c r="Q374" s="3">
        <f t="shared" ca="1" si="102"/>
        <v>-0.44663901122257843</v>
      </c>
      <c r="R374" s="6">
        <f t="shared" ca="1" si="107"/>
        <v>0</v>
      </c>
      <c r="S374" s="5">
        <f ca="1">SUM($R$66:R373)+AA374</f>
        <v>0</v>
      </c>
      <c r="T374" s="5">
        <f t="shared" ca="1" si="110"/>
        <v>0</v>
      </c>
      <c r="U374" s="3">
        <f t="shared" ca="1" si="108"/>
        <v>0</v>
      </c>
      <c r="V374" s="37">
        <f ca="1">SUM($U$70:U374)-SUM($T$70:T374)</f>
        <v>6718.3073199999999</v>
      </c>
      <c r="W374" s="8">
        <f t="shared" ca="1" si="109"/>
        <v>3.5938485009902332</v>
      </c>
      <c r="X374" s="7">
        <f ca="1">W374-MAX($W$69:W373)</f>
        <v>0</v>
      </c>
      <c r="Y374" s="7">
        <f t="shared" ca="1" si="111"/>
        <v>-3.8167892976588513E-2</v>
      </c>
      <c r="Z374" s="6">
        <f t="shared" ca="1" si="115"/>
        <v>0</v>
      </c>
      <c r="AA374" s="5">
        <f ca="1">SUM($Z$70:Z373)</f>
        <v>0</v>
      </c>
      <c r="AB374" s="4">
        <f t="shared" ca="1" si="116"/>
        <v>0</v>
      </c>
      <c r="AC374" s="2">
        <f t="shared" ca="1" si="112"/>
        <v>0</v>
      </c>
      <c r="AD374" s="3">
        <f t="shared" ca="1" si="113"/>
        <v>1731.53</v>
      </c>
      <c r="AE374" s="3">
        <f t="shared" ca="1" si="117"/>
        <v>0</v>
      </c>
      <c r="AF374" s="2">
        <f t="shared" ca="1" si="114"/>
        <v>0</v>
      </c>
      <c r="AG374" s="1">
        <f t="shared" ca="1" si="103"/>
        <v>4.375</v>
      </c>
      <c r="AI374">
        <v>6718.3073199999999</v>
      </c>
    </row>
    <row r="375" spans="1:35" x14ac:dyDescent="0.25">
      <c r="A375" s="38">
        <v>43063</v>
      </c>
      <c r="B375">
        <v>4.556</v>
      </c>
      <c r="C375">
        <v>577</v>
      </c>
      <c r="D375">
        <v>540.5</v>
      </c>
      <c r="E375">
        <v>560.5</v>
      </c>
      <c r="F375">
        <v>3932020</v>
      </c>
      <c r="G375">
        <v>905.76900000000001</v>
      </c>
      <c r="H375" s="1">
        <f t="shared" ca="1" si="104"/>
        <v>3098.989</v>
      </c>
      <c r="I375" s="10">
        <f t="shared" ca="1" si="105"/>
        <v>2981.2</v>
      </c>
      <c r="J375" s="9">
        <f t="shared" ca="1" si="106"/>
        <v>-2.9474833771934244E-3</v>
      </c>
      <c r="K375" s="9">
        <f t="shared" ca="1" si="118"/>
        <v>0.29018729354799577</v>
      </c>
      <c r="L375" s="3">
        <f t="shared" ca="1" si="119"/>
        <v>3.9510599758486586E-2</v>
      </c>
      <c r="M375" s="6">
        <f t="shared" ca="1" si="120"/>
        <v>0.13615551279109228</v>
      </c>
      <c r="N375" s="6">
        <f t="shared" ca="1" si="99"/>
        <v>0.80879247742478255</v>
      </c>
      <c r="O375" s="6">
        <f t="shared" ca="1" si="100"/>
        <v>0.6902576263272614</v>
      </c>
      <c r="P375" s="3">
        <f t="shared" ca="1" si="101"/>
        <v>2.1893077300793053</v>
      </c>
      <c r="Q375" s="3">
        <f t="shared" ca="1" si="102"/>
        <v>-0.57172277522974024</v>
      </c>
      <c r="R375" s="6">
        <f t="shared" ca="1" si="107"/>
        <v>0</v>
      </c>
      <c r="S375" s="5">
        <f ca="1">SUM($R$66:R374)+AA375</f>
        <v>0</v>
      </c>
      <c r="T375" s="5">
        <f t="shared" ca="1" si="110"/>
        <v>0</v>
      </c>
      <c r="U375" s="3">
        <f t="shared" ca="1" si="108"/>
        <v>0</v>
      </c>
      <c r="V375" s="37">
        <f ca="1">SUM($U$70:U375)-SUM($T$70:T375)</f>
        <v>6718.3073199999999</v>
      </c>
      <c r="W375" s="8">
        <f t="shared" ca="1" si="109"/>
        <v>3.5938485009902332</v>
      </c>
      <c r="X375" s="7">
        <f ca="1">W375-MAX($W$69:W374)</f>
        <v>0</v>
      </c>
      <c r="Y375" s="7">
        <f t="shared" ca="1" si="111"/>
        <v>-3.9510599758486586E-2</v>
      </c>
      <c r="Z375" s="6">
        <f t="shared" ca="1" si="115"/>
        <v>0</v>
      </c>
      <c r="AA375" s="5">
        <f ca="1">SUM($Z$70:Z374)</f>
        <v>0</v>
      </c>
      <c r="AB375" s="4">
        <f t="shared" ca="1" si="116"/>
        <v>0</v>
      </c>
      <c r="AC375" s="2">
        <f t="shared" ca="1" si="112"/>
        <v>0</v>
      </c>
      <c r="AD375" s="3">
        <f t="shared" ca="1" si="113"/>
        <v>1731.53</v>
      </c>
      <c r="AE375" s="3">
        <f t="shared" ca="1" si="117"/>
        <v>0</v>
      </c>
      <c r="AF375" s="2">
        <f t="shared" ca="1" si="114"/>
        <v>0</v>
      </c>
      <c r="AG375" s="1">
        <f t="shared" ca="1" si="103"/>
        <v>4.25</v>
      </c>
      <c r="AI375">
        <v>6718.3073199999999</v>
      </c>
    </row>
    <row r="376" spans="1:35" x14ac:dyDescent="0.25">
      <c r="A376" s="38">
        <v>43070</v>
      </c>
      <c r="B376">
        <v>4.556</v>
      </c>
      <c r="C376">
        <v>629</v>
      </c>
      <c r="D376">
        <v>556.5</v>
      </c>
      <c r="E376">
        <v>625</v>
      </c>
      <c r="F376">
        <v>4654727</v>
      </c>
      <c r="G376">
        <v>905.76900000000001</v>
      </c>
      <c r="H376" s="1">
        <f t="shared" ca="1" si="104"/>
        <v>3184.078</v>
      </c>
      <c r="I376" s="10">
        <f t="shared" ca="1" si="105"/>
        <v>2800</v>
      </c>
      <c r="J376" s="9">
        <f t="shared" ca="1" si="106"/>
        <v>-6.2706486844243389E-2</v>
      </c>
      <c r="K376" s="9">
        <f t="shared" ca="1" si="118"/>
        <v>0.29842714422323446</v>
      </c>
      <c r="L376" s="3">
        <f t="shared" ca="1" si="119"/>
        <v>0.13717071428571437</v>
      </c>
      <c r="M376" s="6">
        <f t="shared" ca="1" si="120"/>
        <v>0.45964556824330172</v>
      </c>
      <c r="N376" s="6">
        <f t="shared" ca="1" si="99"/>
        <v>0.73497710433281704</v>
      </c>
      <c r="O376" s="6">
        <f t="shared" ca="1" si="100"/>
        <v>0.6705647270816103</v>
      </c>
      <c r="P376" s="3">
        <f t="shared" ca="1" si="101"/>
        <v>2.0761065584960376</v>
      </c>
      <c r="Q376" s="3">
        <f t="shared" ca="1" si="102"/>
        <v>-0.60615234983040356</v>
      </c>
      <c r="R376" s="6">
        <f t="shared" ca="1" si="107"/>
        <v>0</v>
      </c>
      <c r="S376" s="5">
        <f ca="1">SUM($R$66:R375)+AA376</f>
        <v>0</v>
      </c>
      <c r="T376" s="5">
        <f t="shared" ca="1" si="110"/>
        <v>0</v>
      </c>
      <c r="U376" s="3">
        <f t="shared" ca="1" si="108"/>
        <v>0</v>
      </c>
      <c r="V376" s="37">
        <f ca="1">SUM($U$70:U376)-SUM($T$70:T376)</f>
        <v>6718.3073199999999</v>
      </c>
      <c r="W376" s="8">
        <f t="shared" ca="1" si="109"/>
        <v>3.5938485009902332</v>
      </c>
      <c r="X376" s="7">
        <f ca="1">W376-MAX($W$69:W375)</f>
        <v>0</v>
      </c>
      <c r="Y376" s="7">
        <f t="shared" ca="1" si="111"/>
        <v>-0.13717071428571437</v>
      </c>
      <c r="Z376" s="6">
        <f t="shared" ca="1" si="115"/>
        <v>0</v>
      </c>
      <c r="AA376" s="5">
        <f ca="1">SUM($Z$70:Z375)</f>
        <v>0</v>
      </c>
      <c r="AB376" s="4">
        <f t="shared" ca="1" si="116"/>
        <v>0</v>
      </c>
      <c r="AC376" s="2">
        <f t="shared" ca="1" si="112"/>
        <v>0</v>
      </c>
      <c r="AD376" s="3">
        <f t="shared" ca="1" si="113"/>
        <v>1731.53</v>
      </c>
      <c r="AE376" s="3">
        <f t="shared" ca="1" si="117"/>
        <v>0</v>
      </c>
      <c r="AF376" s="2">
        <f t="shared" ca="1" si="114"/>
        <v>0</v>
      </c>
      <c r="AG376" s="1">
        <f t="shared" ca="1" si="103"/>
        <v>4.125</v>
      </c>
      <c r="AI376">
        <v>6718.3073199999999</v>
      </c>
    </row>
    <row r="377" spans="1:35" x14ac:dyDescent="0.25">
      <c r="A377" s="38">
        <v>43077</v>
      </c>
      <c r="B377">
        <v>4.556</v>
      </c>
      <c r="C377">
        <v>628</v>
      </c>
      <c r="D377">
        <v>612.5</v>
      </c>
      <c r="E377">
        <v>625</v>
      </c>
      <c r="F377">
        <v>1776986</v>
      </c>
      <c r="G377">
        <v>904.23099999999999</v>
      </c>
      <c r="H377" s="1">
        <f t="shared" ca="1" si="104"/>
        <v>3185.212</v>
      </c>
      <c r="I377" s="10">
        <f t="shared" ca="1" si="105"/>
        <v>2659</v>
      </c>
      <c r="J377" s="9">
        <f t="shared" ca="1" si="106"/>
        <v>-5.1669304920275501E-2</v>
      </c>
      <c r="K377" s="9">
        <f t="shared" ca="1" si="118"/>
        <v>0.30063743265179571</v>
      </c>
      <c r="L377" s="3">
        <f t="shared" ca="1" si="119"/>
        <v>0.19789845806694251</v>
      </c>
      <c r="M377" s="6">
        <f t="shared" ca="1" si="120"/>
        <v>0.65826286607547124</v>
      </c>
      <c r="N377" s="6">
        <f t="shared" ca="1" si="99"/>
        <v>0.65425950692045443</v>
      </c>
      <c r="O377" s="6">
        <f t="shared" ca="1" si="100"/>
        <v>0.60353758483004261</v>
      </c>
      <c r="P377" s="3">
        <f t="shared" ca="1" si="101"/>
        <v>1.8613346765805396</v>
      </c>
      <c r="Q377" s="3">
        <f t="shared" ca="1" si="102"/>
        <v>-0.55281566273963079</v>
      </c>
      <c r="R377" s="6">
        <f t="shared" ca="1" si="107"/>
        <v>0</v>
      </c>
      <c r="S377" s="5">
        <f ca="1">SUM($R$66:R376)+AA377</f>
        <v>0</v>
      </c>
      <c r="T377" s="5">
        <f t="shared" ca="1" si="110"/>
        <v>0</v>
      </c>
      <c r="U377" s="3">
        <f t="shared" ca="1" si="108"/>
        <v>0</v>
      </c>
      <c r="V377" s="37">
        <f ca="1">SUM($U$70:U377)-SUM($T$70:T377)</f>
        <v>6718.3073199999999</v>
      </c>
      <c r="W377" s="8">
        <f t="shared" ca="1" si="109"/>
        <v>3.5938485009902332</v>
      </c>
      <c r="X377" s="7">
        <f ca="1">W377-MAX($W$69:W376)</f>
        <v>0</v>
      </c>
      <c r="Y377" s="7">
        <f t="shared" ca="1" si="111"/>
        <v>-0.19789845806694251</v>
      </c>
      <c r="Z377" s="6">
        <f t="shared" ca="1" si="115"/>
        <v>0</v>
      </c>
      <c r="AA377" s="5">
        <f ca="1">SUM($Z$70:Z376)</f>
        <v>0</v>
      </c>
      <c r="AB377" s="4">
        <f t="shared" ca="1" si="116"/>
        <v>0</v>
      </c>
      <c r="AC377" s="2">
        <f t="shared" ca="1" si="112"/>
        <v>0</v>
      </c>
      <c r="AD377" s="3">
        <f t="shared" ca="1" si="113"/>
        <v>1731.53</v>
      </c>
      <c r="AE377" s="3">
        <f t="shared" ca="1" si="117"/>
        <v>0</v>
      </c>
      <c r="AF377" s="2">
        <f t="shared" ca="1" si="114"/>
        <v>0</v>
      </c>
      <c r="AG377" s="1">
        <f t="shared" ca="1" si="103"/>
        <v>4.125</v>
      </c>
      <c r="AI377">
        <v>6718.3073199999999</v>
      </c>
    </row>
  </sheetData>
  <conditionalFormatting sqref="U67:U377 U1:U58">
    <cfRule type="cellIs" dxfId="2" priority="21" operator="notEqual">
      <formula>0</formula>
    </cfRule>
  </conditionalFormatting>
  <conditionalFormatting sqref="V1:V58 V67 V69">
    <cfRule type="cellIs" dxfId="1" priority="20" operator="notEqual">
      <formula>0</formula>
    </cfRule>
  </conditionalFormatting>
  <conditionalFormatting sqref="R1:R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5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8">
    <cfRule type="cellIs" dxfId="0" priority="2" operator="notEqual">
      <formula>0</formula>
    </cfRule>
  </conditionalFormatting>
  <conditionalFormatting sqref="N1:N58 N60:N37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3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37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58 N60:N37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64 O66:O3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4 O66:O377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6:R3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37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6:R37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1:Z3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:Z37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71:Z3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58 R66:R37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Alexey</cp:lastModifiedBy>
  <dcterms:created xsi:type="dcterms:W3CDTF">2017-12-01T12:21:37Z</dcterms:created>
  <dcterms:modified xsi:type="dcterms:W3CDTF">2017-12-07T13:32:20Z</dcterms:modified>
</cp:coreProperties>
</file>