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H192" i="70" l="1"/>
  <c r="J192" i="70"/>
  <c r="H191" i="70"/>
  <c r="J191" i="70"/>
  <c r="H190" i="70"/>
  <c r="J190" i="70"/>
  <c r="J186" i="70"/>
  <c r="H187" i="70"/>
  <c r="J187" i="70"/>
  <c r="J188" i="70"/>
  <c r="J189" i="70"/>
  <c r="J185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F191" i="70"/>
  <c r="F183" i="70"/>
  <c r="F175" i="70"/>
  <c r="F167" i="70"/>
  <c r="F159" i="70"/>
  <c r="F151" i="70"/>
  <c r="F143" i="70"/>
  <c r="F135" i="70"/>
  <c r="F127" i="70"/>
  <c r="F119" i="70"/>
  <c r="F111" i="70"/>
  <c r="F103" i="70"/>
  <c r="F95" i="70"/>
  <c r="F87" i="70"/>
  <c r="F79" i="70"/>
  <c r="F71" i="70"/>
  <c r="F63" i="70"/>
  <c r="F55" i="70"/>
  <c r="F47" i="70"/>
  <c r="F39" i="70"/>
  <c r="F31" i="70"/>
  <c r="F23" i="70"/>
  <c r="F15" i="70"/>
  <c r="F7" i="70"/>
  <c r="F30" i="70"/>
  <c r="F14" i="70"/>
  <c r="F189" i="70"/>
  <c r="F173" i="70"/>
  <c r="F165" i="70"/>
  <c r="F149" i="70"/>
  <c r="F141" i="70"/>
  <c r="F125" i="70"/>
  <c r="F109" i="70"/>
  <c r="F93" i="70"/>
  <c r="F77" i="70"/>
  <c r="F61" i="70"/>
  <c r="F45" i="70"/>
  <c r="F29" i="70"/>
  <c r="F13" i="70"/>
  <c r="F5" i="70"/>
  <c r="F180" i="70"/>
  <c r="F172" i="70"/>
  <c r="F156" i="70"/>
  <c r="F140" i="70"/>
  <c r="F132" i="70"/>
  <c r="F116" i="70"/>
  <c r="F108" i="70"/>
  <c r="F92" i="70"/>
  <c r="F76" i="70"/>
  <c r="F68" i="70"/>
  <c r="F52" i="70"/>
  <c r="F36" i="70"/>
  <c r="F28" i="70"/>
  <c r="F12" i="70"/>
  <c r="F187" i="70"/>
  <c r="F171" i="70"/>
  <c r="F163" i="70"/>
  <c r="F147" i="70"/>
  <c r="F139" i="70"/>
  <c r="F123" i="70"/>
  <c r="F115" i="70"/>
  <c r="F99" i="70"/>
  <c r="F83" i="70"/>
  <c r="F75" i="70"/>
  <c r="F59" i="70"/>
  <c r="F51" i="70"/>
  <c r="F35" i="70"/>
  <c r="F19" i="70"/>
  <c r="F3" i="70"/>
  <c r="F16" i="70"/>
  <c r="F190" i="70"/>
  <c r="F182" i="70"/>
  <c r="F174" i="70"/>
  <c r="F166" i="70"/>
  <c r="F158" i="70"/>
  <c r="F150" i="70"/>
  <c r="F142" i="70"/>
  <c r="F134" i="70"/>
  <c r="F126" i="70"/>
  <c r="F118" i="70"/>
  <c r="F110" i="70"/>
  <c r="F102" i="70"/>
  <c r="F94" i="70"/>
  <c r="F86" i="70"/>
  <c r="F78" i="70"/>
  <c r="F70" i="70"/>
  <c r="F62" i="70"/>
  <c r="F54" i="70"/>
  <c r="F46" i="70"/>
  <c r="F38" i="70"/>
  <c r="F22" i="70"/>
  <c r="F6" i="70"/>
  <c r="F181" i="70"/>
  <c r="F157" i="70"/>
  <c r="F133" i="70"/>
  <c r="F117" i="70"/>
  <c r="F101" i="70"/>
  <c r="F85" i="70"/>
  <c r="F69" i="70"/>
  <c r="F53" i="70"/>
  <c r="F37" i="70"/>
  <c r="F21" i="70"/>
  <c r="F188" i="70"/>
  <c r="F164" i="70"/>
  <c r="F148" i="70"/>
  <c r="F124" i="70"/>
  <c r="F100" i="70"/>
  <c r="F84" i="70"/>
  <c r="F60" i="70"/>
  <c r="F44" i="70"/>
  <c r="F20" i="70"/>
  <c r="F4" i="70"/>
  <c r="F179" i="70"/>
  <c r="F155" i="70"/>
  <c r="F131" i="70"/>
  <c r="F107" i="70"/>
  <c r="F91" i="70"/>
  <c r="F67" i="70"/>
  <c r="F43" i="70"/>
  <c r="F27" i="70"/>
  <c r="F11" i="70"/>
  <c r="F186" i="70"/>
  <c r="F178" i="70"/>
  <c r="F170" i="70"/>
  <c r="F162" i="70"/>
  <c r="F154" i="70"/>
  <c r="F146" i="70"/>
  <c r="F138" i="70"/>
  <c r="F130" i="70"/>
  <c r="F122" i="70"/>
  <c r="F114" i="70"/>
  <c r="F106" i="70"/>
  <c r="F98" i="70"/>
  <c r="F90" i="70"/>
  <c r="F82" i="70"/>
  <c r="F74" i="70"/>
  <c r="F66" i="70"/>
  <c r="F58" i="70"/>
  <c r="F50" i="70"/>
  <c r="F42" i="70"/>
  <c r="F34" i="70"/>
  <c r="F26" i="70"/>
  <c r="F18" i="70"/>
  <c r="F10" i="70"/>
  <c r="F2" i="70"/>
  <c r="F185" i="70"/>
  <c r="F177" i="70"/>
  <c r="F169" i="70"/>
  <c r="F161" i="70"/>
  <c r="F153" i="70"/>
  <c r="F145" i="70"/>
  <c r="F137" i="70"/>
  <c r="F129" i="70"/>
  <c r="F121" i="70"/>
  <c r="F113" i="70"/>
  <c r="F105" i="70"/>
  <c r="F97" i="70"/>
  <c r="F89" i="70"/>
  <c r="F81" i="70"/>
  <c r="F73" i="70"/>
  <c r="F65" i="70"/>
  <c r="F57" i="70"/>
  <c r="F49" i="70"/>
  <c r="F41" i="70"/>
  <c r="F33" i="70"/>
  <c r="F25" i="70"/>
  <c r="F17" i="70"/>
  <c r="F9" i="70"/>
  <c r="F1" i="70"/>
  <c r="F184" i="70"/>
  <c r="F176" i="70"/>
  <c r="F168" i="70"/>
  <c r="F160" i="70"/>
  <c r="F152" i="70"/>
  <c r="F144" i="70"/>
  <c r="F136" i="70"/>
  <c r="F128" i="70"/>
  <c r="F120" i="70"/>
  <c r="F112" i="70"/>
  <c r="F104" i="70"/>
  <c r="F96" i="70"/>
  <c r="F88" i="70"/>
  <c r="F80" i="70"/>
  <c r="F72" i="70"/>
  <c r="F64" i="70"/>
  <c r="F56" i="70"/>
  <c r="F48" i="70"/>
  <c r="F40" i="70"/>
  <c r="F32" i="70"/>
  <c r="F24" i="70"/>
  <c r="F8" i="70"/>
  <c r="F192" i="70"/>
  <c r="C192" i="70"/>
  <c r="L192" i="70"/>
  <c r="D192" i="70"/>
  <c r="G192" i="70"/>
  <c r="E192" i="70"/>
  <c r="I192" i="70"/>
  <c r="A191" i="70"/>
  <c r="A192" i="70"/>
  <c r="C191" i="70"/>
  <c r="L191" i="70"/>
  <c r="D191" i="70"/>
  <c r="E191" i="70"/>
  <c r="G191" i="70"/>
  <c r="I191" i="70"/>
  <c r="C190" i="70"/>
  <c r="D190" i="70"/>
  <c r="G190" i="70"/>
  <c r="L190" i="70"/>
  <c r="E190" i="70"/>
  <c r="I190" i="70"/>
  <c r="A190" i="70"/>
  <c r="A186" i="70"/>
  <c r="A187" i="70"/>
  <c r="A188" i="70"/>
  <c r="A189" i="70"/>
  <c r="C186" i="70"/>
  <c r="L186" i="70"/>
  <c r="C189" i="70"/>
  <c r="D186" i="70"/>
  <c r="C187" i="70"/>
  <c r="L187" i="70"/>
  <c r="E186" i="70"/>
  <c r="D187" i="70"/>
  <c r="C188" i="70"/>
  <c r="L188" i="70"/>
  <c r="G186" i="70"/>
  <c r="E188" i="70"/>
  <c r="D189" i="70"/>
  <c r="H186" i="70"/>
  <c r="G187" i="70"/>
  <c r="E189" i="70"/>
  <c r="I186" i="70"/>
  <c r="G188" i="70"/>
  <c r="I187" i="70"/>
  <c r="H188" i="70"/>
  <c r="G189" i="70"/>
  <c r="I188" i="70"/>
  <c r="H189" i="70"/>
  <c r="I189" i="70"/>
  <c r="E187" i="70"/>
  <c r="D188" i="70"/>
  <c r="L189" i="70"/>
  <c r="C185" i="70"/>
  <c r="L185" i="70"/>
  <c r="D185" i="70"/>
  <c r="G185" i="70"/>
  <c r="E185" i="70"/>
  <c r="H185" i="70"/>
  <c r="I185" i="70"/>
  <c r="A185" i="70"/>
  <c r="A184" i="70"/>
  <c r="C184" i="70"/>
  <c r="L184" i="70"/>
  <c r="H184" i="70"/>
  <c r="D184" i="70"/>
  <c r="E184" i="70"/>
  <c r="G184" i="70"/>
  <c r="I184" i="70"/>
  <c r="C183" i="70"/>
  <c r="L183" i="70"/>
  <c r="D183" i="70"/>
  <c r="E183" i="70"/>
  <c r="G183" i="70"/>
  <c r="H183" i="70"/>
  <c r="I183" i="70"/>
  <c r="A183" i="70"/>
  <c r="L182" i="70"/>
  <c r="G182" i="70"/>
  <c r="D182" i="70"/>
  <c r="H182" i="70"/>
  <c r="E182" i="70"/>
  <c r="I182" i="70"/>
  <c r="A182" i="70"/>
  <c r="C180" i="70"/>
  <c r="L180" i="70"/>
  <c r="D180" i="70"/>
  <c r="C181" i="70"/>
  <c r="L181" i="70"/>
  <c r="E180" i="70"/>
  <c r="D181" i="70"/>
  <c r="E181" i="70"/>
  <c r="I180" i="70"/>
  <c r="I181" i="70"/>
  <c r="G180" i="70"/>
  <c r="H180" i="70"/>
  <c r="G181" i="70"/>
  <c r="H181" i="70"/>
  <c r="A180" i="70"/>
  <c r="A181" i="70"/>
  <c r="L179" i="70"/>
  <c r="C179" i="70"/>
  <c r="I179" i="70"/>
  <c r="H179" i="70"/>
  <c r="G179" i="70"/>
  <c r="E179" i="70"/>
  <c r="D179" i="70"/>
  <c r="A179" i="70"/>
  <c r="C170" i="70"/>
  <c r="L170" i="70"/>
  <c r="I172" i="70"/>
  <c r="H173" i="70"/>
  <c r="G174" i="70"/>
  <c r="E176" i="70"/>
  <c r="D177" i="70"/>
  <c r="C178" i="70"/>
  <c r="L178" i="70"/>
  <c r="L173" i="70"/>
  <c r="E172" i="70"/>
  <c r="D173" i="70"/>
  <c r="L174" i="70"/>
  <c r="I176" i="70"/>
  <c r="H177" i="70"/>
  <c r="G178" i="70"/>
  <c r="G171" i="70"/>
  <c r="E173" i="70"/>
  <c r="D174" i="70"/>
  <c r="L175" i="70"/>
  <c r="I177" i="70"/>
  <c r="D170" i="70"/>
  <c r="C171" i="70"/>
  <c r="L171" i="70"/>
  <c r="I173" i="70"/>
  <c r="H174" i="70"/>
  <c r="G175" i="70"/>
  <c r="E177" i="70"/>
  <c r="D178" i="70"/>
  <c r="D172" i="70"/>
  <c r="I175" i="70"/>
  <c r="G177" i="70"/>
  <c r="G170" i="70"/>
  <c r="C174" i="70"/>
  <c r="E170" i="70"/>
  <c r="D171" i="70"/>
  <c r="C172" i="70"/>
  <c r="L172" i="70"/>
  <c r="I174" i="70"/>
  <c r="H175" i="70"/>
  <c r="G176" i="70"/>
  <c r="E178" i="70"/>
  <c r="E171" i="70"/>
  <c r="C173" i="70"/>
  <c r="C175" i="70"/>
  <c r="I170" i="70"/>
  <c r="G172" i="70"/>
  <c r="E174" i="70"/>
  <c r="D175" i="70"/>
  <c r="C176" i="70"/>
  <c r="L176" i="70"/>
  <c r="I178" i="70"/>
  <c r="I171" i="70"/>
  <c r="G173" i="70"/>
  <c r="E175" i="70"/>
  <c r="D176" i="70"/>
  <c r="C177" i="70"/>
  <c r="L177" i="70"/>
  <c r="A170" i="70"/>
  <c r="A178" i="70"/>
  <c r="A171" i="70"/>
  <c r="A172" i="70"/>
  <c r="A173" i="70"/>
  <c r="A174" i="70"/>
  <c r="A175" i="70"/>
  <c r="A176" i="70"/>
  <c r="A177" i="70"/>
  <c r="L169" i="70"/>
  <c r="C169" i="70"/>
  <c r="D169" i="70"/>
  <c r="I169" i="70"/>
  <c r="G169" i="70"/>
  <c r="E169" i="70"/>
  <c r="A169" i="70"/>
  <c r="J168" i="70" l="1"/>
  <c r="H168" i="70"/>
  <c r="L168" i="70"/>
  <c r="I168" i="70"/>
  <c r="C168" i="70"/>
  <c r="G168" i="70"/>
  <c r="J166" i="70" l="1"/>
  <c r="J167" i="70"/>
  <c r="H166" i="70"/>
  <c r="C167" i="70"/>
  <c r="H167" i="70"/>
  <c r="A168" i="70"/>
  <c r="C166" i="70"/>
  <c r="L166" i="70"/>
  <c r="A167" i="70"/>
  <c r="G166" i="70"/>
  <c r="G167" i="70"/>
  <c r="L167" i="70"/>
  <c r="I166" i="70"/>
  <c r="I167" i="70"/>
  <c r="J164" i="70" l="1"/>
  <c r="H165" i="70"/>
  <c r="J165" i="70"/>
  <c r="J163" i="70"/>
  <c r="J162" i="70"/>
  <c r="A83" i="70"/>
  <c r="A109" i="70"/>
  <c r="A82" i="70"/>
  <c r="A38" i="70"/>
  <c r="A119" i="70"/>
  <c r="A104" i="70"/>
  <c r="A146" i="70"/>
  <c r="A161" i="70"/>
  <c r="A43" i="70"/>
  <c r="A123" i="70"/>
  <c r="A93" i="70"/>
  <c r="A81" i="70"/>
  <c r="A136" i="70"/>
  <c r="A91" i="70"/>
  <c r="A62" i="70"/>
  <c r="A97" i="70"/>
  <c r="A48" i="70"/>
  <c r="A56" i="70"/>
  <c r="A16" i="70"/>
  <c r="A42" i="70"/>
  <c r="A68" i="70"/>
  <c r="A12" i="70"/>
  <c r="A6" i="70"/>
  <c r="A36" i="70"/>
  <c r="C164" i="70"/>
  <c r="A159" i="70"/>
  <c r="A29" i="70"/>
  <c r="A60" i="70"/>
  <c r="A57" i="70"/>
  <c r="A22" i="70"/>
  <c r="E168" i="70"/>
  <c r="A102" i="70"/>
  <c r="A67" i="70"/>
  <c r="A4" i="70"/>
  <c r="A23" i="70"/>
  <c r="A15" i="70"/>
  <c r="A135" i="70"/>
  <c r="H162" i="70"/>
  <c r="A125" i="70"/>
  <c r="A130" i="70"/>
  <c r="A34" i="70"/>
  <c r="L165" i="70"/>
  <c r="A158" i="70"/>
  <c r="A92" i="70"/>
  <c r="I163" i="70"/>
  <c r="A94" i="70"/>
  <c r="A90" i="70"/>
  <c r="A61" i="70"/>
  <c r="A54" i="70"/>
  <c r="A85" i="70"/>
  <c r="G163" i="70"/>
  <c r="A133" i="70"/>
  <c r="A49" i="70"/>
  <c r="A76" i="70"/>
  <c r="A113" i="70"/>
  <c r="A108" i="70"/>
  <c r="A74" i="70"/>
  <c r="A164" i="70"/>
  <c r="C163" i="70"/>
  <c r="A107" i="70"/>
  <c r="A52" i="70"/>
  <c r="A1" i="70"/>
  <c r="A114" i="70"/>
  <c r="A84" i="70"/>
  <c r="A156" i="70"/>
  <c r="A137" i="70"/>
  <c r="A87" i="70"/>
  <c r="G165" i="70"/>
  <c r="A40" i="70"/>
  <c r="A31" i="70"/>
  <c r="A32" i="70"/>
  <c r="A124" i="70"/>
  <c r="A75" i="70"/>
  <c r="A144" i="70"/>
  <c r="A50" i="70"/>
  <c r="A121" i="70"/>
  <c r="A129" i="70"/>
  <c r="A8" i="70"/>
  <c r="A115" i="70"/>
  <c r="A96" i="70"/>
  <c r="A141" i="70"/>
  <c r="A166" i="70"/>
  <c r="A19" i="70"/>
  <c r="A148" i="70"/>
  <c r="A145" i="70"/>
  <c r="A118" i="70"/>
  <c r="A78" i="70"/>
  <c r="A17" i="70"/>
  <c r="A39" i="70"/>
  <c r="A44" i="70"/>
  <c r="A10" i="70"/>
  <c r="L164" i="70"/>
  <c r="A95" i="70"/>
  <c r="A63" i="70"/>
  <c r="H164" i="70"/>
  <c r="A64" i="70"/>
  <c r="D168" i="70"/>
  <c r="A150" i="70"/>
  <c r="A103" i="70"/>
  <c r="A99" i="70"/>
  <c r="A41" i="70"/>
  <c r="A58" i="70"/>
  <c r="I164" i="70"/>
  <c r="C165" i="70"/>
  <c r="C162" i="70"/>
  <c r="A37" i="70"/>
  <c r="A14" i="70"/>
  <c r="A131" i="70"/>
  <c r="A9" i="70"/>
  <c r="A154" i="70"/>
  <c r="A45" i="70"/>
  <c r="A69" i="70"/>
  <c r="A30" i="70"/>
  <c r="A86" i="70"/>
  <c r="I162" i="70"/>
  <c r="L162" i="70"/>
  <c r="A2" i="70"/>
  <c r="A88" i="70"/>
  <c r="A128" i="70"/>
  <c r="H163" i="70"/>
  <c r="A5" i="70"/>
  <c r="A65" i="70"/>
  <c r="A152" i="70"/>
  <c r="A59" i="70"/>
  <c r="A151" i="70"/>
  <c r="A134" i="70"/>
  <c r="A24" i="70"/>
  <c r="A53" i="70"/>
  <c r="A46" i="70"/>
  <c r="I165" i="70"/>
  <c r="A139" i="70"/>
  <c r="A122" i="70"/>
  <c r="A147" i="70"/>
  <c r="A25" i="70"/>
  <c r="A20" i="70"/>
  <c r="A162" i="70"/>
  <c r="A35" i="70"/>
  <c r="G164" i="70"/>
  <c r="A111" i="70"/>
  <c r="D167" i="70"/>
  <c r="E167" i="70"/>
  <c r="A77" i="70"/>
  <c r="A70" i="70"/>
  <c r="A73" i="70"/>
  <c r="A149" i="70"/>
  <c r="A132" i="70"/>
  <c r="A160" i="70"/>
  <c r="A142" i="70"/>
  <c r="A112" i="70"/>
  <c r="A153" i="70"/>
  <c r="A117" i="70"/>
  <c r="A157" i="70"/>
  <c r="A100" i="70"/>
  <c r="A89" i="70"/>
  <c r="A120" i="70"/>
  <c r="A143" i="70"/>
  <c r="A106" i="70"/>
  <c r="A47" i="70"/>
  <c r="A11" i="70"/>
  <c r="A105" i="70"/>
  <c r="A165" i="70"/>
  <c r="L163" i="70"/>
  <c r="A27" i="70"/>
  <c r="A116" i="70"/>
  <c r="A28" i="70"/>
  <c r="A55" i="70"/>
  <c r="A126" i="70"/>
  <c r="A3" i="70"/>
  <c r="A33" i="70"/>
  <c r="A138" i="70"/>
  <c r="A110" i="70"/>
  <c r="A79" i="70"/>
  <c r="A18" i="70"/>
  <c r="A72" i="70"/>
  <c r="G162" i="70"/>
  <c r="A21" i="70"/>
  <c r="A71" i="70"/>
  <c r="A66" i="70"/>
  <c r="A26" i="70"/>
  <c r="A163" i="70"/>
  <c r="A101" i="70"/>
  <c r="A13" i="70"/>
  <c r="A140" i="70"/>
  <c r="A98" i="70"/>
  <c r="A80" i="70"/>
  <c r="A7" i="70"/>
  <c r="A51" i="70"/>
  <c r="A155" i="70"/>
  <c r="A127" i="70"/>
  <c r="J161" i="70" l="1"/>
  <c r="D113" i="70"/>
  <c r="D63" i="70"/>
  <c r="D124" i="70"/>
  <c r="D151" i="70"/>
  <c r="D3" i="70"/>
  <c r="D108" i="70"/>
  <c r="D145" i="70"/>
  <c r="E164" i="70"/>
  <c r="D152" i="70"/>
  <c r="D82" i="70"/>
  <c r="D86" i="70"/>
  <c r="D130" i="70"/>
  <c r="D54" i="70"/>
  <c r="E165" i="70"/>
  <c r="D69" i="70"/>
  <c r="D147" i="70"/>
  <c r="D28" i="70"/>
  <c r="D67" i="70"/>
  <c r="D90" i="70"/>
  <c r="D52" i="70"/>
  <c r="D37" i="70"/>
  <c r="D46" i="70"/>
  <c r="D136" i="70"/>
  <c r="D27" i="70"/>
  <c r="D36" i="70"/>
  <c r="D40" i="70"/>
  <c r="D139" i="70"/>
  <c r="D42" i="70"/>
  <c r="D34" i="70"/>
  <c r="D44" i="70"/>
  <c r="I161" i="70"/>
  <c r="D100" i="70"/>
  <c r="D30" i="70"/>
  <c r="D59" i="70"/>
  <c r="D134" i="70"/>
  <c r="D2" i="70"/>
  <c r="D137" i="70"/>
  <c r="D16" i="70"/>
  <c r="D12" i="70"/>
  <c r="D39" i="70"/>
  <c r="G161" i="70"/>
  <c r="D7" i="70"/>
  <c r="D116" i="70"/>
  <c r="C161" i="70"/>
  <c r="D163" i="70"/>
  <c r="D92" i="70"/>
  <c r="D146" i="70"/>
  <c r="D57" i="70"/>
  <c r="D29" i="70"/>
  <c r="D70" i="70"/>
  <c r="D155" i="70"/>
  <c r="D87" i="70"/>
  <c r="D38" i="70"/>
  <c r="D156" i="70"/>
  <c r="D114" i="70"/>
  <c r="D76" i="70"/>
  <c r="D98" i="70"/>
  <c r="D64" i="70"/>
  <c r="D14" i="70"/>
  <c r="D158" i="70"/>
  <c r="D97" i="70"/>
  <c r="D31" i="70"/>
  <c r="D68" i="70"/>
  <c r="D78" i="70"/>
  <c r="D115" i="70"/>
  <c r="D107" i="70"/>
  <c r="D162" i="70"/>
  <c r="D26" i="70"/>
  <c r="D105" i="70"/>
  <c r="D10" i="70"/>
  <c r="D33" i="70"/>
  <c r="D95" i="70"/>
  <c r="D119" i="70"/>
  <c r="D73" i="70"/>
  <c r="D18" i="70"/>
  <c r="D123" i="70"/>
  <c r="D6" i="70"/>
  <c r="D118" i="70"/>
  <c r="D93" i="70"/>
  <c r="D62" i="70"/>
  <c r="D20" i="70"/>
  <c r="D154" i="70"/>
  <c r="D157" i="70"/>
  <c r="D131" i="70"/>
  <c r="D112" i="70"/>
  <c r="D77" i="70"/>
  <c r="D24" i="70"/>
  <c r="D149" i="70"/>
  <c r="D153" i="70"/>
  <c r="D104" i="70"/>
  <c r="D88" i="70"/>
  <c r="D91" i="70"/>
  <c r="D110" i="70"/>
  <c r="D135" i="70"/>
  <c r="D161" i="70"/>
  <c r="D101" i="70"/>
  <c r="D142" i="70"/>
  <c r="H161" i="70"/>
  <c r="D43" i="70"/>
  <c r="D5" i="70"/>
  <c r="D1" i="70"/>
  <c r="D41" i="70"/>
  <c r="D81" i="70"/>
  <c r="D65" i="70"/>
  <c r="D74" i="70"/>
  <c r="D35" i="70"/>
  <c r="D94" i="70"/>
  <c r="D165" i="70"/>
  <c r="D99" i="70"/>
  <c r="D47" i="70"/>
  <c r="D127" i="70"/>
  <c r="D148" i="70"/>
  <c r="D141" i="70"/>
  <c r="D89" i="70"/>
  <c r="D109" i="70"/>
  <c r="D111" i="70"/>
  <c r="D13" i="70"/>
  <c r="E163" i="70"/>
  <c r="D61" i="70"/>
  <c r="D125" i="70"/>
  <c r="D122" i="70"/>
  <c r="D56" i="70"/>
  <c r="D66" i="70"/>
  <c r="D143" i="70"/>
  <c r="D132" i="70"/>
  <c r="D50" i="70"/>
  <c r="D103" i="70"/>
  <c r="D49" i="70"/>
  <c r="D55" i="70"/>
  <c r="D79" i="70"/>
  <c r="D166" i="70"/>
  <c r="D45" i="70"/>
  <c r="D22" i="70"/>
  <c r="D71" i="70"/>
  <c r="D8" i="70"/>
  <c r="D85" i="70"/>
  <c r="D51" i="70"/>
  <c r="D129" i="70"/>
  <c r="D117" i="70"/>
  <c r="D140" i="70"/>
  <c r="D102" i="70"/>
  <c r="D106" i="70"/>
  <c r="D19" i="70"/>
  <c r="D48" i="70"/>
  <c r="D83" i="70"/>
  <c r="D15" i="70"/>
  <c r="D21" i="70"/>
  <c r="D60" i="70"/>
  <c r="D150" i="70"/>
  <c r="D138" i="70"/>
  <c r="D84" i="70"/>
  <c r="D159" i="70"/>
  <c r="L161" i="70"/>
  <c r="D17" i="70"/>
  <c r="D121" i="70"/>
  <c r="D96" i="70"/>
  <c r="D80" i="70"/>
  <c r="D126" i="70"/>
  <c r="D9" i="70"/>
  <c r="D164" i="70"/>
  <c r="D58" i="70"/>
  <c r="D32" i="70"/>
  <c r="E162" i="70"/>
  <c r="D75" i="70"/>
  <c r="D72" i="70"/>
  <c r="D144" i="70"/>
  <c r="D25" i="70"/>
  <c r="D11" i="70"/>
  <c r="E166" i="70"/>
  <c r="D53" i="70"/>
  <c r="D4" i="70"/>
  <c r="D128" i="70"/>
  <c r="D120" i="70"/>
  <c r="D133" i="70"/>
  <c r="D23" i="70"/>
  <c r="D160" i="70"/>
  <c r="J160" i="70" l="1"/>
  <c r="H160" i="70"/>
  <c r="I160" i="70"/>
  <c r="G160" i="70"/>
  <c r="L160" i="70"/>
  <c r="C160" i="70"/>
  <c r="E161" i="70"/>
  <c r="J159" i="70" l="1"/>
  <c r="L128" i="70"/>
  <c r="L73" i="70"/>
  <c r="L148" i="70"/>
  <c r="L90" i="70"/>
  <c r="L82" i="70"/>
  <c r="L86" i="70"/>
  <c r="L39" i="70"/>
  <c r="L50" i="70"/>
  <c r="L144" i="70"/>
  <c r="L91" i="70"/>
  <c r="L47" i="70"/>
  <c r="L79" i="70"/>
  <c r="L122" i="70"/>
  <c r="L87" i="70"/>
  <c r="L146" i="70"/>
  <c r="L106" i="70"/>
  <c r="L104" i="70"/>
  <c r="L105" i="70"/>
  <c r="L22" i="70"/>
  <c r="L117" i="70"/>
  <c r="L153" i="70"/>
  <c r="L140" i="70"/>
  <c r="L32" i="70"/>
  <c r="L89" i="70"/>
  <c r="L67" i="70"/>
  <c r="L126" i="70"/>
  <c r="L23" i="70"/>
  <c r="L120" i="70"/>
  <c r="C159" i="70"/>
  <c r="L40" i="70"/>
  <c r="L27" i="70"/>
  <c r="L138" i="70"/>
  <c r="L147" i="70"/>
  <c r="L24" i="70"/>
  <c r="L94" i="70"/>
  <c r="L65" i="70"/>
  <c r="L125" i="70"/>
  <c r="L152" i="70"/>
  <c r="L28" i="70"/>
  <c r="L34" i="70"/>
  <c r="L4" i="70"/>
  <c r="L1" i="70"/>
  <c r="L14" i="70"/>
  <c r="L48" i="70"/>
  <c r="L60" i="70"/>
  <c r="L133" i="70"/>
  <c r="L93" i="70"/>
  <c r="L76" i="70"/>
  <c r="L155" i="70"/>
  <c r="L99" i="70"/>
  <c r="L150" i="70"/>
  <c r="L112" i="70"/>
  <c r="L2" i="70"/>
  <c r="L36" i="70"/>
  <c r="L103" i="70"/>
  <c r="L17" i="70"/>
  <c r="L139" i="70"/>
  <c r="L46" i="70"/>
  <c r="L44" i="70"/>
  <c r="L57" i="70"/>
  <c r="L114" i="70"/>
  <c r="L11" i="70"/>
  <c r="L6" i="70"/>
  <c r="L84" i="70"/>
  <c r="L54" i="70"/>
  <c r="H159" i="70"/>
  <c r="L109" i="70"/>
  <c r="L80" i="70"/>
  <c r="L3" i="70"/>
  <c r="I159" i="70"/>
  <c r="L143" i="70"/>
  <c r="L51" i="70"/>
  <c r="L129" i="70"/>
  <c r="L131" i="70"/>
  <c r="L42" i="70"/>
  <c r="L30" i="70"/>
  <c r="L110" i="70"/>
  <c r="L71" i="70"/>
  <c r="L38" i="70"/>
  <c r="E160" i="70"/>
  <c r="L156" i="70"/>
  <c r="L12" i="70"/>
  <c r="L9" i="70"/>
  <c r="L149" i="70"/>
  <c r="L88" i="70"/>
  <c r="L78" i="70"/>
  <c r="L116" i="70"/>
  <c r="L70" i="70"/>
  <c r="L41" i="70"/>
  <c r="L74" i="70"/>
  <c r="L142" i="70"/>
  <c r="L111" i="70"/>
  <c r="L8" i="70"/>
  <c r="L21" i="70"/>
  <c r="G159" i="70"/>
  <c r="L45" i="70"/>
  <c r="L72" i="70"/>
  <c r="L35" i="70"/>
  <c r="L5" i="70"/>
  <c r="L136" i="70"/>
  <c r="L13" i="70"/>
  <c r="L92" i="70"/>
  <c r="L113" i="70"/>
  <c r="L124" i="70"/>
  <c r="L83" i="70"/>
  <c r="L7" i="70"/>
  <c r="L16" i="70"/>
  <c r="L151" i="70"/>
  <c r="L61" i="70"/>
  <c r="L58" i="70"/>
  <c r="L55" i="70"/>
  <c r="L118" i="70"/>
  <c r="L135" i="70"/>
  <c r="L134" i="70"/>
  <c r="L31" i="70"/>
  <c r="L137" i="70"/>
  <c r="L33" i="70"/>
  <c r="L37" i="70"/>
  <c r="L100" i="70"/>
  <c r="L158" i="70"/>
  <c r="L95" i="70"/>
  <c r="L154" i="70"/>
  <c r="L97" i="70"/>
  <c r="L66" i="70"/>
  <c r="L18" i="70"/>
  <c r="L69" i="70"/>
  <c r="L68" i="70"/>
  <c r="L19" i="70"/>
  <c r="L43" i="70"/>
  <c r="L121" i="70"/>
  <c r="L49" i="70"/>
  <c r="L130" i="70"/>
  <c r="L63" i="70"/>
  <c r="L96" i="70"/>
  <c r="L56" i="70"/>
  <c r="L81" i="70"/>
  <c r="L64" i="70"/>
  <c r="L52" i="70"/>
  <c r="L26" i="70"/>
  <c r="L98" i="70"/>
  <c r="L159" i="70"/>
  <c r="L102" i="70"/>
  <c r="L62" i="70"/>
  <c r="L157" i="70"/>
  <c r="L85" i="70"/>
  <c r="L127" i="70"/>
  <c r="L101" i="70"/>
  <c r="L119" i="70"/>
  <c r="L75" i="70"/>
  <c r="L123" i="70"/>
  <c r="L141" i="70"/>
  <c r="L108" i="70"/>
  <c r="L107" i="70"/>
  <c r="L59" i="70"/>
  <c r="L77" i="70"/>
  <c r="L20" i="70"/>
  <c r="L10" i="70"/>
  <c r="L15" i="70"/>
  <c r="L25" i="70"/>
  <c r="L53" i="70"/>
  <c r="L29" i="70"/>
  <c r="L132" i="70"/>
  <c r="L115" i="70"/>
  <c r="L145" i="70"/>
  <c r="J158" i="70" l="1"/>
  <c r="G158" i="70"/>
  <c r="H158" i="70"/>
  <c r="I158" i="70"/>
  <c r="C153" i="70"/>
  <c r="C158" i="70"/>
  <c r="I112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59" i="70"/>
  <c r="E158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E90" i="70"/>
  <c r="I3" i="70"/>
  <c r="I28" i="70"/>
  <c r="E117" i="70"/>
  <c r="I132" i="70"/>
  <c r="C86" i="70"/>
  <c r="E25" i="70"/>
  <c r="I96" i="70"/>
  <c r="G122" i="70"/>
  <c r="G83" i="70"/>
  <c r="E114" i="70"/>
  <c r="I11" i="70"/>
  <c r="E147" i="70"/>
  <c r="E148" i="70"/>
  <c r="I42" i="70"/>
  <c r="G61" i="70"/>
  <c r="E44" i="70"/>
  <c r="G39" i="70"/>
  <c r="G115" i="70"/>
  <c r="G101" i="70"/>
  <c r="C20" i="70"/>
  <c r="I89" i="70"/>
  <c r="C3" i="70"/>
  <c r="E50" i="70"/>
  <c r="H115" i="70"/>
  <c r="H64" i="70"/>
  <c r="E116" i="70"/>
  <c r="I82" i="70"/>
  <c r="I35" i="70"/>
  <c r="E77" i="70"/>
  <c r="H141" i="70"/>
  <c r="E72" i="70"/>
  <c r="C71" i="70"/>
  <c r="H62" i="70"/>
  <c r="I30" i="70"/>
  <c r="G136" i="70"/>
  <c r="H24" i="70"/>
  <c r="I74" i="70"/>
  <c r="E45" i="70"/>
  <c r="E30" i="70"/>
  <c r="C58" i="70"/>
  <c r="C52" i="70"/>
  <c r="I80" i="70"/>
  <c r="I83" i="70"/>
  <c r="C66" i="70"/>
  <c r="I79" i="70"/>
  <c r="E137" i="70"/>
  <c r="C87" i="70"/>
  <c r="C125" i="70"/>
  <c r="C102" i="70"/>
  <c r="G96" i="70"/>
  <c r="C15" i="70"/>
  <c r="G40" i="70"/>
  <c r="E129" i="70"/>
  <c r="G16" i="70"/>
  <c r="G154" i="70"/>
  <c r="I16" i="70"/>
  <c r="E19" i="70"/>
  <c r="C23" i="70"/>
  <c r="I32" i="70"/>
  <c r="G15" i="70"/>
  <c r="E14" i="70"/>
  <c r="H140" i="70"/>
  <c r="E27" i="70"/>
  <c r="G156" i="70"/>
  <c r="I52" i="70"/>
  <c r="I22" i="70"/>
  <c r="C21" i="70"/>
  <c r="G58" i="70"/>
  <c r="I153" i="70"/>
  <c r="I98" i="70"/>
  <c r="C55" i="70"/>
  <c r="E126" i="70"/>
  <c r="C62" i="70"/>
  <c r="I109" i="70"/>
  <c r="H155" i="70"/>
  <c r="I104" i="70"/>
  <c r="C37" i="70"/>
  <c r="E6" i="70"/>
  <c r="I73" i="70"/>
  <c r="C79" i="70"/>
  <c r="I67" i="70"/>
  <c r="I136" i="70"/>
  <c r="C150" i="70"/>
  <c r="H6" i="70"/>
  <c r="G102" i="70"/>
  <c r="G23" i="70"/>
  <c r="I94" i="70"/>
  <c r="H78" i="70"/>
  <c r="I140" i="70"/>
  <c r="E127" i="70"/>
  <c r="H156" i="70"/>
  <c r="H68" i="70"/>
  <c r="E40" i="70"/>
  <c r="C60" i="70"/>
  <c r="I44" i="70"/>
  <c r="I53" i="70"/>
  <c r="G108" i="70"/>
  <c r="G153" i="70"/>
  <c r="C72" i="70"/>
  <c r="E75" i="70"/>
  <c r="E78" i="70"/>
  <c r="I78" i="70"/>
  <c r="G92" i="70"/>
  <c r="G132" i="70"/>
  <c r="G41" i="70"/>
  <c r="E67" i="70"/>
  <c r="H2" i="70"/>
  <c r="H129" i="70"/>
  <c r="E100" i="70"/>
  <c r="E89" i="70"/>
  <c r="G126" i="70"/>
  <c r="C157" i="70"/>
  <c r="E86" i="70"/>
  <c r="G105" i="70"/>
  <c r="C134" i="70"/>
  <c r="I134" i="70"/>
  <c r="E92" i="70"/>
  <c r="H79" i="70"/>
  <c r="I69" i="70"/>
  <c r="C90" i="70"/>
  <c r="I18" i="70"/>
  <c r="C155" i="70"/>
  <c r="C106" i="70"/>
  <c r="I26" i="70"/>
  <c r="G26" i="70"/>
  <c r="E80" i="70"/>
  <c r="E121" i="70"/>
  <c r="I92" i="70"/>
  <c r="G125" i="70"/>
  <c r="E57" i="70"/>
  <c r="E13" i="70"/>
  <c r="I84" i="70"/>
  <c r="I72" i="70"/>
  <c r="C40" i="70"/>
  <c r="G149" i="70"/>
  <c r="G72" i="70"/>
  <c r="E82" i="70"/>
  <c r="H107" i="70"/>
  <c r="E120" i="70"/>
  <c r="H139" i="70"/>
  <c r="G38" i="70"/>
  <c r="G47" i="70"/>
  <c r="E132" i="70"/>
  <c r="E47" i="70"/>
  <c r="H110" i="70"/>
  <c r="C80" i="70"/>
  <c r="I36" i="70"/>
  <c r="C38" i="70"/>
  <c r="H83" i="70"/>
  <c r="H80" i="70"/>
  <c r="I129" i="70"/>
  <c r="G103" i="70"/>
  <c r="I144" i="70"/>
  <c r="E79" i="70"/>
  <c r="H95" i="70"/>
  <c r="I85" i="70"/>
  <c r="G110" i="70"/>
  <c r="E60" i="70"/>
  <c r="E136" i="70"/>
  <c r="C94" i="70"/>
  <c r="E39" i="70"/>
  <c r="E26" i="70"/>
  <c r="G30" i="70"/>
  <c r="H100" i="70"/>
  <c r="C100" i="70"/>
  <c r="C14" i="70"/>
  <c r="E124" i="70"/>
  <c r="C117" i="70"/>
  <c r="E46" i="70"/>
  <c r="I75" i="70"/>
  <c r="G6" i="70"/>
  <c r="C122" i="70"/>
  <c r="C83" i="70"/>
  <c r="G13" i="70"/>
  <c r="C128" i="70"/>
  <c r="I120" i="70"/>
  <c r="C49" i="70"/>
  <c r="H137" i="70"/>
  <c r="E152" i="70"/>
  <c r="G34" i="70"/>
  <c r="E149" i="70"/>
  <c r="C138" i="70"/>
  <c r="H23" i="70"/>
  <c r="G62" i="70"/>
  <c r="E20" i="70"/>
  <c r="H112" i="70"/>
  <c r="G142" i="70"/>
  <c r="G81" i="70"/>
  <c r="C31" i="70"/>
  <c r="I95" i="70"/>
  <c r="I88" i="70"/>
  <c r="C115" i="70"/>
  <c r="I97" i="70"/>
  <c r="G155" i="70"/>
  <c r="I86" i="70"/>
  <c r="E93" i="70"/>
  <c r="C147" i="70"/>
  <c r="G86" i="70"/>
  <c r="H3" i="70"/>
  <c r="G93" i="70"/>
  <c r="I103" i="70"/>
  <c r="G12" i="70"/>
  <c r="H26" i="70"/>
  <c r="I157" i="70"/>
  <c r="C9" i="70"/>
  <c r="E110" i="70"/>
  <c r="I87" i="70"/>
  <c r="E94" i="70"/>
  <c r="I113" i="70"/>
  <c r="I143" i="70"/>
  <c r="G8" i="70"/>
  <c r="I77" i="70"/>
  <c r="G59" i="70"/>
  <c r="I59" i="70"/>
  <c r="H8" i="70"/>
  <c r="C146" i="70"/>
  <c r="E83" i="70"/>
  <c r="I142" i="70"/>
  <c r="I14" i="70"/>
  <c r="H126" i="70"/>
  <c r="E113" i="70"/>
  <c r="C144" i="70"/>
  <c r="G65" i="70"/>
  <c r="C59" i="70"/>
  <c r="G43" i="70"/>
  <c r="I23" i="70"/>
  <c r="C98" i="70"/>
  <c r="E17" i="70"/>
  <c r="C12" i="70"/>
  <c r="I130" i="70"/>
  <c r="I151" i="70"/>
  <c r="I149" i="70"/>
  <c r="C154" i="70"/>
  <c r="G146" i="70"/>
  <c r="I146" i="70"/>
  <c r="C96" i="70"/>
  <c r="G33" i="70"/>
  <c r="E54" i="70"/>
  <c r="C26" i="70"/>
  <c r="G112" i="70"/>
  <c r="C57" i="70"/>
  <c r="H70" i="70"/>
  <c r="G140" i="70"/>
  <c r="C43" i="70"/>
  <c r="E31" i="70"/>
  <c r="E154" i="70"/>
  <c r="I116" i="70"/>
  <c r="E99" i="70"/>
  <c r="G64" i="70"/>
  <c r="E146" i="70"/>
  <c r="I29" i="70"/>
  <c r="E106" i="70"/>
  <c r="C141" i="70"/>
  <c r="C107" i="70"/>
  <c r="G5" i="70"/>
  <c r="C77" i="70"/>
  <c r="E22" i="70"/>
  <c r="E4" i="70"/>
  <c r="G36" i="70"/>
  <c r="E109" i="70"/>
  <c r="C53" i="70"/>
  <c r="E32" i="70"/>
  <c r="G21" i="70"/>
  <c r="I121" i="70"/>
  <c r="H120" i="70"/>
  <c r="I117" i="70"/>
  <c r="C74" i="70"/>
  <c r="H102" i="70"/>
  <c r="H98" i="70"/>
  <c r="G76" i="70"/>
  <c r="C148" i="70"/>
  <c r="H133" i="70"/>
  <c r="G147" i="70"/>
  <c r="C18" i="70"/>
  <c r="I65" i="70"/>
  <c r="I90" i="70"/>
  <c r="I33" i="70"/>
  <c r="G22" i="70"/>
  <c r="G127" i="70"/>
  <c r="H127" i="70"/>
  <c r="I119" i="70"/>
  <c r="C129" i="70"/>
  <c r="G63" i="70"/>
  <c r="I71" i="70"/>
  <c r="E70" i="70"/>
  <c r="E65" i="70"/>
  <c r="I55" i="70"/>
  <c r="E15" i="70"/>
  <c r="G131" i="70"/>
  <c r="G66" i="70"/>
  <c r="C35" i="70"/>
  <c r="E85" i="70"/>
  <c r="I62" i="70"/>
  <c r="G42" i="70"/>
  <c r="E108" i="70"/>
  <c r="E11" i="70"/>
  <c r="I128" i="70"/>
  <c r="E41" i="70"/>
  <c r="I31" i="70"/>
  <c r="I45" i="70"/>
  <c r="C151" i="70"/>
  <c r="C143" i="70"/>
  <c r="E53" i="70"/>
  <c r="I106" i="70"/>
  <c r="G9" i="70"/>
  <c r="H81" i="70"/>
  <c r="E52" i="70"/>
  <c r="H65" i="70"/>
  <c r="G118" i="70"/>
  <c r="E56" i="70"/>
  <c r="I6" i="70"/>
  <c r="H63" i="70"/>
  <c r="H132" i="70"/>
  <c r="C91" i="70"/>
  <c r="G99" i="70"/>
  <c r="C75" i="70"/>
  <c r="G68" i="70"/>
  <c r="C126" i="70"/>
  <c r="I47" i="70"/>
  <c r="C92" i="70"/>
  <c r="G48" i="70"/>
  <c r="I9" i="70"/>
  <c r="I27" i="70"/>
  <c r="I40" i="70"/>
  <c r="H125" i="70"/>
  <c r="I107" i="70"/>
  <c r="G57" i="70"/>
  <c r="I147" i="70"/>
  <c r="G144" i="70"/>
  <c r="I58" i="70"/>
  <c r="H130" i="70"/>
  <c r="G10" i="70"/>
  <c r="G20" i="70"/>
  <c r="C6" i="70"/>
  <c r="I105" i="70"/>
  <c r="G73" i="70"/>
  <c r="H118" i="70"/>
  <c r="H119" i="70"/>
  <c r="G80" i="70"/>
  <c r="I51" i="70"/>
  <c r="C82" i="70"/>
  <c r="I127" i="70"/>
  <c r="G137" i="70"/>
  <c r="C132" i="70"/>
  <c r="C50" i="70"/>
  <c r="E21" i="70"/>
  <c r="E155" i="70"/>
  <c r="G4" i="70"/>
  <c r="I133" i="70"/>
  <c r="E88" i="70"/>
  <c r="G55" i="70"/>
  <c r="C45" i="70"/>
  <c r="E1" i="70"/>
  <c r="H22" i="70"/>
  <c r="I13" i="70"/>
  <c r="C152" i="70"/>
  <c r="E12" i="70"/>
  <c r="G24" i="70"/>
  <c r="C67" i="70"/>
  <c r="H142" i="70"/>
  <c r="C41" i="70"/>
  <c r="G71" i="70"/>
  <c r="G84" i="70"/>
  <c r="H66" i="70"/>
  <c r="C29" i="70"/>
  <c r="E115" i="70"/>
  <c r="G97" i="70"/>
  <c r="I60" i="70"/>
  <c r="E157" i="70"/>
  <c r="C127" i="70"/>
  <c r="E150" i="70"/>
  <c r="C118" i="70"/>
  <c r="I108" i="70"/>
  <c r="G54" i="70"/>
  <c r="I15" i="70"/>
  <c r="G75" i="70"/>
  <c r="C46" i="70"/>
  <c r="I41" i="70"/>
  <c r="H73" i="70"/>
  <c r="I114" i="70"/>
  <c r="I48" i="70"/>
  <c r="H154" i="70"/>
  <c r="E139" i="70"/>
  <c r="C136" i="70"/>
  <c r="H101" i="70"/>
  <c r="C70" i="70"/>
  <c r="H114" i="70"/>
  <c r="E10" i="70"/>
  <c r="H121" i="70"/>
  <c r="E123" i="70"/>
  <c r="I20" i="70"/>
  <c r="E95" i="70"/>
  <c r="C30" i="70"/>
  <c r="C11" i="70"/>
  <c r="C114" i="70"/>
  <c r="E28" i="70"/>
  <c r="H128" i="70"/>
  <c r="G1" i="70"/>
  <c r="G29" i="70"/>
  <c r="E134" i="70"/>
  <c r="I64" i="70"/>
  <c r="G18" i="70"/>
  <c r="E66" i="70"/>
  <c r="H136" i="70"/>
  <c r="G45" i="70"/>
  <c r="C17" i="70"/>
  <c r="E61" i="70"/>
  <c r="G141" i="70"/>
  <c r="C135" i="70"/>
  <c r="E29" i="70"/>
  <c r="C19" i="70"/>
  <c r="I46" i="70"/>
  <c r="H152" i="70"/>
  <c r="I8" i="70"/>
  <c r="G56" i="70"/>
  <c r="E151" i="70"/>
  <c r="E2" i="70"/>
  <c r="C48" i="70"/>
  <c r="C73" i="70"/>
  <c r="E133" i="70"/>
  <c r="G107" i="70"/>
  <c r="I137" i="70"/>
  <c r="I24" i="70"/>
  <c r="E73" i="70"/>
  <c r="G151" i="70"/>
  <c r="C81" i="70"/>
  <c r="E112" i="70"/>
  <c r="G11" i="70"/>
  <c r="C65" i="70"/>
  <c r="C7" i="70"/>
  <c r="E64" i="70"/>
  <c r="G77" i="70"/>
  <c r="I57" i="70"/>
  <c r="E144" i="70"/>
  <c r="G98" i="70"/>
  <c r="E140" i="70"/>
  <c r="G117" i="70"/>
  <c r="H75" i="70"/>
  <c r="E142" i="70"/>
  <c r="E84" i="70"/>
  <c r="E119" i="70"/>
  <c r="H90" i="70"/>
  <c r="E37" i="70"/>
  <c r="E101" i="70"/>
  <c r="H99" i="70"/>
  <c r="I12" i="70"/>
  <c r="E104" i="70"/>
  <c r="C97" i="70"/>
  <c r="I4" i="70"/>
  <c r="G85" i="70"/>
  <c r="G67" i="70"/>
  <c r="G74" i="70"/>
  <c r="G70" i="70"/>
  <c r="C113" i="70"/>
  <c r="E48" i="70"/>
  <c r="G95" i="70"/>
  <c r="I111" i="70"/>
  <c r="E96" i="70"/>
  <c r="H108" i="70"/>
  <c r="G91" i="70"/>
  <c r="C119" i="70"/>
  <c r="C1" i="70"/>
  <c r="I68" i="70"/>
  <c r="G79" i="70"/>
  <c r="I91" i="70"/>
  <c r="H5" i="70"/>
  <c r="C101" i="70"/>
  <c r="I76" i="70"/>
  <c r="I50" i="70"/>
  <c r="G150" i="70"/>
  <c r="E58" i="70"/>
  <c r="C145" i="70"/>
  <c r="C105" i="70"/>
  <c r="C78" i="70"/>
  <c r="C32" i="70"/>
  <c r="I39" i="70"/>
  <c r="G128" i="70"/>
  <c r="E81" i="70"/>
  <c r="E18" i="70"/>
  <c r="E38" i="70"/>
  <c r="I123" i="70"/>
  <c r="E111" i="70"/>
  <c r="G51" i="70"/>
  <c r="E33" i="70"/>
  <c r="E43" i="70"/>
  <c r="E76" i="70"/>
  <c r="E9" i="70"/>
  <c r="C63" i="70"/>
  <c r="H116" i="70"/>
  <c r="C121" i="70"/>
  <c r="E91" i="70"/>
  <c r="C133" i="70"/>
  <c r="H135" i="70"/>
  <c r="G50" i="70"/>
  <c r="E16" i="70"/>
  <c r="C76" i="70"/>
  <c r="I124" i="70"/>
  <c r="I138" i="70"/>
  <c r="I66" i="70"/>
  <c r="I100" i="70"/>
  <c r="I145" i="70"/>
  <c r="E24" i="70"/>
  <c r="H153" i="70"/>
  <c r="C93" i="70"/>
  <c r="H69" i="70"/>
  <c r="E51" i="70"/>
  <c r="I156" i="70"/>
  <c r="C116" i="70"/>
  <c r="E141" i="70"/>
  <c r="C28" i="70"/>
  <c r="H85" i="70"/>
  <c r="C84" i="70"/>
  <c r="I122" i="70"/>
  <c r="G27" i="70"/>
  <c r="I70" i="70"/>
  <c r="H84" i="70"/>
  <c r="G109" i="70"/>
  <c r="G133" i="70"/>
  <c r="G120" i="70"/>
  <c r="E7" i="70"/>
  <c r="G35" i="70"/>
  <c r="C22" i="70"/>
  <c r="E8" i="70"/>
  <c r="G2" i="70"/>
  <c r="E138" i="70"/>
  <c r="C99" i="70"/>
  <c r="C140" i="70"/>
  <c r="E74" i="70"/>
  <c r="E153" i="70"/>
  <c r="C88" i="70"/>
  <c r="C108" i="70"/>
  <c r="I34" i="70"/>
  <c r="E87" i="70"/>
  <c r="C124" i="70"/>
  <c r="I141" i="70"/>
  <c r="G145" i="70"/>
  <c r="E98" i="70"/>
  <c r="E63" i="70"/>
  <c r="C139" i="70"/>
  <c r="G94" i="70"/>
  <c r="E145" i="70"/>
  <c r="I131" i="70"/>
  <c r="G53" i="70"/>
  <c r="C16" i="70"/>
  <c r="E69" i="70"/>
  <c r="G32" i="70"/>
  <c r="G82" i="70"/>
  <c r="G129" i="70"/>
  <c r="E135" i="70"/>
  <c r="C34" i="70"/>
  <c r="C47" i="70"/>
  <c r="C33" i="70"/>
  <c r="E102" i="70"/>
  <c r="C68" i="70"/>
  <c r="C61" i="70"/>
  <c r="G143" i="70"/>
  <c r="H122" i="70"/>
  <c r="E156" i="70"/>
  <c r="G123" i="70"/>
  <c r="I43" i="70"/>
  <c r="C27" i="70"/>
  <c r="I61" i="70"/>
  <c r="H97" i="70"/>
  <c r="H124" i="70"/>
  <c r="G60" i="70"/>
  <c r="I17" i="70"/>
  <c r="E107" i="70"/>
  <c r="C44" i="70"/>
  <c r="G28" i="70"/>
  <c r="I1" i="70"/>
  <c r="H117" i="70"/>
  <c r="E122" i="70"/>
  <c r="I99" i="70"/>
  <c r="E125" i="70"/>
  <c r="G113" i="70"/>
  <c r="I81" i="70"/>
  <c r="E5" i="70"/>
  <c r="E68" i="70"/>
  <c r="G87" i="70"/>
  <c r="I139" i="70"/>
  <c r="H74" i="70"/>
  <c r="I54" i="70"/>
  <c r="E3" i="70"/>
  <c r="C54" i="70"/>
  <c r="H109" i="70"/>
  <c r="G31" i="70"/>
  <c r="I110" i="70"/>
  <c r="E36" i="70"/>
  <c r="G139" i="70"/>
  <c r="C24" i="70"/>
  <c r="C95" i="70"/>
  <c r="I38" i="70"/>
  <c r="G114" i="70"/>
  <c r="C110" i="70"/>
  <c r="C39" i="70"/>
  <c r="G3" i="70"/>
  <c r="C10" i="70"/>
  <c r="G78" i="70"/>
  <c r="I25" i="70"/>
  <c r="G121" i="70"/>
  <c r="G19" i="70"/>
  <c r="H71" i="70"/>
  <c r="G138" i="70"/>
  <c r="I152" i="70"/>
  <c r="I126" i="70"/>
  <c r="I63" i="70"/>
  <c r="I10" i="70"/>
  <c r="G111" i="70"/>
  <c r="I56" i="70"/>
  <c r="I2" i="70"/>
  <c r="I102" i="70"/>
  <c r="H61" i="70"/>
  <c r="G17" i="70"/>
  <c r="I118" i="70"/>
  <c r="C25" i="70"/>
  <c r="H93" i="70"/>
  <c r="I37" i="70"/>
  <c r="G100" i="70"/>
  <c r="H157" i="70"/>
  <c r="C56" i="70"/>
  <c r="G14" i="70"/>
  <c r="C130" i="70"/>
  <c r="I115" i="70"/>
  <c r="G52" i="70"/>
  <c r="C69" i="70"/>
  <c r="C156" i="70"/>
  <c r="C112" i="70"/>
  <c r="C142" i="70"/>
  <c r="C137" i="70"/>
  <c r="G90" i="70"/>
  <c r="E59" i="70"/>
  <c r="C111" i="70"/>
  <c r="C120" i="70"/>
  <c r="E130" i="70"/>
  <c r="H151" i="70"/>
  <c r="I154" i="70"/>
  <c r="H25" i="70"/>
  <c r="H111" i="70"/>
  <c r="E42" i="70"/>
  <c r="H96" i="70"/>
  <c r="I7" i="70"/>
  <c r="E35" i="70"/>
  <c r="H72" i="70"/>
  <c r="C131" i="70"/>
  <c r="I49" i="70"/>
  <c r="E55" i="70"/>
  <c r="H143" i="70"/>
  <c r="G49" i="70"/>
  <c r="E118" i="70"/>
  <c r="G7" i="70"/>
  <c r="C2" i="70"/>
  <c r="I125" i="70"/>
  <c r="C5" i="70"/>
  <c r="C85" i="70"/>
  <c r="C123" i="70"/>
  <c r="C103" i="70"/>
  <c r="G89" i="70"/>
  <c r="G104" i="70"/>
  <c r="C8" i="70"/>
  <c r="E143" i="70"/>
  <c r="C51" i="70"/>
  <c r="C109" i="70"/>
  <c r="H67" i="70"/>
  <c r="G152" i="70"/>
  <c r="H89" i="70"/>
  <c r="E49" i="70"/>
  <c r="E34" i="70"/>
  <c r="I19" i="70"/>
  <c r="H82" i="70"/>
  <c r="G116" i="70"/>
  <c r="H94" i="70"/>
  <c r="H77" i="70"/>
  <c r="I135" i="70"/>
  <c r="C149" i="70"/>
  <c r="E71" i="70"/>
  <c r="G130" i="70"/>
  <c r="I101" i="70"/>
  <c r="E131" i="70"/>
  <c r="I93" i="70"/>
  <c r="G44" i="70"/>
  <c r="E128" i="70"/>
  <c r="H27" i="70"/>
  <c r="G106" i="70"/>
  <c r="C104" i="70"/>
  <c r="E23" i="70"/>
  <c r="I150" i="70"/>
  <c r="C13" i="70"/>
  <c r="I155" i="70"/>
  <c r="G124" i="70"/>
  <c r="G157" i="70"/>
  <c r="G148" i="70"/>
  <c r="H76" i="70"/>
  <c r="I21" i="70"/>
  <c r="H113" i="70"/>
  <c r="C4" i="70"/>
  <c r="G46" i="70"/>
  <c r="G25" i="70"/>
  <c r="C64" i="70"/>
  <c r="E103" i="70"/>
  <c r="I148" i="70"/>
  <c r="E62" i="70"/>
  <c r="G134" i="70"/>
  <c r="I5" i="70"/>
  <c r="C42" i="70"/>
  <c r="G69" i="70"/>
  <c r="C89" i="70"/>
  <c r="G119" i="70"/>
  <c r="E105" i="70"/>
  <c r="C36" i="70"/>
  <c r="G88" i="70"/>
  <c r="G37" i="70"/>
  <c r="E97" i="70"/>
</calcChain>
</file>

<file path=xl/sharedStrings.xml><?xml version="1.0" encoding="utf-8"?>
<sst xmlns="http://schemas.openxmlformats.org/spreadsheetml/2006/main" count="1152" uniqueCount="723">
  <si>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</si>
  <si>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</si>
  <si>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</si>
  <si>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</si>
  <si>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</si>
  <si>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</si>
  <si>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</si>
  <si>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</si>
  <si>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</si>
  <si>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</si>
  <si>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</si>
  <si>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</si>
  <si>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</si>
  <si>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</si>
  <si>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</si>
  <si>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</si>
  <si>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</si>
  <si>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</si>
  <si>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</si>
  <si>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</si>
  <si>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</si>
  <si>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</si>
  <si>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</si>
  <si>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</si>
  <si>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</si>
  <si>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</si>
  <si>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</si>
  <si>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</si>
  <si>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</si>
  <si>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</si>
  <si>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</si>
  <si>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</si>
  <si>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</si>
  <si>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</si>
  <si>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</si>
  <si>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</si>
  <si>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</si>
  <si>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</si>
  <si>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</si>
  <si>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</si>
  <si>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</si>
  <si>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</si>
  <si>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</si>
  <si>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</si>
  <si>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</si>
  <si>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</si>
  <si>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</si>
  <si>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</si>
  <si>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</si>
  <si>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</si>
  <si>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</si>
  <si>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</si>
  <si>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</si>
  <si>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</si>
  <si>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</si>
  <si>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</si>
  <si>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</si>
  <si>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</si>
  <si>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</si>
  <si>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</si>
  <si>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</si>
  <si>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</si>
  <si>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</si>
  <si>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</si>
  <si>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</si>
  <si>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</si>
  <si>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</si>
  <si>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</si>
  <si>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</si>
  <si>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</si>
  <si>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</si>
  <si>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</si>
  <si>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</si>
  <si>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</si>
  <si>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</si>
  <si>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</si>
  <si>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</si>
  <si>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</si>
  <si>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</si>
  <si>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</si>
  <si>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</si>
  <si>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</si>
  <si>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</si>
  <si>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</si>
  <si>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</si>
  <si>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</si>
  <si>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</si>
  <si>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</si>
  <si>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</si>
  <si>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</si>
  <si>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</si>
  <si>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</si>
  <si>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</si>
  <si>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</si>
  <si>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</si>
  <si>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</si>
  <si>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</si>
  <si>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</si>
  <si>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</si>
  <si>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</si>
  <si>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</si>
  <si>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</si>
  <si>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</si>
  <si>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</si>
  <si>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</si>
  <si>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</si>
  <si>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</si>
  <si>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</si>
  <si>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</si>
  <si>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</si>
  <si>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</si>
  <si>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</si>
  <si>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</si>
  <si>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</si>
  <si>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</si>
  <si>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</si>
  <si>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</si>
  <si>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</si>
  <si>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</si>
  <si>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</si>
  <si>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</si>
  <si>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</si>
  <si>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</si>
  <si>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</si>
  <si>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</si>
  <si>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</si>
  <si>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</si>
  <si>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</si>
  <si>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</si>
  <si>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</si>
  <si>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</si>
  <si>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</si>
  <si>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</si>
  <si>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</si>
  <si>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</si>
  <si>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</si>
  <si>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</si>
  <si>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</si>
  <si>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</si>
  <si>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</si>
  <si>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</si>
  <si>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</si>
  <si>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</si>
  <si>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</si>
  <si>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</si>
  <si>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</si>
  <si>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</si>
  <si>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</si>
  <si>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</si>
  <si>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</si>
  <si>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</si>
  <si>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</si>
  <si>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</si>
  <si>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</si>
  <si>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</si>
  <si>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</si>
  <si>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</si>
  <si>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</si>
  <si>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</si>
  <si>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</si>
  <si>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</si>
  <si>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</si>
  <si>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</si>
  <si>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</si>
  <si>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</si>
  <si>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</si>
  <si>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</si>
  <si>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</si>
  <si>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</si>
  <si>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</si>
  <si>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</si>
  <si>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</si>
  <si>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</si>
  <si>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</si>
  <si>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</si>
  <si>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</si>
  <si>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</si>
  <si>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</si>
  <si>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</si>
  <si>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</si>
  <si>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</si>
  <si>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</si>
  <si>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</si>
  <si>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</si>
  <si>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</si>
  <si>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</si>
  <si>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</si>
  <si>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</si>
  <si>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</si>
  <si>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</si>
  <si>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</si>
  <si>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</si>
  <si>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</si>
  <si>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</si>
  <si>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</si>
  <si>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</si>
  <si>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</si>
  <si>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</si>
  <si>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</si>
  <si>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</si>
  <si>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</si>
  <si>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</si>
  <si>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</si>
  <si>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</si>
  <si>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</si>
  <si>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</si>
  <si>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</si>
  <si>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</si>
  <si>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</si>
  <si>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</si>
  <si>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</si>
  <si>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</si>
  <si>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</si>
  <si>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</si>
  <si>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</si>
  <si>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</si>
  <si>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</si>
  <si>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</si>
  <si>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</si>
  <si>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</si>
  <si>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</si>
  <si>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</si>
  <si>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</si>
  <si>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</si>
  <si>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</si>
  <si>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</si>
  <si>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</si>
  <si>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</si>
  <si>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</si>
  <si>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</si>
  <si>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</si>
  <si>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</si>
  <si>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</si>
  <si>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</si>
  <si>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</si>
  <si>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</si>
  <si>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</si>
  <si>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</si>
  <si>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</si>
  <si>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</si>
  <si>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</si>
  <si>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</si>
  <si>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</si>
  <si>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</si>
  <si>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</si>
  <si>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</si>
  <si>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</si>
  <si>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</si>
  <si>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</si>
  <si>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</si>
  <si>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</si>
  <si>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</si>
  <si>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</si>
  <si>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</si>
  <si>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</si>
  <si>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</si>
  <si>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</si>
  <si>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</si>
  <si>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</si>
  <si>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</si>
  <si>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</si>
  <si>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</si>
  <si>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</si>
  <si>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</si>
  <si>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</si>
  <si>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</si>
  <si>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</si>
  <si>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</si>
  <si>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</si>
  <si>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</si>
  <si>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</si>
  <si>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</si>
  <si>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</si>
  <si>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</si>
  <si>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</si>
  <si>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</si>
  <si>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</si>
  <si>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</si>
  <si>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</si>
  <si>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</si>
  <si>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</si>
  <si>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</si>
  <si>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</si>
  <si>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</si>
  <si>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</si>
  <si>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</si>
  <si>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</si>
  <si>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</si>
  <si>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</si>
  <si>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</si>
  <si>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</si>
  <si>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</si>
  <si>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</si>
  <si>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</si>
  <si>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</si>
  <si>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</si>
  <si>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</si>
  <si>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</si>
  <si>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</si>
  <si>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</si>
  <si>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</si>
  <si>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</si>
  <si>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</si>
  <si>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</si>
  <si>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</si>
  <si>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</si>
  <si>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</si>
  <si>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</si>
  <si>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</si>
  <si>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</si>
  <si>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</si>
  <si>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</si>
  <si>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</si>
  <si>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</si>
  <si>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</si>
  <si>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</si>
  <si>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</si>
  <si>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</si>
  <si>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</si>
  <si>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</si>
  <si>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</si>
  <si>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</si>
  <si>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</si>
  <si>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</si>
  <si>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</si>
  <si>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</si>
  <si>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</si>
  <si>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</si>
  <si>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</si>
  <si>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</si>
  <si>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</si>
  <si>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</si>
  <si>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</si>
  <si>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</si>
  <si>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</si>
  <si>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</si>
  <si>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</si>
  <si>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</si>
  <si>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</si>
  <si>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</si>
  <si>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</si>
  <si>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</si>
  <si>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</si>
  <si>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</si>
  <si>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</si>
  <si>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</si>
  <si>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</si>
  <si>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</si>
  <si>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</si>
  <si>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</si>
  <si>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</si>
  <si>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</si>
  <si>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</si>
  <si>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</si>
  <si>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</si>
  <si>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</si>
  <si>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</si>
  <si>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</si>
  <si>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</si>
  <si>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</si>
  <si>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</si>
  <si>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</si>
  <si>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</si>
  <si>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</si>
  <si>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</si>
  <si>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</si>
  <si>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</si>
  <si>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</si>
  <si>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</si>
  <si>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</si>
  <si>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</si>
  <si>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</si>
  <si>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</si>
  <si>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</si>
  <si>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</si>
  <si>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</si>
  <si>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</si>
  <si>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</si>
  <si>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</si>
  <si>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</si>
  <si>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</si>
  <si>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</si>
  <si>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</si>
  <si>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</si>
  <si>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</si>
  <si>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</si>
  <si>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</si>
  <si>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</si>
  <si>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</si>
  <si>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</si>
  <si>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</si>
  <si>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</si>
  <si>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</si>
  <si>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</si>
  <si>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</si>
  <si>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</si>
  <si>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</si>
  <si>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</si>
  <si>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</si>
  <si>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</si>
  <si>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</si>
  <si>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</si>
  <si>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</si>
  <si>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</si>
  <si>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</si>
  <si>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</si>
  <si>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</si>
  <si>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</si>
  <si>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</si>
  <si>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</si>
  <si>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</si>
  <si>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</si>
  <si>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</si>
  <si>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</si>
  <si>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</si>
  <si>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</si>
  <si>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</si>
  <si>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</si>
  <si>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</si>
  <si>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</si>
  <si>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</si>
  <si>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</si>
  <si>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</si>
  <si>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</si>
  <si>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</si>
  <si>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</si>
  <si>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</si>
  <si>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</si>
  <si>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</si>
  <si>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</si>
  <si>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</si>
  <si>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</si>
  <si>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</si>
  <si>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</si>
  <si>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</si>
  <si>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</si>
  <si>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</si>
  <si>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</si>
  <si>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</si>
  <si>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</si>
  <si>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</si>
  <si>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</si>
  <si>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</si>
  <si>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</si>
  <si>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</si>
  <si>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</si>
  <si>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</si>
  <si>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</si>
  <si>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</si>
  <si>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</si>
  <si>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</si>
  <si>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</si>
  <si>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</si>
  <si>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</si>
  <si>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</si>
  <si>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</si>
  <si>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</si>
  <si>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</si>
  <si>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</si>
  <si>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</si>
  <si>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</si>
  <si>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</si>
  <si>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</si>
  <si>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</si>
  <si>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</si>
  <si>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</si>
  <si>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</si>
  <si>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</si>
  <si>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</si>
  <si>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</si>
  <si>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</si>
  <si>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</si>
  <si>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</si>
  <si>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</si>
  <si>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</si>
  <si>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</si>
  <si>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</si>
  <si>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</si>
  <si>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</si>
  <si>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</si>
  <si>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</si>
  <si>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</si>
  <si>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</si>
  <si>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</si>
  <si>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</si>
  <si>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</si>
  <si>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</si>
  <si>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</si>
  <si>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</si>
  <si>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</si>
  <si>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</si>
  <si>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</si>
  <si>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</si>
  <si>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</si>
  <si>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</si>
  <si>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</si>
  <si>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</si>
  <si>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</si>
  <si>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</si>
  <si>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</si>
  <si>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</si>
  <si>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</si>
  <si>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</si>
  <si>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</si>
  <si>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</si>
  <si>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</si>
  <si>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</si>
  <si>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</si>
  <si>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</si>
  <si>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</si>
  <si>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</si>
  <si>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</si>
  <si>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</si>
  <si>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</si>
  <si>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</si>
  <si>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</si>
  <si>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</si>
  <si>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</si>
  <si>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</si>
  <si>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</si>
  <si>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</si>
  <si>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</si>
  <si>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</si>
  <si>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</si>
  <si>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</si>
  <si>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</si>
  <si>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</si>
  <si>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</si>
  <si>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</si>
  <si>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</si>
  <si>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</si>
  <si>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</si>
  <si>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</si>
  <si>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</si>
  <si>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</si>
  <si>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</si>
  <si>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</si>
  <si>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</si>
  <si>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</si>
  <si>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</si>
  <si>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</si>
  <si>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</si>
  <si>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</si>
  <si>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</si>
  <si>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</si>
  <si>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</si>
  <si>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</si>
  <si>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</si>
  <si>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</si>
  <si>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</si>
  <si>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</si>
  <si>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</si>
  <si>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</si>
  <si>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</si>
  <si>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</si>
  <si>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</si>
  <si>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</si>
  <si>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</si>
  <si>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</si>
  <si>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</si>
  <si>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</si>
  <si>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</si>
  <si>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</si>
  <si>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</si>
  <si>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</si>
  <si>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</si>
  <si>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</si>
  <si>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</si>
  <si>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</si>
  <si>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</si>
  <si>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</si>
  <si>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</si>
  <si>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</si>
  <si>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</si>
  <si>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</si>
  <si>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</si>
  <si>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</si>
  <si>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</si>
  <si>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</si>
  <si>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</si>
  <si>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</si>
  <si>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</si>
  <si>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</si>
  <si>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</si>
  <si>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</si>
  <si>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</si>
  <si>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</si>
  <si>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</si>
  <si>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</si>
  <si>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</si>
  <si>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</si>
  <si>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</si>
  <si>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</si>
  <si>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</si>
  <si>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</si>
  <si>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</si>
  <si>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</si>
  <si>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</si>
  <si>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</si>
  <si>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</si>
  <si>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</si>
  <si>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</si>
  <si>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</si>
  <si>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</si>
  <si>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</si>
  <si>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</si>
  <si>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</si>
  <si>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</si>
  <si>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</si>
  <si>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</si>
  <si>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</si>
  <si>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</si>
  <si>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</si>
  <si>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</si>
  <si>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</si>
  <si>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</si>
  <si>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</si>
  <si>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</si>
  <si>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</si>
  <si>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</si>
  <si>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</si>
  <si>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</si>
  <si>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</si>
  <si>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</si>
  <si>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</si>
  <si>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</si>
  <si>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</si>
  <si>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</si>
  <si>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</si>
  <si>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21/06/2017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</si>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</sst>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9.1871978217075836E-2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8.6800651280892023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2.8066518156184643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2.7438509809012475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18/04/2017</v>
        <stp/>
        <stp>##V3_BDPV12</stp>
        <stp>AD NA Equity</stp>
        <stp>DVD_EX_DT</stp>
        <stp>[quotes.xlsx]Calc!R191C7</stp>
        <tr r="G191" s="70"/>
        <tr r="G191" s="70"/>
        <tr r="G191" s="70"/>
      </tp>
      <tp>
        <v>1.5087869698770482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7.222222222647548E-2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5.1209527470328817</v>
        <stp/>
        <stp>##V3_BDPV12</stp>
        <stp>RU000A0JXFS8 Corp</stp>
        <stp>DUR_MID</stp>
        <stp>[quotes.xlsx]Calc!R185C8</stp>
        <tr r="H185" s="70"/>
        <tr r="H185" s="70"/>
      </tp>
      <tp>
        <v>0.71646104095965291</v>
        <stp/>
        <stp>##V3_BDPV12</stp>
        <stp>RU000A0JP2S9 Corp</stp>
        <stp>DUR_MID</stp>
        <stp>[quotes.xlsx]Calc!R114C8</stp>
        <tr r="H114" s="70"/>
        <tr r="H114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99.897323608398438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2.3671828849553123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286.66665649414062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2.5468328477564959</v>
        <stp/>
        <stp>##V3_BDPV12</stp>
        <stp>RU000A0JWC82 Corp</stp>
        <stp>DUR_MID</stp>
        <stp>[quotes.xlsx]Calc!R74C8</stp>
        <tr r="H74" s="70"/>
        <tr r="H74" s="70"/>
      </tp>
      <tp>
        <v>7.2464384398264814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106.27800000000001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3.4284608773774958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RU000A0JXEV5 Corp</stp>
        <stp>BDVD_PROJ_12M_YLD</stp>
        <stp>[quotes.xlsx]Calc!R184C6</stp>
        <tr r="F184" s="70"/>
        <tr r="F18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0.81113523478996141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RU000A0JXC24 Corp</stp>
        <stp>BDVD_PROJ_12M_YLD</stp>
        <stp>[quotes.xlsx]Calc!R183C6</stp>
        <tr r="F183" s="70"/>
        <tr r="F183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2.9282309393036101</v>
        <stp/>
        <stp>##V3_BDPV12</stp>
        <stp>RU000A0JXMQ8 Corp</stp>
        <stp>DUR_MID</stp>
        <stp>[quotes.xlsx]Calc!R102C8</stp>
        <tr r="H102" s="70"/>
        <tr r="H102" s="70"/>
      </tp>
      <tp>
        <v>1416.25</v>
        <stp/>
        <stp>##V3_BDPV12</stp>
        <stp>AAL LN Equity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64.857139587402344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0.225935434734548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19/12/2016</v>
        <stp/>
        <stp>##V3_BDPV12</stp>
        <stp>GDX US Equity</stp>
        <stp>DVD_EX_DT</stp>
        <stp>[quotes.xlsx]Calc!R190C7</stp>
        <tr r="G190" s="70"/>
        <tr r="G190" s="70"/>
        <tr r="G19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RU000A0JXFS8 Corp</stp>
        <stp>BDVD_PROJ_12M_YLD</stp>
        <stp>[quotes.xlsx]Calc!R185C6</stp>
        <tr r="F185" s="70"/>
        <tr r="F18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4.7889551902863428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2.3307732425481831</v>
        <stp/>
        <stp>##V3_BDPV12</stp>
        <stp>RU000A0JTG59 Corp</stp>
        <stp>DUR_MID</stp>
        <stp>[quotes.xlsx]Calc!R161C8</stp>
        <tr r="H161" s="70"/>
        <tr r="H161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Royal Dutch Shell PLC</v>
        <stp/>
        <stp>##V3_BDPV12</stp>
        <stp>RDSA NA Equity</stp>
        <stp>SECURITY_NAME</stp>
        <stp>[quotes.xlsx]Calc!R187C12</stp>
        <tr r="L187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4.6214813920779898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RU000A0JXC24 Corp</stp>
        <stp>DUR_MID</stp>
        <stp>[quotes.xlsx]Calc!R183C8</stp>
        <tr r="H18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3.3483982989151175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XS1198002690 Corp</stp>
        <stp>BDVD_PROJ_12M_YLD</stp>
        <stp>[quotes.xlsx]Calc!R186C6</stp>
        <tr r="F186" s="70"/>
        <tr r="F186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1.2857128223904781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2.709585235521629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5.7468456811763637</v>
        <stp/>
        <stp>##V3_BDPV12</stp>
        <stp>RU000A0JWV63 Corp</stp>
        <stp>DUR_MID</stp>
        <stp>[quotes.xlsx]Calc!R166C8</stp>
        <tr r="H166" s="70"/>
        <tr r="H166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OMEAUSA ID Equity</stp>
        <stp>BDVD_NEXT_EST_DECL_DT</stp>
        <stp>[quotes.xlsx]Calc!R188C9</stp>
        <tr r="I188" s="70"/>
        <tr r="I188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>
        <v>0.71459334322547274</v>
        <stp/>
        <stp>##V3_BDPV12</stp>
        <stp>XS0889402029 Corp</stp>
        <stp>DUR_MID</stp>
        <stp>[quotes.xlsx]Calc!R82C8</stp>
        <tr r="H82" s="70"/>
        <tr r="H82" s="70"/>
      </tp>
      <tp>
        <v>3.1494374516073957</v>
        <stp/>
        <stp>##V3_BDPV12</stp>
        <stp>XS0547082973 Corp</stp>
        <stp>DUR_MID</stp>
        <stp>[quotes.xlsx]Calc!R23C8</stp>
        <tr r="H23" s="70"/>
        <tr r="H23" s="70"/>
      </tp>
      <tp>
        <v>5.4023718779642964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0.41219873164111459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0.80937696724613839</v>
        <stp/>
        <stp>##V3_BDPV12</stp>
        <stp>RU000A0JRCJ6 Corp</stp>
        <stp>DUR_MID</stp>
        <stp>[quotes.xlsx]Calc!R122C8</stp>
        <tr r="H122" s="70"/>
        <tr r="H122" s="70"/>
      </tp>
      <tp>
        <v>100.90600000000001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4.8927996172302164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228.22</v>
        <stp/>
        <stp>##V3_BDPV12</stp>
        <stp>AGN US Equity</stp>
        <stp>PX_LAST</stp>
        <stp>[quotes.xlsx]Calc!R9C3</stp>
        <tr r="C9" s="70"/>
      </tp>
      <tp t="s">
        <v>#N/A N/A</v>
        <stp/>
        <stp>##V3_BDPV12</stp>
        <stp>RU000A0JPP11 Corp</stp>
        <stp>DUR_MID</stp>
        <stp>[quotes.xlsx]Calc!R182C8</stp>
        <tr r="H182" s="70"/>
      </tp>
      <tp>
        <v>56683</v>
        <stp/>
        <stp>##V3_BDPV12</stp>
        <stp>URM7 Curncy</stp>
        <stp>PX_LAST</stp>
        <stp>[quotes.xlsx]Calc!R163C3</stp>
        <tr r="C163" s="70"/>
        <tr r="C163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>
        <v>0.70745202658960582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1.7754885817356691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100.18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>
        <v>3.2129013208830997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0.7004245770625287</v>
        <stp/>
        <stp>##V3_BDPV12</stp>
        <stp>XS0884734343 Corp</stp>
        <stp>DUR_MID</stp>
        <stp>[quotes.xlsx]Calc!R72C8</stp>
        <tr r="H72" s="70"/>
        <tr r="H72" s="70"/>
      </tp>
      <tp t="s">
        <v>iShares EUR High Yield Corp Bo</v>
        <stp/>
        <stp>##V3_BDPV12</stp>
        <stp>IHYG LN Equity</stp>
        <stp>SECURITY_NAME</stp>
        <stp>[quotes.xlsx]Calc!R189C12</stp>
        <tr r="L189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3.8717337846630357</v>
        <stp/>
        <stp>##V3_BDPV12</stp>
        <stp>RU000A0JXEV5 Corp</stp>
        <stp>DUR_MID</stp>
        <stp>[quotes.xlsx]Calc!R184C8</stp>
        <tr r="H184" s="70"/>
        <tr r="H184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4.1909866868882686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[quotes.xlsx]Calc!R190C12</stp>
        <tr r="L190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2.4100998572153753</v>
        <stp/>
        <stp>##V3_BDPV12</stp>
        <stp>RU000A0JXJE0 Corp</stp>
        <stp>DUR_MID</stp>
        <stp>[quotes.xlsx]Calc!R100C8</stp>
        <tr r="H100" s="70"/>
        <tr r="H100" s="70"/>
      </tp>
      <tp>
        <v>0.1153625594730905</v>
        <stp/>
        <stp>##V3_BDPV12</stp>
        <stp>RU000A0JV7K7 Corp</stp>
        <stp>DUR_MID</stp>
        <stp>[quotes.xlsx]Calc!R117C8</stp>
        <tr r="H117" s="70"/>
        <tr r="H117" s="70"/>
      </tp>
      <tp>
        <v>1.898561464077277</v>
        <stp/>
        <stp>##V3_BDPV12</stp>
        <stp>RU000A0JU9V1 Corp</stp>
        <stp>DUR_MID</stp>
        <stp>[quotes.xlsx]Calc!R121C8</stp>
        <tr r="H121" s="70"/>
        <tr r="H121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3.2145145164167914</v>
        <stp/>
        <stp>##V3_BDPV12</stp>
        <stp>RU000A0JWB67 Corp</stp>
        <stp>DUR_MID</stp>
        <stp>[quotes.xlsx]Calc!R76C8</stp>
        <tr r="H76" s="70"/>
        <tr r="H76" s="70"/>
      </tp>
      <tp>
        <v>113.15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109.43899999999999</v>
        <stp/>
        <stp>##V3_BDPV12</stp>
        <stp>XS0842078536 Corp</stp>
        <stp>PX_LAST</stp>
        <stp>[quotes.xlsx]Calc!R84C3</stp>
        <tr r="C84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140.91416931152344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97.29</v>
        <stp/>
        <stp>##V3_BDPV12</stp>
        <stp>RU000A0JTG59 Corp</stp>
        <stp>PX_LAST</stp>
        <stp>[quotes.xlsx]Calc!R161C3</stp>
        <tr r="C161" s="70"/>
        <tr r="C16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5.2956252098083496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13.82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27/07/2017</v>
        <stp/>
        <stp>##V3_BDPV12</stp>
        <stp>RDSA NA Equity</stp>
        <stp>BDVD_NEXT_EST_DECL_DT</stp>
        <stp>[quotes.xlsx]Calc!R187C9</stp>
        <tr r="I187" s="70"/>
        <tr r="I187" s="70"/>
        <tr r="I187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>
        <v>104.19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RU000A0JXC24 Corp</stp>
        <stp>EQY_DVD_YLD_IND</stp>
        <stp>[quotes.xlsx]Calc!R183C6</stp>
        <tr r="F183" s="70"/>
        <tr r="F183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103.35899999999999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106.339</v>
        <stp/>
        <stp>##V3_BDPV12</stp>
        <stp>XS0808638612 Corp</stp>
        <stp>PX_LAST</stp>
        <stp>[quotes.xlsx]Calc!R22C3</stp>
        <tr r="C22" s="70"/>
      </tp>
      <tp>
        <v>82.643000000000001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101.4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100.65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99.94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108.608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102.401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RU000A0JXFS8</v>
        <stp/>
        <stp>##V3_BDPV12</stp>
        <stp>RU000A0JXFS8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107.47499999999999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106.18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100.9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100.1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108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97.918999999999997</v>
        <stp/>
        <stp>##V3_BDPV12</stp>
        <stp>RU000A0JP2S9 Corp</stp>
        <stp>PX_LAST</stp>
        <stp>[quotes.xlsx]Calc!R114C3</stp>
        <tr r="C114" s="70"/>
      </tp>
      <tp>
        <v>102.36</v>
        <stp/>
        <stp>##V3_BDPV12</stp>
        <stp>RU000A0JXFS8 Corp</stp>
        <stp>PX_LAST</stp>
        <stp>[quotes.xlsx]Calc!R185C3</stp>
        <tr r="C185" s="70"/>
        <tr r="C185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100.069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RU000A0JPP11 Corp</stp>
        <stp>EQY_DVD_YLD_IND</stp>
        <stp>[quotes.xlsx]Calc!R182C6</stp>
        <tr r="F182" s="70"/>
        <tr r="F18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101.89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99.24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10956.8330078125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104.239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RU000A0JPP11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>
        <v>107.14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103.34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RU000A0JXEV5 Corp</stp>
        <stp>EQY_DVD_YLD_IND</stp>
        <stp>[quotes.xlsx]Calc!R184C6</stp>
        <tr r="F184" s="70"/>
        <tr r="F184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101.9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101.19</v>
        <stp/>
        <stp>##V3_BDPV12</stp>
        <stp>RU000A0JV7K7 Corp</stp>
        <stp>PX_LAST</stp>
        <stp>[quotes.xlsx]Calc!R117C3</stp>
        <tr r="C117" s="70"/>
      </tp>
      <tp>
        <v>97.54</v>
        <stp/>
        <stp>##V3_BDPV12</stp>
        <stp>RU000A0JU9V1 Corp</stp>
        <stp>PX_LAST</stp>
        <stp>[quotes.xlsx]Calc!R121C3</stp>
        <tr r="C121" s="70"/>
      </tp>
      <tp>
        <v>103.33</v>
        <stp/>
        <stp>##V3_BDPV12</stp>
        <stp>RU000A0JXJE0 Corp</stp>
        <stp>PX_LAST</stp>
        <stp>[quotes.xlsx]Calc!R100C3</stp>
        <tr r="C100" s="70"/>
      </tp>
      <tp>
        <v>26.942022323608398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104.25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102.773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101.2</v>
        <stp/>
        <stp>##V3_BDPV12</stp>
        <stp>RU000A0JXEV5 Corp</stp>
        <stp>PX_LAST</stp>
        <stp>[quotes.xlsx]Calc!R184C3</stp>
        <tr r="C184" s="70"/>
        <tr r="C184" s="70"/>
      </tp>
      <tp t="s">
        <v>RU000A0JXC24</v>
        <stp/>
        <stp>##V3_BDPV12</stp>
        <stp>RU000A0JXC24 Corp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209.57554626464844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104.93</v>
        <stp/>
        <stp>##V3_BDPV12</stp>
        <stp>XS0975320879 Corp</stp>
        <stp>PX_LAST</stp>
        <stp>[quotes.xlsx]Calc!R89C3</stp>
        <tr r="C89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N/A</v>
        <stp/>
        <stp>##V3_BDPV12</stp>
        <stp>IHYG LN Equity</stp>
        <stp>BDVD_NEXT_EST_DECL_DT</stp>
        <stp>[quotes.xlsx]Calc!R189C9</stp>
        <tr r="I189" s="70"/>
        <tr r="I1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0.24167259507214239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Anglo American PLC</v>
        <stp/>
        <stp>##V3_BDPV12</stp>
        <stp>AAL LN Equity</stp>
        <stp>SECURITY_NAME</stp>
        <stp>[quotes.xlsx]Calc!R192C12</stp>
        <tr r="L192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>
        <v>23.725925445556641</v>
        <stp/>
        <stp>##V3_BDPV12</stp>
        <stp>AD NA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#N/A Field Not Applicable</v>
        <stp/>
        <stp>##V3_BDPV12</stp>
        <stp>RU000A0JXFS8 Corp</stp>
        <stp>EQY_DVD_YLD_IND</stp>
        <stp>[quotes.xlsx]Calc!R185C6</stp>
        <tr r="F185" s="70"/>
        <tr r="F185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2.7564864541009384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176.75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99.49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251.443603515625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102.44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16/03/2017</v>
        <stp/>
        <stp>##V3_BDPV12</stp>
        <stp>AAL LN Equity</stp>
        <stp>DVD_EX_DT</stp>
        <stp>[quotes.xlsx]Calc!R192C7</stp>
        <tr r="G192" s="70"/>
        <tr r="G192" s="70"/>
        <tr r="G19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1.1727290816031104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3.3558520827387905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101.313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121.89</v>
        <stp/>
        <stp>##V3_BDPV12</stp>
        <stp>RU000A0JWV63 Corp</stp>
        <stp>PX_LAST</stp>
        <stp>[quotes.xlsx]Calc!R166C3</stp>
        <tr r="C166" s="70"/>
        <tr r="C166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3507.02294921875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RU000A0JPP11</v>
        <stp/>
        <stp>##V3_BDPV12</stp>
        <stp>RU000A0JPP11 Corp</stp>
        <stp>ID_ISIN</stp>
        <stp>[quotes.xlsx]Calc!R182C1</stp>
        <tr r="A182" s="70"/>
        <tr r="A182" s="70"/>
        <tr r="A182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16.583333969116211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103</v>
        <stp/>
        <stp>##V3_BDPV12</stp>
        <stp>COMRLES RX Equity</stp>
        <stp>PX_LAST</stp>
        <stp>[quotes.xlsx]Calc!R30C3</stp>
        <tr r="C30" s="70"/>
      </tp>
      <tp>
        <v>101.58199999999999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103.49</v>
        <stp/>
        <stp>##V3_BDPV12</stp>
        <stp>RU000A0JXC24 Corp</stp>
        <stp>PX_LAST</stp>
        <stp>[quotes.xlsx]Calc!R183C3</stp>
        <tr r="C183" s="70"/>
        <tr r="C183" s="70"/>
      </tp>
      <tp t="s">
        <v>RU000A0JXEV5</v>
        <stp/>
        <stp>##V3_BDPV12</stp>
        <stp>RU000A0JXEV5 Corp</stp>
        <stp>ID_ISIN</stp>
        <stp>[quotes.xlsx]Calc!R184C1</stp>
        <tr r="A184" s="70"/>
        <tr r="A184" s="70"/>
        <tr r="A1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N/A</v>
        <stp/>
        <stp>##V3_BDPV12</stp>
        <stp>GDX US Equity</stp>
        <stp>BEST_TARGET_PRICE</stp>
        <stp>[quotes.xlsx]Calc!R190C5</stp>
        <tr r="E190" s="70"/>
        <tr r="E190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</main>
    <main first="bloomberg.rtd">
      <tp>
        <v>4.5455422012425721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8.99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38.97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>
        <v>4.8706747999999997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XS1198002690 Corp</stp>
        <stp>NXT_PUT_DT</stp>
        <stp>[quotes.xlsx]Calc!R186C9</stp>
        <tr r="I186" s="70"/>
        <tr r="I18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4.6279470588608493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1.3730343</v>
        <stp/>
        <stp>##V3_BDPV12</stp>
        <stp>US515110BF06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1.4267162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4.5410029999999999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[quotes.xlsx]Calc!R185C12</stp>
        <tr r="L185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>
        <v>6.7525229837090013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>
        <v>6.3237332000000004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39.57</v>
        <stp/>
        <stp>##V3_BDPV12</stp>
        <stp>FXI US Equity</stp>
        <stp>PX_LAST</stp>
        <stp>[quotes.xlsx]Calc!R149C3</stp>
        <tr r="C149" s="70"/>
      </tp>
      <tp>
        <v>1.6422889402104184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4.5283696999999998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2.1615427</v>
        <stp/>
        <stp>##V3_BDPV12</stp>
        <stp>XS1198002690 Corp</stp>
        <stp>YLD_CNV_MID</stp>
        <stp>[quotes.xlsx]Calc!R186C6</stp>
        <tr r="F186" s="70"/>
        <tr r="F186" s="70"/>
        <tr r="F186" s="70"/>
      </tp>
      <tp>
        <v>3.545973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53.79</v>
        <stp/>
        <stp>##V3_BDPV12</stp>
        <stp>VFC US Equity</stp>
        <stp>PX_LAST</stp>
        <stp>[quotes.xlsx]Calc!R178C3</stp>
        <tr r="C178" s="70"/>
        <tr r="C178" s="70"/>
      </tp>
      <tp t="s">
        <v>#N/A N/A</v>
        <stp/>
        <stp>##V3_BDPV12</stp>
        <stp>IHYG LN Equity</stp>
        <stp>BDVD_PROJ_12M_YLD</stp>
        <stp>[quotes.xlsx]Calc!R189C6</stp>
        <tr r="F189" s="70"/>
        <tr r="F189" s="70"/>
      </tp>
      <tp>
        <v>5.7486902999999998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117.14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5.3004423699999998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3.5028287000000002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8.7200000000000006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>
        <v>1.9120703437250202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4.9439155340412917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5.6091578000000002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31.413493725560951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3.8506782222561822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7.98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[quotes.xlsx]Calc!R184C12</stp>
        <tr r="L184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1.7243919601731206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4.3633072999999998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5.5539641165680207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>
        <v>8.0500000000000007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>
        <v>68.28</v>
        <stp/>
        <stp>##V3_BDPV12</stp>
        <stp>XLE US Equity</stp>
        <stp>PX_LAST</stp>
        <stp>[quotes.xlsx]Calc!R144C3</stp>
        <tr r="C144" s="70"/>
      </tp>
      <tp>
        <v>38.549999999999997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6.7849999999999994E-2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GB00B1XZS820</v>
        <stp/>
        <stp>##V3_BDPV12</stp>
        <stp>AAL LN Equity</stp>
        <stp>ID_ISIN</stp>
        <stp>[quotes.xlsx]Calc!R192C1</stp>
        <tr r="A192" s="70"/>
        <tr r="A192" s="70"/>
        <tr r="A192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9.7200000000000006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1.9976693857166636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107.80995462397313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5.5047442000000002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US92189F1066</v>
        <stp/>
        <stp>##V3_BDPV12</stp>
        <stp>GDX US Equity</stp>
        <stp>ID_ISIN</stp>
        <stp>[quotes.xlsx]Calc!R190C1</stp>
        <tr r="A190" s="70"/>
        <tr r="A190" s="70"/>
        <tr r="A190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116.6</v>
        <stp/>
        <stp>##V3_BDPV12</stp>
        <stp>MON US Equity</stp>
        <stp>PX_LAST</stp>
        <stp>[quotes.xlsx]Calc!R146C3</stp>
        <tr r="C146" s="70"/>
      </tp>
      <tp>
        <v>25.445</v>
        <stp/>
        <stp>##V3_BDPV12</stp>
        <stp>RDSA NA Equity</stp>
        <stp>PX_LAST</stp>
        <stp>[quotes.xlsx]Calc!R187C3</stp>
        <tr r="C187" s="70"/>
        <tr r="C187" s="70"/>
      </tp>
      <tp>
        <v>269.10000000000002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3.3075161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17.236647300000001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4.6248355999999999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9.89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10.674814574935205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RU000A0JPP11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1.5295554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2.9636784999999999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5.1183873999999996</v>
        <stp/>
        <stp>##V3_BDPV12</stp>
        <stp>XS1533921299 Corp</stp>
        <stp>YLD_CNV_MID</stp>
        <stp>[quotes.xlsx]Calc!R111C6</stp>
        <tr r="F111" s="70"/>
        <tr r="F111" s="70"/>
        <tr r="F111" s="70"/>
      </tp>
      <tp>
        <v>15</v>
        <stp/>
        <stp>##V3_BDPV12</stp>
        <stp>NILSY US Equity</stp>
        <stp>PX_LAST</stp>
        <stp>[quotes.xlsx]Calc!R168C3</stp>
        <tr r="C168" s="70"/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GB00B03MLX29</v>
        <stp/>
        <stp>##V3_BDPV12</stp>
        <stp>RDSA NA Equity</stp>
        <stp>ID_ISIN</stp>
        <stp>[quotes.xlsx]Calc!R187C1</stp>
        <tr r="A187" s="70"/>
        <tr r="A187" s="70"/>
        <tr r="A187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22.8</v>
        <stp/>
        <stp>##V3_BDPV12</stp>
        <stp>GDX US Equity</stp>
        <stp>PX_LAST</stp>
        <stp>[quotes.xlsx]Calc!R190C3</stp>
        <tr r="C190" s="70"/>
        <tr r="C190" s="70"/>
      </tp>
      <tp>
        <v>5.2195457000000003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5.2552082999999996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13.642329778506973</v>
        <stp/>
        <stp>##V3_BDPV12</stp>
        <stp>CHMF RX Equity</stp>
        <stp>BDVD_PROJ_12M_YLD</stp>
        <stp>[quotes.xlsx]Calc!R160C6</stp>
        <tr r="F160" s="70"/>
        <tr r="F160" s="70"/>
        <tr r="F160" s="70"/>
      </tp>
      <tp>
        <v>6.6906500715337058</v>
        <stp/>
        <stp>##V3_BDPV12</stp>
        <stp>RDSA NA Equity</stp>
        <stp>BDVD_PROJ_12M_YLD</stp>
        <stp>[quotes.xlsx]Calc!R187C6</stp>
        <tr r="F187" s="70"/>
        <tr r="F187" s="70"/>
        <tr r="F187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RU000A0JXC24 Corp</stp>
        <stp>NXT_PUT_DT</stp>
        <stp>[quotes.xlsx]Calc!R183C9</stp>
        <tr r="I183" s="70"/>
        <tr r="I183" s="70"/>
      </tp>
      <tp>
        <v>1.8730772999999998</v>
        <stp/>
        <stp>##V3_BDPV12</stp>
        <stp>US961214CF89 Corp</stp>
        <stp>YLD_CNV_MID</stp>
        <stp>[quotes.xlsx]Calc!R177C6</stp>
        <tr r="F177" s="70"/>
        <tr r="F177" s="70"/>
        <tr r="F177" s="70"/>
      </tp>
      <tp>
        <v>6.1802742000000004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XS1198002690 Corp</stp>
        <stp>BEST_ANALYST_RATING</stp>
        <stp>[quotes.xlsx]Calc!R186C4</stp>
        <tr r="D186" s="70"/>
        <tr r="D18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5.0994779000000001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3.3763481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67.5</v>
        <stp/>
        <stp>##V3_BDPV12</stp>
        <stp>TUNG LN Equity</stp>
        <stp>PX_LAST</stp>
        <stp>[quotes.xlsx]Calc!R145C3</stp>
        <tr r="C145" s="70"/>
      </tp>
      <tp>
        <v>1069</v>
        <stp/>
        <stp>##V3_BDPV12</stp>
        <stp>AAL LN Equity</stp>
        <stp>PX_LAST</stp>
        <stp>[quotes.xlsx]Calc!R192C3</stp>
        <tr r="C192" s="70"/>
        <tr r="C192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312.75</v>
        <stp/>
        <stp>##V3_BDPV12</stp>
        <stp>ROSN RM Equity</stp>
        <stp>PX_LAST</stp>
        <stp>[quotes.xlsx]Calc!R123C3</stp>
        <tr r="C123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115.06</v>
        <stp/>
        <stp>##V3_BDPV12</stp>
        <stp>EMB US Equity</stp>
        <stp>PX_LAST</stp>
        <stp>[quotes.xlsx]Calc!R172C3</stp>
        <tr r="C172" s="70"/>
        <tr r="C172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>
        <v>120.77</v>
        <stp/>
        <stp>##V3_BDPV12</stp>
        <stp>AUUSI SW Equity</stp>
        <stp>PX_LAST</stp>
        <stp>[quotes.xlsx]Calc!R169C3</stp>
        <tr r="C169" s="70"/>
        <tr r="C16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3.4847542003733669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109.31</v>
        <stp/>
        <stp>##V3_BDPV12</stp>
        <stp>MOEX RM Equity</stp>
        <stp>PX_LAST</stp>
        <stp>[quotes.xlsx]Calc!R103C3</stp>
        <tr r="C103" s="70"/>
      </tp>
      <tp>
        <v>3.790098169817651</v>
        <stp/>
        <stp>##V3_BDPV12</stp>
        <stp>IHYG LN Equity</stp>
        <stp>EQY_DVD_YLD_IND</stp>
        <stp>[quotes.xlsx]Calc!R189C6</stp>
        <tr r="F189" s="70"/>
        <tr r="F189" s="70"/>
        <tr r="F189" s="70"/>
      </tp>
      <tp>
        <v>7.1356691976946305</v>
        <stp/>
        <stp>##V3_BDPV12</stp>
        <stp>MOEX RM Equity</stp>
        <stp>BDVD_PROJ_12M_YLD</stp>
        <stp>[quotes.xlsx]Calc!R103C6</stp>
        <tr r="F103" s="70"/>
        <tr r="F103" s="70"/>
        <tr r="F103" s="70"/>
      </tp>
      <tp>
        <v>0.92504992665996888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10.87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20.035</v>
        <stp/>
        <stp>##V3_BDPV12</stp>
        <stp>AD NA Equity</stp>
        <stp>PX_LAST</stp>
        <stp>[quotes.xlsx]Calc!R191C3</stp>
        <tr r="C191" s="70"/>
        <tr r="C191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05/09/2017</v>
        <stp/>
        <stp>##V3_BDPV12</stp>
        <stp>XS1198002690 Corp</stp>
        <stp>NXT_CPN_DT</stp>
        <stp>[quotes.xlsx]Calc!R186C7</stp>
        <tr r="G186" s="70"/>
        <tr r="G186" s="70"/>
        <tr r="G186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0</v>
        <stp/>
        <stp>##V3_BDPV12</stp>
        <stp>OMEAUSA ID Equity</stp>
        <stp>BEST_ANALYST_RATING</stp>
        <stp>[quotes.xlsx]Calc!R188C4</stp>
        <tr r="D188" s="70"/>
        <tr r="D188" s="70"/>
        <tr r="D188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81.5</v>
        <stp/>
        <stp>##V3_BDPV12</stp>
        <stp>NESN SW Equity</stp>
        <stp>PX_LAST</stp>
        <stp>[quotes.xlsx]Calc!R104C3</stp>
        <tr r="C104" s="70"/>
      </tp>
      <tp>
        <v>26.85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N/A</v>
        <stp/>
        <stp>##V3_BDPV12</stp>
        <stp>OMEAUSA ID Equity</stp>
        <stp>BDVD_PROJ_12M_YLD</stp>
        <stp>[quotes.xlsx]Calc!R188C6</stp>
        <tr r="F188" s="70"/>
        <tr r="F188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10.039999999999999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9.98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80.349999999999994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8.91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3.3052142111130944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3.86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NL0011794037</v>
        <stp/>
        <stp>##V3_BDPV12</stp>
        <stp>AD NA Equity</stp>
        <stp>ID_ISIN</stp>
        <stp>[quotes.xlsx]Calc!R191C1</stp>
        <tr r="A191" s="70"/>
        <tr r="A191" s="70"/>
        <tr r="A19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IE00B66F4759</v>
        <stp/>
        <stp>##V3_BDPV12</stp>
        <stp>IHYG LN Equity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OMEAUSA ID Equity</stp>
        <stp>YLD_CNV_MID</stp>
        <stp>[quotes.xlsx]Calc!R188C6</stp>
        <tr r="F188" s="70"/>
        <tr r="F188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24/05/2017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5.3293340999999996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>
        <v>4.5641296999999996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5.7439565000000004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8.31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10.37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2.8798666683006338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>
        <v>109.09</v>
        <stp/>
        <stp>##V3_BDPV12</stp>
        <stp>CSX5 LN Equity</stp>
        <stp>PX_LAST</stp>
        <stp>[quotes.xlsx]Calc!R171C3</stp>
        <tr r="C171" s="70"/>
        <tr r="C171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>
        <v>4.8016094000000002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731.4</v>
        <stp/>
        <stp>##V3_BDPV12</stp>
        <stp>CHMF RX Equity</stp>
        <stp>PX_LAST</stp>
        <stp>[quotes.xlsx]Calc!R160C3</stp>
        <tr r="C160" s="70"/>
        <tr r="C160" s="70"/>
      </tp>
      <tp>
        <v>36.47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04/08/2017</v>
        <stp/>
        <stp>##V3_BDPV12</stp>
        <stp>RU000A0JXC24 Corp</stp>
        <stp>NXT_CPN_DT</stp>
        <stp>[quotes.xlsx]Calc!R183C7</stp>
        <tr r="G183" s="70"/>
        <tr r="G183" s="70"/>
        <tr r="G183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107.05</v>
        <stp/>
        <stp>##V3_BDPV12</stp>
        <stp>IHYG LN Equity</stp>
        <stp>PX_LAST</stp>
        <stp>[quotes.xlsx]Calc!R189C3</stp>
        <tr r="C189" s="70"/>
        <tr r="C189" s="70"/>
      </tp>
      <tp>
        <v>95.13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9.25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15/03/2011</v>
        <stp/>
        <stp>##V3_BDPV12</stp>
        <stp>RU000A0JPP11 Corp</stp>
        <stp>NXT_CPN_DT</stp>
        <stp>[quotes.xlsx]Calc!R182C7</stp>
        <tr r="G182" s="70"/>
        <tr r="G182" s="70"/>
        <tr r="G182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EURKOM 16 03/15/11</v>
        <stp/>
        <stp>##V3_BDPV12</stp>
        <stp>RU000A0JPP11 Corp</stp>
        <stp>SECURITY_NAME</stp>
        <stp>[quotes.xlsx]Calc!R182C12</stp>
        <tr r="L182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56.3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>
        <v>1.6355213332683483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9.33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19/05/2017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28.653305053710937</v>
        <stp/>
        <stp>##V3_BDPV12</stp>
        <stp>RDSA NA Equity</stp>
        <stp>BEST_TARGET_PRICE</stp>
        <stp>[quotes.xlsx]Calc!R187C5</stp>
        <tr r="E187" s="70"/>
        <tr r="E187" s="70"/>
        <tr r="E187" s="70"/>
      </tp>
      <tp>
        <v>531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7.7866999999999997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56.256799999999998</v>
        <stp/>
        <stp>##V3_BDPV12</stp>
        <stp>USDRUB Curncy</stp>
        <stp>PX_LAST</stp>
        <stp>[quotes.xlsx]Calc!R10C5</stp>
        <tr r="E10" s="70"/>
      </tp>
      <tp>
        <v>64.5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3.3686958000000002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N/A</v>
        <stp/>
        <stp>##V3_BDPV12</stp>
        <stp>OMEAUSA ID Equity</stp>
        <stp>DVD_EX_DT</stp>
        <stp>[quotes.xlsx]Calc!R188C7</stp>
        <tr r="G188" s="70"/>
        <tr r="G188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TRNFP 9 1/4 01/26/24</v>
        <stp/>
        <stp>##V3_BDPV12</stp>
        <stp>RU000A0JXC24 Corp</stp>
        <stp>SECURITY_NAME</stp>
        <stp>[quotes.xlsx]Calc!R183C12</stp>
        <tr r="L183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226.2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>
        <v>90.5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>
        <v>7.35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10.596240458845282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28.9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1039</v>
        <stp/>
        <stp>##V3_BDPV12</stp>
        <stp>POLY LN Equity</stp>
        <stp>PX_LAST</stp>
        <stp>[quotes.xlsx]Calc!R7C3</stp>
        <tr r="C7" s="70"/>
      </tp>
      <tp>
        <v>6.3299999999999995E-2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37.259967803955078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[quotes.xlsx]Calc!R186C12</stp>
        <tr r="L186" s="70"/>
      </tp>
      <tp>
        <v>402.4000244140625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07/02/2024</v>
        <stp/>
        <stp>##V3_BDPV12</stp>
        <stp>RU000A0JXFS8 Corp</stp>
        <stp>NXT_PUT_DT</stp>
        <stp>[quotes.xlsx]Calc!R185C9</stp>
        <tr r="I185" s="70"/>
        <tr r="I185" s="70"/>
        <tr r="I185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9240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13.005000000000001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N/A</v>
        <stp/>
        <stp>##V3_BDPV12</stp>
        <stp>IHYG LN Equity</stp>
        <stp>BEST_TARGET_PRICE</stp>
        <stp>[quotes.xlsx]Calc!R189C5</stp>
        <tr r="E189" s="70"/>
        <tr r="E189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1.4279565999999999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1264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240.9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9.1606832835113483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7.61</v>
        <stp/>
        <stp>##V3_BDPV12</stp>
        <stp>GLTR LI Equity</stp>
        <stp>PX_LAST</stp>
        <stp>[quotes.xlsx]Calc!R46C3</stp>
        <tr r="C46" s="70"/>
      </tp>
      <tp>
        <v>45.444442749023437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01/03/2018</v>
        <stp/>
        <stp>##V3_BDPV12</stp>
        <stp>AD NA Equity</stp>
        <stp>BDVD_NEXT_EST_DECL_DT</stp>
        <stp>[quotes.xlsx]Calc!R191C9</stp>
        <tr r="I191" s="70"/>
        <tr r="I191" s="70"/>
        <tr r="I191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#N/A Field Not Applicable</v>
        <stp/>
        <stp>##V3_BDPV12</stp>
        <stp>RU000A0JXEV5 Corp</stp>
        <stp>NXT_PUT_DT</stp>
        <stp>[quotes.xlsx]Calc!R184C9</stp>
        <tr r="I184" s="70"/>
        <tr r="I184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1.6211930165637154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132.02000000000001</v>
        <stp/>
        <stp>##V3_BDPV12</stp>
        <stp>GAZP RX Equity</stp>
        <stp>PX_LAST</stp>
        <stp>[quotes.xlsx]Calc!R31C3</stp>
        <tr r="C31" s="70"/>
      </tp>
      <tp>
        <v>7.1972315699171441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30.035</v>
        <stp/>
        <stp>##V3_BDPV12</stp>
        <stp>SNGSP RM Equity</stp>
        <stp>PX_LAST</stp>
        <stp>[quotes.xlsx]Calc!R92C3</stp>
        <tr r="C92" s="70"/>
      </tp>
      <tp>
        <v>144.5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15/12/2017</v>
        <stp/>
        <stp>##V3_BDPV12</stp>
        <stp>GDX US Equity</stp>
        <stp>BDVD_NEXT_EST_DECL_DT</stp>
        <stp>[quotes.xlsx]Calc!R190C9</stp>
        <tr r="I190" s="70"/>
        <tr r="I190" s="70"/>
        <tr r="I190" s="70"/>
      </tp>
      <tp t="s">
        <v>Koninklijke Ahold Delhaize NV</v>
        <stp/>
        <stp>##V3_BDPV12</stp>
        <stp>AD NA Equity</stp>
        <stp>SECURITY_NAME</stp>
        <stp>[quotes.xlsx]Calc!R191C12</stp>
        <tr r="L191" s="70"/>
      </tp>
      <tp>
        <v>4.7168609999999997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3.5459460009325734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277.5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118.73</v>
        <stp/>
        <stp>##V3_BDPV12</stp>
        <stp>PHAU LN Equity</stp>
        <stp>PX_LAST</stp>
        <stp>[quotes.xlsx]Calc!R55C3</stp>
        <tr r="C55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3.8748532999999998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874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8.9593013942318898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0.26500000000000001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8.11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10.210000000000001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2868.5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196.3</v>
        <stp/>
        <stp>##V3_BDPV12</stp>
        <stp>SIBN RX Equity</stp>
        <stp>PX_LAST</stp>
        <stp>[quotes.xlsx]Calc!R40C3</stp>
        <tr r="C40" s="70"/>
      </tp>
      <tp t="s">
        <v>#N/A Field Not Applicable</v>
        <stp/>
        <stp>##V3_BDPV12</stp>
        <stp>RU000A0JPP11 Corp</stp>
        <stp>BEST_ANALYST_RATING</stp>
        <stp>[quotes.xlsx]Calc!R182C4</stp>
        <tr r="D182" s="70"/>
        <tr r="D182" s="70"/>
      </tp>
      <tp>
        <v>9.33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16.7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4.6345000000000001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24.09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2.5310000000000001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9.26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65.95</v>
        <stp/>
        <stp>##V3_BDPV12</stp>
        <stp>GILD US Equity</stp>
        <stp>PX_LAST</stp>
        <stp>[quotes.xlsx]Calc!R1C3</stp>
        <tr r="C1" s="70"/>
      </tp>
      <tp>
        <v>10.36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384.3</v>
        <stp/>
        <stp>##V3_BDPV12</stp>
        <stp>MVID RX Equity</stp>
        <stp>PX_LAST</stp>
        <stp>[quotes.xlsx]Calc!R38C3</stp>
        <tr r="C38" s="70"/>
      </tp>
      <tp t="s">
        <v>16/03/2017</v>
        <stp/>
        <stp>##V3_BDPV12</stp>
        <stp>IHYG LN Equity</stp>
        <stp>DVD_EX_DT</stp>
        <stp>[quotes.xlsx]Calc!R189C7</stp>
        <tr r="G189" s="70"/>
        <tr r="G189" s="70"/>
        <tr r="G189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25.246816635131836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18.481518481518481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4.07</v>
        <stp/>
        <stp>##V3_BDPV12</stp>
        <stp>VEON US Equity</stp>
        <stp>PX_LAST</stp>
        <stp>[quotes.xlsx]Calc!R12C3</stp>
        <tr r="C12" s="70"/>
      </tp>
      <tp>
        <v>100.2</v>
        <stp/>
        <stp>##V3_BDPV12</stp>
        <stp>PRTK RX Equity</stp>
        <stp>PX_LAST</stp>
        <stp>[quotes.xlsx]Calc!R57C3</stp>
        <tr r="C57" s="70"/>
      </tp>
      <tp>
        <v>6.0068476100000003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[quotes.xlsx]Calc!R188C12</stp>
        <tr r="L188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RU000A0JXEV5 Corp</stp>
        <stp>BEST_ANALYST_RATING</stp>
        <stp>[quotes.xlsx]Calc!R184C4</stp>
        <tr r="D184" s="70"/>
        <tr r="D184" s="70"/>
      </tp>
      <tp>
        <v>6.135885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81.541664123535156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4.1759903999999999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26.774952448643809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9.2200000000000006</v>
        <stp/>
        <stp>##V3_BDPV12</stp>
        <stp>RU000A0JX5W4 Corp</stp>
        <stp>YLD_CNV_MID</stp>
        <stp>[quotes.xlsx]Calc!R118C6</stp>
        <tr r="F118" s="70"/>
        <tr r="F118" s="70"/>
        <tr r="F118" s="70"/>
      </tp>
      <tp t="s">
        <v>28/07/2017</v>
        <stp/>
        <stp>##V3_BDPV12</stp>
        <stp>AAL LN Equity</stp>
        <stp>BDVD_NEXT_EST_DECL_DT</stp>
        <stp>[quotes.xlsx]Calc!R192C9</stp>
        <tr r="I192" s="70"/>
        <tr r="I192" s="70"/>
        <tr r="I192" s="70"/>
      </tp>
      <tp>
        <v>10.07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1.5364916429934827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3.9049999999999998</v>
        <stp/>
        <stp>##V3_BDPV12</stp>
        <stp>ETLN LI Equity</stp>
        <stp>PX_LAST</stp>
        <stp>[quotes.xlsx]Calc!R14C3</stp>
        <tr r="C14" s="70"/>
      </tp>
      <tp>
        <v>9.0612720672934355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75.209999999999994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4.4645359999999998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4.1068490999999998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RU000A0JXC24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5.61306145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8.61</v>
        <stp/>
        <stp>##V3_BDPV12</stp>
        <stp>RU000A0JXFS8 Corp</stp>
        <stp>YLD_CNV_MID</stp>
        <stp>[quotes.xlsx]Calc!R185C6</stp>
        <tr r="F185" s="70"/>
        <tr r="F185" s="70"/>
        <tr r="F185" s="70"/>
      </tp>
      <tp>
        <v>8.3000000000000007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11.16</v>
        <stp/>
        <stp>##V3_BDPV12</stp>
        <stp>MFON LI Equity</stp>
        <stp>PX_LAST</stp>
        <stp>[quotes.xlsx]Calc!R17C3</stp>
        <tr r="C17" s="70"/>
      </tp>
      <tp>
        <v>8405</v>
        <stp/>
        <stp>##V3_BDPV12</stp>
        <stp>GMKN RX Equity</stp>
        <stp>PX_LAST</stp>
        <stp>[quotes.xlsx]Calc!R47C3</stp>
        <tr r="C47" s="70"/>
      </tp>
      <tp>
        <v>7.2952148948519033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0.95381524907537252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4.9404767999999999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19.920000000000002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4.3770026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9.7890292541890211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3.4849999999999999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9.4630412083958291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11.85</v>
        <stp/>
        <stp>##V3_BDPV12</stp>
        <stp>AGRO LI Equity</stp>
        <stp>PX_LAST</stp>
        <stp>[quotes.xlsx]Calc!R87C3</stp>
        <tr r="C87" s="70"/>
      </tp>
      <tp>
        <v>99.7</v>
        <stp/>
        <stp>##V3_BDPV12</stp>
        <stp>AQUA RM Equity</stp>
        <stp>PX_LAST</stp>
        <stp>[quotes.xlsx]Calc!R29C3</stp>
        <tr r="C29" s="70"/>
      </tp>
      <tp>
        <v>2.8144744203593688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1.227E-2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9.7799999999999994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7.8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18/05/2017</v>
        <stp/>
        <stp>##V3_BDPV12</stp>
        <stp>RDSA NA Equity</stp>
        <stp>DVD_EX_DT</stp>
        <stp>[quotes.xlsx]Calc!R187C7</stp>
        <tr r="G187" s="70"/>
        <tr r="G187" s="70"/>
        <tr r="G187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10.19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8.69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8.18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608</v>
        <stp/>
        <stp>##V3_BDPV12</stp>
        <stp>MFON RX Equity</stp>
        <stp>PX_LAST</stp>
        <stp>[quotes.xlsx]Calc!R18C3</stp>
        <tr r="C18" s="70"/>
      </tp>
      <tp>
        <v>1.6216215479788174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7.957237017782111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64.75</v>
        <stp/>
        <stp>##V3_BDPV12</stp>
        <stp>BSPB RX Equity</stp>
        <stp>PX_LAST</stp>
        <stp>[quotes.xlsx]Calc!R44C3</stp>
        <tr r="C44" s="70"/>
      </tp>
      <tp>
        <v>3126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4.0424176582617717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8.83</v>
        <stp/>
        <stp>##V3_BDPV12</stp>
        <stp>RU000A0JXEV5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OMEAUSA ID Equity</stp>
        <stp>BEST_TARGET_PRICE</stp>
        <stp>[quotes.xlsx]Calc!R188C5</stp>
        <tr r="E188" s="70"/>
        <tr r="E18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4.1068194418346229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21/06/2017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4.0657755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16/08/2017</v>
        <stp/>
        <stp>##V3_BDPV12</stp>
        <stp>RU000A0JXFS8 Corp</stp>
        <stp>NXT_CPN_DT</stp>
        <stp>[quotes.xlsx]Calc!R185C7</stp>
        <tr r="G185" s="70"/>
        <tr r="G185" s="70"/>
        <tr r="G185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8.1999999999999993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3.4648169104645894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#N/A N/A</v>
        <stp/>
        <stp>##V3_BDPV12</stp>
        <stp>RU000A0JPP11 Corp</stp>
        <stp>YLD_CNV_MID</stp>
        <stp>[quotes.xlsx]Calc!R182C6</stp>
        <tr r="F182" s="70"/>
        <tr r="F18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10.050000000000001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7.4547262334111908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4.2914983857012823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15.925000000000001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9.27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8.19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8.48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41.777778625488281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77.424999999999997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10.8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9.5299999999999994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51.3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143</v>
        <stp/>
        <stp>##V3_BDPV12</stp>
        <stp>URKA RX Equity</stp>
        <stp>PX_LAST</stp>
        <stp>[quotes.xlsx]Calc!R60C3</stp>
        <tr r="C60" s="70"/>
      </tp>
      <tp>
        <v>17.2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11/08/2017</v>
        <stp/>
        <stp>##V3_BDPV12</stp>
        <stp>RU000A0JXEV5 Corp</stp>
        <stp>NXT_CPN_DT</stp>
        <stp>[quotes.xlsx]Calc!R184C7</stp>
        <tr r="G184" s="70"/>
        <tr r="G184" s="70"/>
        <tr r="G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81.239997863769531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3.8584963999999999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RU000A0JXFS8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 t="s">
        <v>#N/A N/A</v>
        <stp/>
        <stp>##V3_BDPV12</stp>
        <stp>RU000A0JXC24 Corp</stp>
        <stp>YLD_CNV_MID</stp>
        <stp>[quotes.xlsx]Calc!R183C6</stp>
        <tr r="F183" s="70"/>
        <tr r="F183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11.664591116645912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103.014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4.2015689403004925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94.25</v>
        <stp/>
        <stp>##V3_BDPV12</stp>
        <stp>RU000A0JS5F6 Corp</stp>
        <stp>PX_LAST</stp>
        <stp>[quotes.xlsx]Calc!R81C3</stp>
        <tr r="C81" s="70"/>
      </tp>
      <tp>
        <v>4.03125</v>
        <stp/>
        <stp>##V3_BDPV12</stp>
        <stp>RDSA NA Equity</stp>
        <stp>BEST_ANALYST_RATING</stp>
        <stp>[quotes.xlsx]Calc!R187C4</stp>
        <tr r="D187" s="70"/>
        <tr r="D187" s="70"/>
        <tr r="D187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100.657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4.3856183326748317</v>
        <stp/>
        <stp>##V3_BDPV12</stp>
        <stp>UPRO RX Equity</stp>
        <stp>BDVD_PROJ_12M_YLD</stp>
        <stp>[quotes.xlsx]Calc!R42C6</stp>
        <tr r="F42" s="70"/>
        <tr r="F42" s="70"/>
        <tr r="F42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111.289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96.14</v>
        <stp/>
        <stp>##V3_BDPV12</stp>
        <stp>RU000A0JTYA5 Corp</stp>
        <stp>PX_LAST</stp>
        <stp>[quotes.xlsx]Calc!R97C3</stp>
        <tr r="C97" s="70"/>
      </tp>
      <tp>
        <v>2.2244434730495914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1.3232845499956183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100.67700000000001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104.5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97.44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104.971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104.494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98.685000000000002</v>
        <stp/>
        <stp>##V3_BDPV12</stp>
        <stp>XS1071551474 Corp</stp>
        <stp>PX_LAST</stp>
        <stp>[quotes.xlsx]Calc!R140C3</stp>
        <tr r="C140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XS1198002690</v>
        <stp/>
        <stp>##V3_BDPV12</stp>
        <stp>XS1198002690 Corp</stp>
        <stp>ID_ISIN</stp>
        <stp>[quotes.xlsx]Calc!R186C1</stp>
        <tr r="A186" s="70"/>
        <tr r="A186" s="70"/>
        <tr r="A186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6.0524526632083262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4.0909090042114258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3.6333334445953369</v>
        <stp/>
        <stp>##V3_BDPV12</stp>
        <stp>AAL LN Equity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XS1198002690 Corp</stp>
        <stp>BEST_TARGET_PRICE</stp>
        <stp>[quotes.xlsx]Calc!R186C5</stp>
        <tr r="E186" s="70"/>
        <tr r="E186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110.532</v>
        <stp/>
        <stp>##V3_BDPV12</stp>
        <stp>XS0588433267 Corp</stp>
        <stp>PX_LAST</stp>
        <stp>[quotes.xlsx]Calc!R136C3</stp>
        <tr r="C136" s="70"/>
      </tp>
      <tp>
        <v>105.983</v>
        <stp/>
        <stp>##V3_BDPV12</stp>
        <stp>XS1198002690 Corp</stp>
        <stp>PX_LAST</stp>
        <stp>[quotes.xlsx]Calc!R186C3</stp>
        <tr r="C186" s="70"/>
        <tr r="C186" s="70"/>
      </tp>
      <tp>
        <v>100.426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>
        <v>3.3176488709726821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2.8658508023111873</v>
        <stp/>
        <stp>##V3_BDPV12</stp>
        <stp>RU000A0JW0S4 Corp</stp>
        <stp>DUR_MID</stp>
        <stp>[quotes.xlsx]Calc!R69C8</stp>
        <tr r="H69" s="70"/>
        <tr r="H69" s="70"/>
      </tp>
      <tp>
        <v>0.6944974143998971</v>
        <stp/>
        <stp>##V3_BDPV12</stp>
        <stp>RU000A0JTKZ1 Corp</stp>
        <stp>DUR_MID</stp>
        <stp>[quotes.xlsx]Calc!R70C8</stp>
        <tr r="H70" s="70"/>
        <tr r="H70" s="70"/>
      </tp>
      <tp>
        <v>102.82299999999999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109.47199999999999</v>
        <stp/>
        <stp>##V3_BDPV12</stp>
        <stp>XS1400710726 Corp</stp>
        <stp>PX_LAST</stp>
        <stp>[quotes.xlsx]Calc!R107C3</stp>
        <tr r="C107" s="70"/>
      </tp>
      <tp>
        <v>110.024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101.89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106.9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0</v>
        <stp/>
        <stp>##V3_BDPV12</stp>
        <stp>GDX US Equity</stp>
        <stp>BEST_ANALYST_RATING</stp>
        <stp>[quotes.xlsx]Calc!R190C4</stp>
        <tr r="D190" s="70"/>
        <tr r="D190" s="70"/>
        <tr r="D19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57.418999999999997</v>
        <stp/>
        <stp>##V3_BDPV12</stp>
        <stp>XS1117280625 Corp</stp>
        <stp>PX_LAST</stp>
        <stp>[quotes.xlsx]Calc!R129C3</stp>
        <tr r="C129" s="70"/>
      </tp>
      <tp>
        <v>102.79300000000001</v>
        <stp/>
        <stp>##V3_BDPV12</stp>
        <stp>XS1032750165 Corp</stp>
        <stp>PX_LAST</stp>
        <stp>[quotes.xlsx]Calc!R125C3</stp>
        <tr r="C125" s="70"/>
      </tp>
      <tp>
        <v>115.38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8.9244851258581246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133.435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113.426</v>
        <stp/>
        <stp>##V3_BDPV12</stp>
        <stp>XS0643183220 Corp</stp>
        <stp>PX_LAST</stp>
        <stp>[quotes.xlsx]Calc!R124C3</stp>
        <tr r="C124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1.4703925394920792</v>
        <stp/>
        <stp>##V3_BDPV12</stp>
        <stp>XS1255387976 Corp</stp>
        <stp>DUR_MID</stp>
        <stp>[quotes.xlsx]Calc!R3C8</stp>
        <tr r="H3" s="70"/>
        <tr r="H3" s="70"/>
      </tp>
      <tp>
        <v>5.1244542157928361</v>
        <stp/>
        <stp>##V3_BDPV12</stp>
        <stp>XS0935311240 Corp</stp>
        <stp>DUR_MID</stp>
        <stp>[quotes.xlsx]Calc!R8C8</stp>
        <tr r="H8" s="70"/>
        <tr r="H8" s="70"/>
      </tp>
      <tp>
        <v>1.7827163738641572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3.734549009215546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RU000A0JXFS8 Corp</stp>
        <stp>BEST_TARGET_PRICE</stp>
        <stp>[quotes.xlsx]Calc!R185C5</stp>
        <tr r="E185" s="70"/>
        <tr r="E185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RU000A0JXC24 Corp</stp>
        <stp>BEST_TARGET_PRICE</stp>
        <stp>[quotes.xlsx]Calc!R183C5</stp>
        <tr r="E183" s="70"/>
        <tr r="E183" s="70"/>
      </tp>
      <tp>
        <v>21.042999999999999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>
        <v>38.590000000000003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95.53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>
        <v>2.8952450480162262</v>
        <stp/>
        <stp>##V3_BDPV12</stp>
        <stp>AAL LN Equity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105.37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105.57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XS1198002690 Corp</stp>
        <stp>EQY_DVD_YLD_IND</stp>
        <stp>[quotes.xlsx]Calc!R186C6</stp>
        <tr r="F186" s="70"/>
        <tr r="F186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RU000A0JXEV5 Corp</stp>
        <stp>BEST_TARGET_PRICE</stp>
        <stp>[quotes.xlsx]Calc!R184C5</stp>
        <tr r="E184" s="70"/>
        <tr r="E184" s="70"/>
      </tp>
      <tp>
        <v>0.58798542214585447</v>
        <stp/>
        <stp>##V3_BDPV12</stp>
        <stp>RU000A0JW1P8 Corp</stp>
        <stp>DUR_MID</stp>
        <stp>[quotes.xlsx]Calc!R94C8</stp>
        <tr r="H94" s="70"/>
        <tr r="H94" s="70"/>
      </tp>
      <tp>
        <v>0.95824538002359849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99.75</v>
        <stp/>
        <stp>##V3_BDPV12</stp>
        <stp>XS0934609016 Corp</stp>
        <stp>PX_LAST</stp>
        <stp>[quotes.xlsx]Calc!R151C3</stp>
        <tr r="C151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76.998999999999995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107.41500000000001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3.2329988851727975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109.6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100.02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101.08499999999999</v>
        <stp/>
        <stp>##V3_BDPV12</stp>
        <stp>XS0849020556 Corp</stp>
        <stp>PX_LAST</stp>
        <stp>[quotes.xlsx]Calc!R133C3</stp>
        <tr r="C133" s="70"/>
      </tp>
      <tp>
        <v>100.20699999999999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106.431</v>
        <stp/>
        <stp>##V3_BDPV12</stp>
        <stp>USN54468AF52 Corp</stp>
        <stp>PX_LAST</stp>
        <stp>[quotes.xlsx]Calc!R153C3</stp>
        <tr r="C153" s="70"/>
      </tp>
      <tp>
        <v>100.6125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101.096</v>
        <stp/>
        <stp>##V3_BDPV12</stp>
        <stp>XS1508914691 Corp</stp>
        <stp>PX_LAST</stp>
        <stp>[quotes.xlsx]Calc!R109C3</stp>
        <tr r="C109" s="70"/>
      </tp>
      <tp>
        <v>101.631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90.000100000000003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6.8494301330453906</v>
        <stp/>
        <stp>##V3_BDPV12</stp>
        <stp>RU000A0JS3W6 Corp</stp>
        <stp>DUR_MID</stp>
        <stp>[quotes.xlsx]Calc!R96C8</stp>
        <tr r="H96" s="70"/>
        <tr r="H96" s="70"/>
      </tp>
      <tp>
        <v>14.214998938480157</v>
        <stp/>
        <stp>##V3_BDPV12</stp>
        <stp>XS0767473852 Corp</stp>
        <stp>DUR_MID</stp>
        <stp>[quotes.xlsx]Calc!R6C8</stp>
        <tr r="H6" s="70"/>
        <tr r="H6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5.2081379784886028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>
        <v>106.81100000000001</v>
        <stp/>
        <stp>##V3_BDPV12</stp>
        <stp>XS1405775377 Corp</stp>
        <stp>PX_LAST</stp>
        <stp>[quotes.xlsx]Calc!R139C3</stp>
        <tr r="C139" s="70"/>
      </tp>
      <tp>
        <v>114.161</v>
        <stp/>
        <stp>##V3_BDPV12</stp>
        <stp>XS0555493203 Corp</stp>
        <stp>PX_LAST</stp>
        <stp>[quotes.xlsx]Calc!R142C3</stp>
        <tr r="C142" s="70"/>
      </tp>
      <tp>
        <v>11.075949367088606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6.9767047002534985E-2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0.93026412480249809</v>
        <stp/>
        <stp>##V3_BDPV12</stp>
        <stp>GDX US Equity</stp>
        <stp>BDVD_PROJ_12M_YLD</stp>
        <stp>[quotes.xlsx]Calc!R190C6</stp>
        <tr r="F190" s="70"/>
        <tr r="F190" s="70"/>
        <tr r="F190" s="70"/>
      </tp>
      <tp>
        <v>5.1464776650945323</v>
        <stp/>
        <stp>##V3_BDPV12</stp>
        <stp>XS0979891925 Corp</stp>
        <stp>DUR_MID</stp>
        <stp>[quotes.xlsx]Calc!R110C8</stp>
        <tr r="H110" s="70"/>
        <tr r="H110" s="70"/>
      </tp>
      <tp>
        <v>3.2134706460088149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1.6947327837770882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103.25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273.3125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>
        <v>2.701712236308671</v>
        <stp/>
        <stp>##V3_BDPV12</stp>
        <stp>US456837AE31 Corp</stp>
        <stp>DUR_MID</stp>
        <stp>[quotes.xlsx]Calc!R137C8</stp>
        <tr r="H137" s="70"/>
        <tr r="H137" s="70"/>
      </tp>
      <tp>
        <v>4.4785668586052463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4.7897195259110035</v>
        <stp/>
        <stp>##V3_BDPV12</stp>
        <stp>XS1400710726 Corp</stp>
        <stp>DUR_MID</stp>
        <stp>[quotes.xlsx]Calc!R107C8</stp>
        <tr r="H107" s="70"/>
        <tr r="H107" s="70"/>
      </tp>
      <tp>
        <v>2.8301830808572084</v>
        <stp/>
        <stp>##V3_BDPV12</stp>
        <stp>XS0524610812 Corp</stp>
        <stp>DUR_MID</stp>
        <stp>[quotes.xlsx]Calc!R132C8</stp>
        <tr r="H132" s="70"/>
        <tr r="H13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1.931451987475022</v>
        <stp/>
        <stp>##V3_BDPV12</stp>
        <stp>XS1069383856 Corp</stp>
        <stp>DUR_MID</stp>
        <stp>[quotes.xlsx]Calc!R159C8</stp>
        <tr r="H159" s="70"/>
        <tr r="H159" s="70"/>
      </tp>
      <tp>
        <v>3.3141767735293999</v>
        <stp/>
        <stp>##V3_BDPV12</stp>
        <stp>XS0588433267 Corp</stp>
        <stp>DUR_MID</stp>
        <stp>[quotes.xlsx]Calc!R136C8</stp>
        <tr r="H136" s="70"/>
        <tr r="H136" s="70"/>
      </tp>
      <tp>
        <v>1.7366411318416863</v>
        <stp/>
        <stp>##V3_BDPV12</stp>
        <stp>XS1198002690 Corp</stp>
        <stp>DUR_MID</stp>
        <stp>[quotes.xlsx]Calc!R186C8</stp>
        <tr r="H186" s="70"/>
        <tr r="H18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1.7499807905962372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5.9763672170883195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5.6511056511056506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9.7654748173779318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102.8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31536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98.75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2.9947591714499624</v>
        <stp/>
        <stp>##V3_BDPV12</stp>
        <stp>AD NA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0</v>
        <stp/>
        <stp>##V3_BDPV12</stp>
        <stp>IHYG LN Equity</stp>
        <stp>BEST_ANALYST_RATING</stp>
        <stp>[quotes.xlsx]Calc!R189C4</stp>
        <tr r="D189" s="70"/>
        <tr r="D189" s="70"/>
        <tr r="D189" s="70"/>
      </tp>
      <tp>
        <v>2.7764401041152271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3.1591671094353604</v>
        <stp/>
        <stp>##V3_BDPV12</stp>
        <stp>RU000A0JWBH2 Corp</stp>
        <stp>DUR_MID</stp>
        <stp>[quotes.xlsx]Calc!R63C8</stp>
        <tr r="H63" s="70"/>
        <tr r="H63" s="70"/>
      </tp>
      <tp>
        <v>5.1308629178543663</v>
        <stp/>
        <stp>##V3_BDPV12</stp>
        <stp>T US Equity</stp>
        <stp>BDVD_PROJ_12M_YLD</stp>
        <stp>[quotes.xlsx]Calc!R176C6</stp>
        <tr r="F176" s="70"/>
        <tr r="F176" s="70"/>
        <tr r="F176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3.6199009718555684</v>
        <stp/>
        <stp>##V3_BDPV12</stp>
        <stp>CH0205819441 Corp</stp>
        <stp>DUR_MID</stp>
        <stp>[quotes.xlsx]Calc!R152C8</stp>
        <tr r="H152" s="70"/>
        <tr r="H152" s="70"/>
      </tp>
      <tp>
        <v>4.3770409893730049</v>
        <stp/>
        <stp>##V3_BDPV12</stp>
        <stp>XS1405766384 Corp</stp>
        <stp>DUR_MID</stp>
        <stp>[quotes.xlsx]Calc!R126C8</stp>
        <tr r="H126" s="70"/>
        <tr r="H126" s="70"/>
      </tp>
      <tp>
        <v>3.5975108225108223</v>
        <stp/>
        <stp>##V3_BDPV12</stp>
        <stp>MGNT RX Equity</stp>
        <stp>BDVD_PROJ_12M_YLD</stp>
        <stp>[quotes.xlsx]Calc!R11C6</stp>
        <tr r="F11" s="70"/>
        <tr r="F11" s="70"/>
        <tr r="F11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OMEAUSA ID Equity</stp>
        <stp>EQY_DVD_YLD_IND</stp>
        <stp>[quotes.xlsx]Calc!R188C6</stp>
        <tr r="F188" s="70"/>
        <tr r="F188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1.3139456483836713</v>
        <stp/>
        <stp>##V3_BDPV12</stp>
        <stp>US515110BF06 Corp</stp>
        <stp>DUR_MID</stp>
        <stp>[quotes.xlsx]Calc!R174C8</stp>
        <tr r="H174" s="70"/>
        <tr r="H174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3.2149508646402607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105.24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9.9856601382601617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9.8674033149171265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0.91746155664192941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RU000A0JPP11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>
        <v>1.1840999999999999</v>
        <stp/>
        <stp>##V3_BDPV12</stp>
        <stp>OMEAUSA ID Equity</stp>
        <stp>PX_LAST</stp>
        <stp>[quotes.xlsx]Calc!R188C3</stp>
        <tr r="C188" s="70"/>
        <tr r="C188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4.053130508673453</v>
        <stp/>
        <stp>##V3_BDPV12</stp>
        <stp>XS1405775377 Corp</stp>
        <stp>DUR_MID</stp>
        <stp>[quotes.xlsx]Calc!R139C8</stp>
        <tr r="H139" s="70"/>
        <tr r="H139" s="70"/>
      </tp>
      <tp>
        <v>3.1178710517702775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2.5721751918791358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1.628123584597758</v>
        <stp/>
        <stp>##V3_BDPV12</stp>
        <stp>US961214CF89 Corp</stp>
        <stp>DUR_MID</stp>
        <stp>[quotes.xlsx]Calc!R177C8</stp>
        <tr r="H177" s="70"/>
        <tr r="H177" s="70"/>
      </tp>
      <tp>
        <v>3.4440221405358939</v>
        <stp/>
        <stp>##V3_BDPV12</stp>
        <stp>USN54468AF52 Corp</stp>
        <stp>DUR_MID</stp>
        <stp>[quotes.xlsx]Calc!R153C8</stp>
        <tr r="H153" s="70"/>
        <tr r="H153" s="70"/>
      </tp>
      <tp>
        <v>3.9918229057577297</v>
        <stp/>
        <stp>##V3_BDPV12</stp>
        <stp>XS1508914691 Corp</stp>
        <stp>DUR_MID</stp>
        <stp>[quotes.xlsx]Calc!R109C8</stp>
        <tr r="H109" s="70"/>
        <tr r="H109" s="70"/>
      </tp>
      <tp>
        <v>3.3226096034488219</v>
        <stp/>
        <stp>##V3_BDPV12</stp>
        <stp>XS0579851949 Corp</stp>
        <stp>DUR_MID</stp>
        <stp>[quotes.xlsx]Calc!R115C8</stp>
        <tr r="H115" s="70"/>
        <tr r="H115" s="70"/>
      </tp>
      <tp>
        <v>10.899464604402141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103.1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2.714428979648936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2.1940246065527429</v>
        <stp/>
        <stp>##V3_BDPV12</stp>
        <stp>XS0816374663 Corp</stp>
        <stp>DUR_MID</stp>
        <stp>[quotes.xlsx]Calc!R173C8</stp>
        <tr r="H173" s="70"/>
        <tr r="H173" s="70"/>
      </tp>
      <tp>
        <v>3.3457249070631967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0.94550778675303526</v>
        <stp/>
        <stp>##V3_BDPV12</stp>
        <stp>XS0849020556 Corp</stp>
        <stp>DUR_MID</stp>
        <stp>[quotes.xlsx]Calc!R133C8</stp>
        <tr r="H133" s="70"/>
        <tr r="H133" s="70"/>
      </tp>
      <tp>
        <v>8.5990830361691284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4.1793549458403252</v>
        <stp/>
        <stp>##V3_BDPV12</stp>
        <stp>XS1533921299 Corp</stp>
        <stp>DUR_MID</stp>
        <stp>[quotes.xlsx]Calc!R111C8</stp>
        <tr r="H111" s="70"/>
        <tr r="H111" s="70"/>
      </tp>
      <tp>
        <v>98.781000000000006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2.5957333863647141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2.2665721682858484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>
        <v>4.4000000953674316</v>
        <stp/>
        <stp>##V3_BDPV12</stp>
        <stp>AD NA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1.8599548333145277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2.677717192364931</v>
        <stp/>
        <stp>##V3_BDPV12</stp>
        <stp>XS0925043100 Corp</stp>
        <stp>DUR_MID</stp>
        <stp>[quotes.xlsx]Calc!R143C8</stp>
        <tr r="H143" s="70"/>
        <tr r="H14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5.2042697157691267</v>
        <stp/>
        <stp>##V3_BDPV12</stp>
        <stp>XS0934609016 Corp</stp>
        <stp>DUR_MID</stp>
        <stp>[quotes.xlsx]Calc!R151C8</stp>
        <tr r="H151" s="70"/>
        <tr r="H151" s="70"/>
      </tp>
      <tp>
        <v>107.587</v>
        <stp/>
        <stp>##V3_BDPV12</stp>
        <stp>XS1255387976 Corp</stp>
        <stp>PX_LAST</stp>
        <stp>[quotes.xlsx]Calc!R3C3</stp>
        <tr r="C3" s="70"/>
      </tp>
      <tp>
        <v>103.571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2.8171422580245005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4.0241199229731928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28939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8.5578756894942671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1.9037176297154403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52.21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1.9555708036709838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111.625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98.59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1037.4000244140625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IE00BLP5S353</v>
        <stp/>
        <stp>##V3_BDPV12</stp>
        <stp>OMEAUSA ID Equity</stp>
        <stp>ID_ISIN</stp>
        <stp>[quotes.xlsx]Calc!R188C1</stp>
        <tr r="A188" s="70"/>
        <tr r="A188" s="70"/>
        <tr r="A188" s="70"/>
      </tp>
      <tp>
        <v>3.229719484457922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6.9722851664633083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4.7395581159145754</v>
        <stp/>
        <stp>##V3_BDPV12</stp>
        <stp>RU000A0JPLH5 Corp</stp>
        <stp>DUR_MID</stp>
        <stp>[quotes.xlsx]Calc!R99C8</stp>
        <tr r="H99" s="70"/>
        <tr r="H99" s="70"/>
      </tp>
      <tp>
        <v>3.2274476628802429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4.1009709655898652</v>
        <stp/>
        <stp>##V3_BDPV12</stp>
        <stp>XS0643183220 Corp</stp>
        <stp>DUR_MID</stp>
        <stp>[quotes.xlsx]Calc!R124C8</stp>
        <tr r="H124" s="70"/>
        <tr r="H124" s="70"/>
      </tp>
      <tp>
        <v>10.213460781001267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abSelected="1" topLeftCell="A147" workbookViewId="0">
      <selection activeCell="L192" sqref="L192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65.950000659500006</v>
      </c>
      <c r="D1" s="2">
        <v>4</v>
      </c>
      <c r="E1" s="2">
        <v>78.833335876464844</v>
      </c>
      <c r="F1">
        <v>3.229719484457922</v>
      </c>
      <c r="G1" t="s">
        <v>373</v>
      </c>
      <c r="H1">
        <v>0</v>
      </c>
      <c r="I1" t="s">
        <v>332</v>
      </c>
      <c r="J1">
        <v>1</v>
      </c>
      <c r="L1" t="s">
        <v>452</v>
      </c>
    </row>
    <row r="2" spans="1:12" x14ac:dyDescent="0.25">
      <c r="A2" s="1" t="s">
        <v>1</v>
      </c>
      <c r="B2" t="s">
        <v>13</v>
      </c>
      <c r="C2" s="2">
        <v>98.781000987810003</v>
      </c>
      <c r="D2" s="2">
        <v>0</v>
      </c>
      <c r="E2" s="2">
        <v>0</v>
      </c>
      <c r="F2" s="1">
        <v>5.3293340999999996</v>
      </c>
      <c r="G2" t="s">
        <v>314</v>
      </c>
      <c r="H2">
        <v>3.734549009215546</v>
      </c>
      <c r="I2" t="s">
        <v>328</v>
      </c>
      <c r="J2">
        <v>1</v>
      </c>
      <c r="L2" t="s">
        <v>453</v>
      </c>
    </row>
    <row r="3" spans="1:12" x14ac:dyDescent="0.25">
      <c r="A3" s="1" t="s">
        <v>2</v>
      </c>
      <c r="B3" t="s">
        <v>14</v>
      </c>
      <c r="C3" s="2">
        <v>107.58700107586999</v>
      </c>
      <c r="D3" s="2">
        <v>0</v>
      </c>
      <c r="E3" s="2">
        <v>0</v>
      </c>
      <c r="F3" s="1">
        <v>5.7439565000000004</v>
      </c>
      <c r="G3" t="s">
        <v>315</v>
      </c>
      <c r="H3">
        <v>1.4703925394920792</v>
      </c>
      <c r="I3" t="s">
        <v>328</v>
      </c>
      <c r="J3">
        <v>1</v>
      </c>
      <c r="L3" t="s">
        <v>454</v>
      </c>
    </row>
    <row r="4" spans="1:12" x14ac:dyDescent="0.25">
      <c r="A4" s="1" t="s">
        <v>3</v>
      </c>
      <c r="B4" t="s">
        <v>15</v>
      </c>
      <c r="C4" s="2">
        <v>1264.00001264</v>
      </c>
      <c r="D4" s="2">
        <v>3.5</v>
      </c>
      <c r="E4" s="2">
        <v>1839.0594482421875</v>
      </c>
      <c r="F4" s="1">
        <v>11.075949367088606</v>
      </c>
      <c r="G4" t="s">
        <v>316</v>
      </c>
      <c r="H4">
        <v>0</v>
      </c>
      <c r="I4" t="s">
        <v>390</v>
      </c>
      <c r="J4">
        <v>1</v>
      </c>
      <c r="L4" t="s">
        <v>455</v>
      </c>
    </row>
    <row r="5" spans="1:12" x14ac:dyDescent="0.25">
      <c r="A5" s="1" t="s">
        <v>4</v>
      </c>
      <c r="B5" t="s">
        <v>16</v>
      </c>
      <c r="C5" s="2">
        <v>113.15000113150001</v>
      </c>
      <c r="D5" s="2">
        <v>0</v>
      </c>
      <c r="E5" s="2">
        <v>0</v>
      </c>
      <c r="F5" s="1">
        <v>4.7168609999999997</v>
      </c>
      <c r="G5" t="s">
        <v>317</v>
      </c>
      <c r="H5">
        <v>3.3558520827387905</v>
      </c>
      <c r="I5" t="s">
        <v>328</v>
      </c>
      <c r="J5">
        <v>1</v>
      </c>
      <c r="L5" t="s">
        <v>456</v>
      </c>
    </row>
    <row r="6" spans="1:12" x14ac:dyDescent="0.25">
      <c r="A6" s="1" t="s">
        <v>5</v>
      </c>
      <c r="B6" t="s">
        <v>17</v>
      </c>
      <c r="C6" s="2">
        <v>111.62500111624999</v>
      </c>
      <c r="D6" s="2">
        <v>0</v>
      </c>
      <c r="E6" s="2">
        <v>0</v>
      </c>
      <c r="F6" s="1">
        <v>4.8016094000000002</v>
      </c>
      <c r="G6" t="s">
        <v>318</v>
      </c>
      <c r="H6">
        <v>14.214998938480157</v>
      </c>
      <c r="I6" t="s">
        <v>328</v>
      </c>
      <c r="J6">
        <v>1</v>
      </c>
      <c r="L6" t="s">
        <v>457</v>
      </c>
    </row>
    <row r="7" spans="1:12" x14ac:dyDescent="0.25">
      <c r="A7" s="1" t="s">
        <v>6</v>
      </c>
      <c r="B7" t="s">
        <v>18</v>
      </c>
      <c r="C7" s="2">
        <v>1039.0000103899999</v>
      </c>
      <c r="D7" s="2">
        <v>3.5</v>
      </c>
      <c r="E7" s="2">
        <v>1037.4000244140625</v>
      </c>
      <c r="F7" s="1">
        <v>5.2081379784886028</v>
      </c>
      <c r="G7" t="s">
        <v>319</v>
      </c>
      <c r="H7">
        <v>0</v>
      </c>
      <c r="I7" t="s">
        <v>408</v>
      </c>
      <c r="J7">
        <v>1</v>
      </c>
      <c r="L7" t="s">
        <v>458</v>
      </c>
    </row>
    <row r="8" spans="1:12" x14ac:dyDescent="0.25">
      <c r="A8" s="1" t="s">
        <v>7</v>
      </c>
      <c r="B8" t="s">
        <v>19</v>
      </c>
      <c r="C8" s="2">
        <v>103.57100103571</v>
      </c>
      <c r="D8" s="2">
        <v>0</v>
      </c>
      <c r="E8" s="2">
        <v>0</v>
      </c>
      <c r="F8" s="1">
        <v>4.5641296999999996</v>
      </c>
      <c r="G8" t="s">
        <v>320</v>
      </c>
      <c r="H8">
        <v>5.1244542157928361</v>
      </c>
      <c r="I8" t="s">
        <v>328</v>
      </c>
      <c r="J8">
        <v>1</v>
      </c>
      <c r="L8" t="s">
        <v>459</v>
      </c>
    </row>
    <row r="9" spans="1:12" x14ac:dyDescent="0.25">
      <c r="A9" s="1" t="s">
        <v>8</v>
      </c>
      <c r="B9" t="s">
        <v>20</v>
      </c>
      <c r="C9" s="2">
        <v>228.22000228219997</v>
      </c>
      <c r="D9" s="2">
        <v>4.5454545021057129</v>
      </c>
      <c r="E9" s="2">
        <v>273.3125</v>
      </c>
      <c r="F9" s="1">
        <v>1.3232845499956183</v>
      </c>
      <c r="G9" t="s">
        <v>614</v>
      </c>
      <c r="H9">
        <v>0</v>
      </c>
      <c r="I9" t="s">
        <v>341</v>
      </c>
      <c r="J9">
        <v>1</v>
      </c>
      <c r="L9" t="s">
        <v>460</v>
      </c>
    </row>
    <row r="10" spans="1:12" x14ac:dyDescent="0.25">
      <c r="A10" s="1" t="s">
        <v>9</v>
      </c>
      <c r="B10" t="s">
        <v>21</v>
      </c>
      <c r="C10" s="2">
        <v>277.50000277499998</v>
      </c>
      <c r="D10" s="2">
        <v>4.5</v>
      </c>
      <c r="E10" s="2">
        <v>383.00096308704161</v>
      </c>
      <c r="F10" s="1">
        <v>3.5459460009325734</v>
      </c>
      <c r="G10" t="s">
        <v>321</v>
      </c>
      <c r="H10">
        <v>0</v>
      </c>
      <c r="I10" t="s">
        <v>328</v>
      </c>
      <c r="J10">
        <v>1</v>
      </c>
      <c r="L10" t="s">
        <v>461</v>
      </c>
    </row>
    <row r="11" spans="1:12" x14ac:dyDescent="0.25">
      <c r="A11" s="1" t="s">
        <v>10</v>
      </c>
      <c r="B11" t="s">
        <v>22</v>
      </c>
      <c r="C11" s="2">
        <v>9240.0000923999996</v>
      </c>
      <c r="D11" s="2">
        <v>3.615384578704834</v>
      </c>
      <c r="E11" s="2">
        <v>10956.8330078125</v>
      </c>
      <c r="F11" s="1">
        <v>3.5975108225108223</v>
      </c>
      <c r="G11" t="s">
        <v>439</v>
      </c>
      <c r="H11">
        <v>0</v>
      </c>
      <c r="I11" t="s">
        <v>444</v>
      </c>
      <c r="J11">
        <v>1</v>
      </c>
      <c r="L11" t="s">
        <v>462</v>
      </c>
    </row>
    <row r="12" spans="1:12" x14ac:dyDescent="0.25">
      <c r="A12" s="1" t="s">
        <v>209</v>
      </c>
      <c r="B12" t="s">
        <v>208</v>
      </c>
      <c r="C12" s="2">
        <v>4.0700000407000001</v>
      </c>
      <c r="D12" s="2">
        <v>4.5789475440979004</v>
      </c>
      <c r="E12" s="2">
        <v>5.2956252098083496</v>
      </c>
      <c r="F12" s="1">
        <v>5.6511056511056506</v>
      </c>
      <c r="G12" t="s">
        <v>323</v>
      </c>
      <c r="H12">
        <v>0</v>
      </c>
      <c r="I12" t="s">
        <v>409</v>
      </c>
      <c r="J12">
        <v>1</v>
      </c>
      <c r="L12" t="s">
        <v>463</v>
      </c>
    </row>
    <row r="13" spans="1:12" x14ac:dyDescent="0.25">
      <c r="A13" s="1" t="s">
        <v>11</v>
      </c>
      <c r="B13" t="s">
        <v>23</v>
      </c>
      <c r="C13" s="2">
        <v>3126.00003126</v>
      </c>
      <c r="D13" s="2">
        <v>3.4000000953674316</v>
      </c>
      <c r="E13" s="2">
        <v>2491.62890625</v>
      </c>
      <c r="F13" s="1">
        <v>4.4785668586052463</v>
      </c>
      <c r="G13" t="s">
        <v>316</v>
      </c>
      <c r="H13">
        <v>0</v>
      </c>
      <c r="I13" t="s">
        <v>390</v>
      </c>
      <c r="J13">
        <v>1</v>
      </c>
      <c r="L13" t="s">
        <v>455</v>
      </c>
    </row>
    <row r="14" spans="1:12" x14ac:dyDescent="0.25">
      <c r="A14" s="1" t="s">
        <v>24</v>
      </c>
      <c r="B14" t="s">
        <v>38</v>
      </c>
      <c r="C14" s="2">
        <v>3.9050000390499995</v>
      </c>
      <c r="D14" s="2">
        <v>4.5999999046325684</v>
      </c>
      <c r="E14" s="2">
        <v>4.5999999046325684</v>
      </c>
      <c r="F14" s="1">
        <v>1.5364916429934827</v>
      </c>
      <c r="G14" t="s">
        <v>324</v>
      </c>
      <c r="H14">
        <v>0</v>
      </c>
      <c r="I14" t="s">
        <v>328</v>
      </c>
      <c r="J14">
        <v>1</v>
      </c>
      <c r="L14" t="s">
        <v>464</v>
      </c>
    </row>
    <row r="15" spans="1:12" x14ac:dyDescent="0.25">
      <c r="A15" s="1" t="s">
        <v>25</v>
      </c>
      <c r="B15" t="s">
        <v>39</v>
      </c>
      <c r="C15" s="2">
        <v>17.200000171999999</v>
      </c>
      <c r="D15" s="2">
        <v>3.8571429252624512</v>
      </c>
      <c r="E15" s="2">
        <v>20.126667022705078</v>
      </c>
      <c r="F15" s="1">
        <v>8.5578756894942671</v>
      </c>
      <c r="G15" t="s">
        <v>343</v>
      </c>
      <c r="H15">
        <v>0</v>
      </c>
      <c r="I15" t="s">
        <v>440</v>
      </c>
      <c r="J15">
        <v>1</v>
      </c>
      <c r="L15" t="s">
        <v>465</v>
      </c>
    </row>
    <row r="16" spans="1:12" x14ac:dyDescent="0.25">
      <c r="A16" s="1" t="s">
        <v>26</v>
      </c>
      <c r="B16" t="s">
        <v>40</v>
      </c>
      <c r="C16" s="2">
        <v>9.3300000932999989</v>
      </c>
      <c r="D16" s="2">
        <v>4.1111111640930176</v>
      </c>
      <c r="E16" s="2">
        <v>12.428571701049805</v>
      </c>
      <c r="F16" s="1">
        <v>1.6355213332683483</v>
      </c>
      <c r="G16" t="s">
        <v>466</v>
      </c>
      <c r="H16">
        <v>0</v>
      </c>
      <c r="I16" t="s">
        <v>328</v>
      </c>
      <c r="J16">
        <v>1</v>
      </c>
      <c r="L16" t="s">
        <v>467</v>
      </c>
    </row>
    <row r="17" spans="1:12" x14ac:dyDescent="0.25">
      <c r="A17" s="1" t="s">
        <v>27</v>
      </c>
      <c r="B17" t="s">
        <v>41</v>
      </c>
      <c r="C17" s="2">
        <v>11.160000111599999</v>
      </c>
      <c r="D17" s="2">
        <v>4</v>
      </c>
      <c r="E17" s="2">
        <v>11.935615539550781</v>
      </c>
      <c r="F17" s="1">
        <v>7.2952148948519033</v>
      </c>
      <c r="G17" t="s">
        <v>325</v>
      </c>
      <c r="H17">
        <v>0</v>
      </c>
      <c r="I17" t="s">
        <v>328</v>
      </c>
      <c r="J17">
        <v>1</v>
      </c>
      <c r="L17" t="s">
        <v>468</v>
      </c>
    </row>
    <row r="18" spans="1:12" x14ac:dyDescent="0.25">
      <c r="A18" s="1" t="s">
        <v>28</v>
      </c>
      <c r="B18" t="s">
        <v>42</v>
      </c>
      <c r="C18" s="2">
        <v>608.00000607999993</v>
      </c>
      <c r="D18" s="2">
        <v>4.1999998092651367</v>
      </c>
      <c r="E18" s="2">
        <v>707.4000244140625</v>
      </c>
      <c r="F18" s="1">
        <v>7.957237017782111</v>
      </c>
      <c r="G18" t="s">
        <v>325</v>
      </c>
      <c r="H18">
        <v>0</v>
      </c>
      <c r="I18" t="s">
        <v>328</v>
      </c>
      <c r="J18">
        <v>1</v>
      </c>
      <c r="L18" t="s">
        <v>468</v>
      </c>
    </row>
    <row r="19" spans="1:12" x14ac:dyDescent="0.25">
      <c r="A19" s="1" t="s">
        <v>29</v>
      </c>
      <c r="B19" t="s">
        <v>43</v>
      </c>
      <c r="C19" s="2">
        <v>4.6345000463449999</v>
      </c>
      <c r="D19" s="2">
        <v>2.7142856121063232</v>
      </c>
      <c r="E19" s="2">
        <v>4.7230768203735352</v>
      </c>
      <c r="F19" s="1">
        <v>6.0524526632083262</v>
      </c>
      <c r="G19" t="s">
        <v>326</v>
      </c>
      <c r="H19">
        <v>0</v>
      </c>
      <c r="I19" t="s">
        <v>410</v>
      </c>
      <c r="J19">
        <v>1</v>
      </c>
      <c r="L19" t="s">
        <v>469</v>
      </c>
    </row>
    <row r="20" spans="1:12" x14ac:dyDescent="0.25">
      <c r="A20" s="1" t="s">
        <v>30</v>
      </c>
      <c r="B20" t="s">
        <v>44</v>
      </c>
      <c r="C20" s="2">
        <v>19.9200001992</v>
      </c>
      <c r="D20" s="2">
        <v>3.1818182468414307</v>
      </c>
      <c r="E20" s="2">
        <v>16.583333969116211</v>
      </c>
      <c r="F20" s="1">
        <v>0.95381524907537252</v>
      </c>
      <c r="G20" t="s">
        <v>327</v>
      </c>
      <c r="H20">
        <v>0</v>
      </c>
      <c r="I20" t="s">
        <v>328</v>
      </c>
      <c r="J20">
        <v>1</v>
      </c>
      <c r="L20" t="s">
        <v>470</v>
      </c>
    </row>
    <row r="21" spans="1:12" x14ac:dyDescent="0.25">
      <c r="A21" s="1" t="s">
        <v>31</v>
      </c>
      <c r="B21" t="s">
        <v>45</v>
      </c>
      <c r="C21" s="2">
        <v>28.900000288999998</v>
      </c>
      <c r="D21" s="2">
        <v>4.0999999046325684</v>
      </c>
      <c r="E21" s="2">
        <v>26.942022323608398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471</v>
      </c>
    </row>
    <row r="22" spans="1:12" x14ac:dyDescent="0.25">
      <c r="A22" s="1" t="s">
        <v>32</v>
      </c>
      <c r="B22" t="s">
        <v>46</v>
      </c>
      <c r="C22" s="2">
        <v>106.33900106338999</v>
      </c>
      <c r="D22" s="2">
        <v>0</v>
      </c>
      <c r="E22" s="2">
        <v>0</v>
      </c>
      <c r="F22" s="1">
        <v>4.1759903999999999</v>
      </c>
      <c r="G22" t="s">
        <v>329</v>
      </c>
      <c r="H22">
        <v>2.709585235521629</v>
      </c>
      <c r="I22" t="s">
        <v>328</v>
      </c>
      <c r="J22">
        <v>1</v>
      </c>
      <c r="L22" t="s">
        <v>472</v>
      </c>
    </row>
    <row r="23" spans="1:12" x14ac:dyDescent="0.25">
      <c r="A23" s="1" t="s">
        <v>33</v>
      </c>
      <c r="B23" t="s">
        <v>47</v>
      </c>
      <c r="C23" s="2">
        <v>102.40100102400999</v>
      </c>
      <c r="D23" s="2">
        <v>0</v>
      </c>
      <c r="E23" s="2">
        <v>0</v>
      </c>
      <c r="F23" s="1">
        <v>4.1068490999999998</v>
      </c>
      <c r="G23" t="s">
        <v>330</v>
      </c>
      <c r="H23">
        <v>3.1494374516073957</v>
      </c>
      <c r="I23" t="s">
        <v>328</v>
      </c>
      <c r="J23">
        <v>1</v>
      </c>
      <c r="L23" t="s">
        <v>473</v>
      </c>
    </row>
    <row r="24" spans="1:12" x14ac:dyDescent="0.25">
      <c r="A24" s="1" t="s">
        <v>34</v>
      </c>
      <c r="B24" t="s">
        <v>48</v>
      </c>
      <c r="C24" s="2">
        <v>104.49400104493999</v>
      </c>
      <c r="D24" s="2">
        <v>0</v>
      </c>
      <c r="E24" s="2">
        <v>0</v>
      </c>
      <c r="F24" s="1">
        <v>5.7486902999999998</v>
      </c>
      <c r="G24" t="s">
        <v>331</v>
      </c>
      <c r="H24">
        <v>2.2665721682858484</v>
      </c>
      <c r="I24" t="s">
        <v>328</v>
      </c>
      <c r="J24">
        <v>1</v>
      </c>
      <c r="L24" t="s">
        <v>474</v>
      </c>
    </row>
    <row r="25" spans="1:12" x14ac:dyDescent="0.25">
      <c r="A25" s="1" t="s">
        <v>35</v>
      </c>
      <c r="B25" t="s">
        <v>49</v>
      </c>
      <c r="C25" s="2">
        <v>104.23900104239</v>
      </c>
      <c r="D25" s="2">
        <v>0</v>
      </c>
      <c r="E25" s="2">
        <v>0</v>
      </c>
      <c r="F25" s="1">
        <v>3.8748532999999998</v>
      </c>
      <c r="G25" t="s">
        <v>332</v>
      </c>
      <c r="H25">
        <v>4.1909866868882686</v>
      </c>
      <c r="I25" t="s">
        <v>328</v>
      </c>
      <c r="J25">
        <v>1</v>
      </c>
      <c r="L25" t="s">
        <v>475</v>
      </c>
    </row>
    <row r="26" spans="1:12" x14ac:dyDescent="0.25">
      <c r="A26" s="1" t="s">
        <v>36</v>
      </c>
      <c r="B26" t="s">
        <v>50</v>
      </c>
      <c r="C26" s="2">
        <v>103.35900103358999</v>
      </c>
      <c r="D26" s="2">
        <v>0</v>
      </c>
      <c r="E26" s="2">
        <v>0</v>
      </c>
      <c r="F26" s="1">
        <v>4.3770026</v>
      </c>
      <c r="G26" t="s">
        <v>333</v>
      </c>
      <c r="H26">
        <v>3.3483982989151175</v>
      </c>
      <c r="I26" t="s">
        <v>328</v>
      </c>
      <c r="J26">
        <v>1</v>
      </c>
      <c r="L26" t="s">
        <v>476</v>
      </c>
    </row>
    <row r="27" spans="1:12" x14ac:dyDescent="0.25">
      <c r="A27" s="1" t="s">
        <v>37</v>
      </c>
      <c r="B27" t="s">
        <v>51</v>
      </c>
      <c r="C27" s="2">
        <v>176.75000176749998</v>
      </c>
      <c r="D27" s="2">
        <v>0</v>
      </c>
      <c r="E27" s="2">
        <v>0</v>
      </c>
      <c r="F27" s="1">
        <v>4.0657755</v>
      </c>
      <c r="G27" t="s">
        <v>334</v>
      </c>
      <c r="H27">
        <v>7.2464384398264814</v>
      </c>
      <c r="I27" t="s">
        <v>328</v>
      </c>
      <c r="J27">
        <v>1</v>
      </c>
      <c r="L27" t="s">
        <v>477</v>
      </c>
    </row>
    <row r="28" spans="1:12" x14ac:dyDescent="0.25">
      <c r="A28" s="1" t="s">
        <v>52</v>
      </c>
      <c r="B28" t="s">
        <v>68</v>
      </c>
      <c r="C28" s="2">
        <v>90.500000904999993</v>
      </c>
      <c r="D28" s="2">
        <v>4.125</v>
      </c>
      <c r="E28" s="2">
        <v>103.40160369873047</v>
      </c>
      <c r="F28" s="1">
        <v>9.8674033149171265</v>
      </c>
      <c r="G28" t="s">
        <v>335</v>
      </c>
      <c r="H28">
        <v>0</v>
      </c>
      <c r="I28" t="s">
        <v>411</v>
      </c>
      <c r="J28">
        <v>1</v>
      </c>
      <c r="L28" t="s">
        <v>478</v>
      </c>
    </row>
    <row r="29" spans="1:12" x14ac:dyDescent="0.25">
      <c r="A29" s="1" t="s">
        <v>53</v>
      </c>
      <c r="B29" t="s">
        <v>69</v>
      </c>
      <c r="C29" s="2">
        <v>99.700000997000004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479</v>
      </c>
    </row>
    <row r="30" spans="1:12" x14ac:dyDescent="0.25">
      <c r="A30" s="1" t="s">
        <v>54</v>
      </c>
      <c r="B30" t="s">
        <v>70</v>
      </c>
      <c r="C30" s="2">
        <v>103.00000102999999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480</v>
      </c>
    </row>
    <row r="31" spans="1:12" x14ac:dyDescent="0.25">
      <c r="A31" s="1" t="s">
        <v>55</v>
      </c>
      <c r="B31" t="s">
        <v>71</v>
      </c>
      <c r="C31" s="2">
        <v>132.02000132020001</v>
      </c>
      <c r="D31" s="2">
        <v>3.461538553237915</v>
      </c>
      <c r="E31" s="2">
        <v>140.91416931152344</v>
      </c>
      <c r="F31" s="1">
        <v>5.9763672170883195</v>
      </c>
      <c r="G31" t="s">
        <v>328</v>
      </c>
      <c r="H31">
        <v>0</v>
      </c>
      <c r="I31" t="s">
        <v>412</v>
      </c>
      <c r="J31">
        <v>1</v>
      </c>
      <c r="L31" t="s">
        <v>469</v>
      </c>
    </row>
    <row r="32" spans="1:12" x14ac:dyDescent="0.25">
      <c r="A32" s="1" t="s">
        <v>56</v>
      </c>
      <c r="B32" t="s">
        <v>72</v>
      </c>
      <c r="C32" s="2">
        <v>144.50000144499998</v>
      </c>
      <c r="D32" s="2">
        <v>4.3333334922790527</v>
      </c>
      <c r="E32" s="2">
        <v>205</v>
      </c>
      <c r="F32" s="1">
        <v>7.1972315699171441</v>
      </c>
      <c r="G32" t="s">
        <v>337</v>
      </c>
      <c r="H32">
        <v>0</v>
      </c>
      <c r="I32" t="s">
        <v>328</v>
      </c>
      <c r="J32">
        <v>1</v>
      </c>
      <c r="L32" t="s">
        <v>481</v>
      </c>
    </row>
    <row r="33" spans="1:12" x14ac:dyDescent="0.25">
      <c r="A33" s="1" t="s">
        <v>57</v>
      </c>
      <c r="B33" t="s">
        <v>73</v>
      </c>
      <c r="C33" s="2">
        <v>8.200000081999999</v>
      </c>
      <c r="D33" s="2">
        <v>5</v>
      </c>
      <c r="E33" s="2">
        <v>9.1999998092651367</v>
      </c>
      <c r="F33" s="1">
        <v>3.4648169104645894</v>
      </c>
      <c r="G33" t="s">
        <v>338</v>
      </c>
      <c r="H33">
        <v>0</v>
      </c>
      <c r="I33" t="s">
        <v>328</v>
      </c>
      <c r="J33">
        <v>1</v>
      </c>
      <c r="L33" t="s">
        <v>625</v>
      </c>
    </row>
    <row r="34" spans="1:12" x14ac:dyDescent="0.25">
      <c r="A34" s="1" t="s">
        <v>58</v>
      </c>
      <c r="B34" t="s">
        <v>74</v>
      </c>
      <c r="C34" s="2">
        <v>3.4850000348499997</v>
      </c>
      <c r="D34" s="2">
        <v>2.3333332538604736</v>
      </c>
      <c r="E34" s="2">
        <v>3.335399866104126</v>
      </c>
      <c r="F34" s="1">
        <v>9.4630412083958291</v>
      </c>
      <c r="G34" t="s">
        <v>339</v>
      </c>
      <c r="H34">
        <v>0</v>
      </c>
      <c r="I34" t="s">
        <v>328</v>
      </c>
      <c r="J34">
        <v>1</v>
      </c>
      <c r="L34" t="s">
        <v>482</v>
      </c>
    </row>
    <row r="35" spans="1:12" x14ac:dyDescent="0.25">
      <c r="A35" s="1" t="s">
        <v>59</v>
      </c>
      <c r="B35" t="s">
        <v>75</v>
      </c>
      <c r="C35" s="2">
        <v>56.30000056299999</v>
      </c>
      <c r="D35" s="2">
        <v>3</v>
      </c>
      <c r="E35" s="2">
        <v>45.618000030517578</v>
      </c>
      <c r="F35" s="1">
        <v>0</v>
      </c>
      <c r="G35" t="s">
        <v>340</v>
      </c>
      <c r="H35">
        <v>0</v>
      </c>
      <c r="I35" t="s">
        <v>328</v>
      </c>
      <c r="J35">
        <v>1</v>
      </c>
      <c r="L35" t="s">
        <v>483</v>
      </c>
    </row>
    <row r="36" spans="1:12" x14ac:dyDescent="0.25">
      <c r="A36" s="1" t="s">
        <v>60</v>
      </c>
      <c r="B36" t="s">
        <v>76</v>
      </c>
      <c r="C36" s="2">
        <v>2868.500028685</v>
      </c>
      <c r="D36" s="2">
        <v>4.4545454978942871</v>
      </c>
      <c r="E36" s="2">
        <v>3507.02294921875</v>
      </c>
      <c r="F36" s="1">
        <v>6.9722851664633083</v>
      </c>
      <c r="G36" t="s">
        <v>341</v>
      </c>
      <c r="H36">
        <v>0</v>
      </c>
      <c r="I36" t="s">
        <v>384</v>
      </c>
      <c r="J36">
        <v>1</v>
      </c>
      <c r="L36" t="s">
        <v>484</v>
      </c>
    </row>
    <row r="37" spans="1:12" x14ac:dyDescent="0.25">
      <c r="A37" s="1" t="s">
        <v>61</v>
      </c>
      <c r="B37" t="s">
        <v>77</v>
      </c>
      <c r="C37" s="2">
        <v>240.900002409</v>
      </c>
      <c r="D37" s="2">
        <v>4.3333334922790527</v>
      </c>
      <c r="E37" s="2">
        <v>317.79998779296875</v>
      </c>
      <c r="F37" s="1">
        <v>11.664591116645912</v>
      </c>
      <c r="G37" t="s">
        <v>341</v>
      </c>
      <c r="H37">
        <v>0</v>
      </c>
      <c r="I37" t="s">
        <v>413</v>
      </c>
      <c r="J37">
        <v>1</v>
      </c>
      <c r="L37" t="s">
        <v>485</v>
      </c>
    </row>
    <row r="38" spans="1:12" x14ac:dyDescent="0.25">
      <c r="A38" s="1" t="s">
        <v>62</v>
      </c>
      <c r="B38" t="s">
        <v>78</v>
      </c>
      <c r="C38" s="2">
        <v>384.30000384300001</v>
      </c>
      <c r="D38" s="2">
        <v>3.4000000953674316</v>
      </c>
      <c r="E38" s="2">
        <v>412.79998779296875</v>
      </c>
      <c r="F38" s="1">
        <v>0</v>
      </c>
      <c r="G38" t="s">
        <v>441</v>
      </c>
      <c r="H38">
        <v>0</v>
      </c>
      <c r="I38" t="s">
        <v>445</v>
      </c>
      <c r="J38">
        <v>1</v>
      </c>
      <c r="L38" t="s">
        <v>486</v>
      </c>
    </row>
    <row r="39" spans="1:12" x14ac:dyDescent="0.25">
      <c r="A39" s="1" t="s">
        <v>63</v>
      </c>
      <c r="B39" t="s">
        <v>79</v>
      </c>
      <c r="C39" s="2">
        <v>7.3500000734999995</v>
      </c>
      <c r="D39" s="2">
        <v>0</v>
      </c>
      <c r="E39" s="2">
        <v>0</v>
      </c>
      <c r="F39" s="1">
        <v>10.596240458845282</v>
      </c>
      <c r="G39" t="s">
        <v>342</v>
      </c>
      <c r="H39">
        <v>0</v>
      </c>
      <c r="I39" t="s">
        <v>328</v>
      </c>
      <c r="J39">
        <v>1</v>
      </c>
      <c r="L39" t="s">
        <v>487</v>
      </c>
    </row>
    <row r="40" spans="1:12" x14ac:dyDescent="0.25">
      <c r="A40" s="1" t="s">
        <v>64</v>
      </c>
      <c r="B40" t="s">
        <v>80</v>
      </c>
      <c r="C40" s="2">
        <v>196.300001963</v>
      </c>
      <c r="D40" s="2">
        <v>3.7272727489471436</v>
      </c>
      <c r="E40" s="2">
        <v>209.57554626464844</v>
      </c>
      <c r="F40" s="1">
        <v>8.5990830361691284</v>
      </c>
      <c r="G40" t="s">
        <v>343</v>
      </c>
      <c r="H40">
        <v>0</v>
      </c>
      <c r="I40" t="s">
        <v>414</v>
      </c>
      <c r="J40">
        <v>1</v>
      </c>
      <c r="L40" t="s">
        <v>465</v>
      </c>
    </row>
    <row r="41" spans="1:12" x14ac:dyDescent="0.25">
      <c r="A41" s="1" t="s">
        <v>65</v>
      </c>
      <c r="B41" t="s">
        <v>81</v>
      </c>
      <c r="C41" s="2">
        <v>75.210000752099987</v>
      </c>
      <c r="D41" s="2">
        <v>4.3333334922790527</v>
      </c>
      <c r="E41" s="2">
        <v>99.897323608398438</v>
      </c>
      <c r="F41" s="1">
        <v>4.2015689403004925</v>
      </c>
      <c r="G41" t="s">
        <v>436</v>
      </c>
      <c r="H41">
        <v>0</v>
      </c>
      <c r="I41" t="s">
        <v>446</v>
      </c>
      <c r="J41">
        <v>1</v>
      </c>
      <c r="L41" t="s">
        <v>488</v>
      </c>
    </row>
    <row r="42" spans="1:12" x14ac:dyDescent="0.25">
      <c r="A42" s="1" t="s">
        <v>66</v>
      </c>
      <c r="B42" t="s">
        <v>82</v>
      </c>
      <c r="C42" s="2">
        <v>2.53100002531</v>
      </c>
      <c r="D42" s="2">
        <v>4.3333334922790527</v>
      </c>
      <c r="E42" s="2">
        <v>3.2999999523162842</v>
      </c>
      <c r="F42" s="1">
        <v>4.3856183326748317</v>
      </c>
      <c r="G42" t="s">
        <v>344</v>
      </c>
      <c r="H42">
        <v>0</v>
      </c>
      <c r="I42" t="s">
        <v>425</v>
      </c>
      <c r="J42">
        <v>1</v>
      </c>
      <c r="L42" t="s">
        <v>489</v>
      </c>
    </row>
    <row r="43" spans="1:12" x14ac:dyDescent="0.25">
      <c r="A43" s="1" t="s">
        <v>67</v>
      </c>
      <c r="B43" t="s">
        <v>83</v>
      </c>
      <c r="C43" s="2">
        <v>0.26500000265000001</v>
      </c>
      <c r="D43" s="2">
        <v>4</v>
      </c>
      <c r="E43" s="2">
        <v>0.34999999403953552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490</v>
      </c>
    </row>
    <row r="44" spans="1:12" x14ac:dyDescent="0.25">
      <c r="A44" s="1" t="s">
        <v>84</v>
      </c>
      <c r="B44" t="s">
        <v>125</v>
      </c>
      <c r="C44" s="2">
        <v>64.750000647500002</v>
      </c>
      <c r="D44" s="2">
        <v>4.1999998092651367</v>
      </c>
      <c r="E44" s="2">
        <v>73.358100891113281</v>
      </c>
      <c r="F44" s="1">
        <v>1.6216215479788174</v>
      </c>
      <c r="G44" t="s">
        <v>345</v>
      </c>
      <c r="H44">
        <v>0</v>
      </c>
      <c r="I44" t="s">
        <v>328</v>
      </c>
      <c r="J44">
        <v>1</v>
      </c>
      <c r="L44" t="s">
        <v>491</v>
      </c>
    </row>
    <row r="45" spans="1:12" x14ac:dyDescent="0.25">
      <c r="A45" s="1" t="s">
        <v>85</v>
      </c>
      <c r="B45" t="s">
        <v>126</v>
      </c>
      <c r="C45" s="2">
        <v>226.20000226199997</v>
      </c>
      <c r="D45" s="2">
        <v>3</v>
      </c>
      <c r="E45" s="2">
        <v>251.443603515625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492</v>
      </c>
    </row>
    <row r="46" spans="1:12" x14ac:dyDescent="0.25">
      <c r="A46" s="1" t="s">
        <v>86</v>
      </c>
      <c r="B46" t="s">
        <v>127</v>
      </c>
      <c r="C46" s="2">
        <v>7.6100000760999995</v>
      </c>
      <c r="D46" s="2">
        <v>4.5</v>
      </c>
      <c r="E46" s="2">
        <v>7.84375</v>
      </c>
      <c r="F46" s="1">
        <v>9.1606832835113483</v>
      </c>
      <c r="G46" t="s">
        <v>346</v>
      </c>
      <c r="H46">
        <v>0</v>
      </c>
      <c r="I46" t="s">
        <v>328</v>
      </c>
      <c r="J46">
        <v>1</v>
      </c>
      <c r="L46" t="s">
        <v>493</v>
      </c>
    </row>
    <row r="47" spans="1:12" x14ac:dyDescent="0.25">
      <c r="A47" s="1" t="s">
        <v>87</v>
      </c>
      <c r="B47" t="s">
        <v>128</v>
      </c>
      <c r="C47" s="2">
        <v>8405.0000840499997</v>
      </c>
      <c r="D47" s="2">
        <v>3.7999999523162842</v>
      </c>
      <c r="E47" s="2">
        <v>11030.2666015625</v>
      </c>
      <c r="F47" s="1">
        <v>10.899464604402141</v>
      </c>
      <c r="G47" t="s">
        <v>439</v>
      </c>
      <c r="H47">
        <v>0</v>
      </c>
      <c r="I47" t="s">
        <v>447</v>
      </c>
      <c r="J47">
        <v>1</v>
      </c>
      <c r="L47" t="s">
        <v>494</v>
      </c>
    </row>
    <row r="48" spans="1:12" x14ac:dyDescent="0.25">
      <c r="A48" s="1" t="s">
        <v>88</v>
      </c>
      <c r="B48" t="s">
        <v>129</v>
      </c>
      <c r="C48" s="2">
        <v>874.00000874</v>
      </c>
      <c r="D48" s="2">
        <v>5</v>
      </c>
      <c r="E48" s="2">
        <v>1150</v>
      </c>
      <c r="F48" s="1">
        <v>8.9244851258581246</v>
      </c>
      <c r="G48" t="s">
        <v>436</v>
      </c>
      <c r="H48">
        <v>0</v>
      </c>
      <c r="I48" t="s">
        <v>415</v>
      </c>
      <c r="J48">
        <v>1</v>
      </c>
      <c r="L48" t="s">
        <v>495</v>
      </c>
    </row>
    <row r="49" spans="1:12" x14ac:dyDescent="0.25">
      <c r="A49" s="1" t="s">
        <v>89</v>
      </c>
      <c r="B49" t="s">
        <v>130</v>
      </c>
      <c r="C49" s="2">
        <v>64.500000645</v>
      </c>
      <c r="D49" s="2">
        <v>4.2857141494750977</v>
      </c>
      <c r="E49" s="2">
        <v>64.857139587402344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496</v>
      </c>
    </row>
    <row r="50" spans="1:12" x14ac:dyDescent="0.25">
      <c r="A50" s="1" t="s">
        <v>90</v>
      </c>
      <c r="B50" t="s">
        <v>131</v>
      </c>
      <c r="C50" s="2">
        <v>10.0500001005</v>
      </c>
      <c r="D50" s="2">
        <v>4</v>
      </c>
      <c r="E50" s="2">
        <v>11.377500534057617</v>
      </c>
      <c r="F50" s="1">
        <v>7.4547262334111908</v>
      </c>
      <c r="G50" t="s">
        <v>347</v>
      </c>
      <c r="H50">
        <v>0</v>
      </c>
      <c r="I50" t="s">
        <v>328</v>
      </c>
      <c r="J50">
        <v>1</v>
      </c>
      <c r="L50" t="s">
        <v>497</v>
      </c>
    </row>
    <row r="51" spans="1:12" x14ac:dyDescent="0.25">
      <c r="A51" s="1" t="s">
        <v>91</v>
      </c>
      <c r="B51" t="s">
        <v>132</v>
      </c>
      <c r="C51" s="2">
        <v>6.3300000632999995E-2</v>
      </c>
      <c r="D51" s="2">
        <v>3</v>
      </c>
      <c r="E51" s="2">
        <v>1.9999999552965164E-2</v>
      </c>
      <c r="F51" s="1">
        <v>0</v>
      </c>
      <c r="G51" t="s">
        <v>372</v>
      </c>
      <c r="H51">
        <v>0</v>
      </c>
      <c r="I51" t="s">
        <v>328</v>
      </c>
      <c r="J51">
        <v>1</v>
      </c>
      <c r="L51" t="s">
        <v>498</v>
      </c>
    </row>
    <row r="52" spans="1:12" x14ac:dyDescent="0.25">
      <c r="A52" s="1" t="s">
        <v>92</v>
      </c>
      <c r="B52" t="s">
        <v>133</v>
      </c>
      <c r="C52" s="2">
        <v>51.300000512999993</v>
      </c>
      <c r="D52" s="2">
        <v>5</v>
      </c>
      <c r="E52" s="2">
        <v>0</v>
      </c>
      <c r="F52" s="1">
        <v>0</v>
      </c>
      <c r="G52" t="s">
        <v>348</v>
      </c>
      <c r="H52">
        <v>0</v>
      </c>
      <c r="I52" t="s">
        <v>328</v>
      </c>
      <c r="J52">
        <v>1</v>
      </c>
      <c r="L52" t="s">
        <v>499</v>
      </c>
    </row>
    <row r="53" spans="1:12" x14ac:dyDescent="0.25">
      <c r="A53" s="1" t="s">
        <v>93</v>
      </c>
      <c r="B53" t="s">
        <v>134</v>
      </c>
      <c r="C53" s="2">
        <v>24.090000240899997</v>
      </c>
      <c r="D53" s="2">
        <v>5</v>
      </c>
      <c r="E53" s="2">
        <v>0</v>
      </c>
      <c r="F53" s="1">
        <v>0</v>
      </c>
      <c r="G53" t="s">
        <v>349</v>
      </c>
      <c r="H53">
        <v>0</v>
      </c>
      <c r="I53" t="s">
        <v>328</v>
      </c>
      <c r="J53">
        <v>1</v>
      </c>
      <c r="L53" t="s">
        <v>499</v>
      </c>
    </row>
    <row r="54" spans="1:12" x14ac:dyDescent="0.25">
      <c r="A54" s="1" t="s">
        <v>94</v>
      </c>
      <c r="B54" t="s">
        <v>135</v>
      </c>
      <c r="C54" s="2">
        <v>15.925000159250001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500</v>
      </c>
    </row>
    <row r="55" spans="1:12" x14ac:dyDescent="0.25">
      <c r="A55" s="1" t="s">
        <v>95</v>
      </c>
      <c r="B55" t="s">
        <v>136</v>
      </c>
      <c r="C55" s="2">
        <v>118.73000118729999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501</v>
      </c>
    </row>
    <row r="56" spans="1:12" x14ac:dyDescent="0.25">
      <c r="A56" s="1" t="s">
        <v>96</v>
      </c>
      <c r="B56" t="s">
        <v>137</v>
      </c>
      <c r="C56" s="2">
        <v>77.425000774249995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502</v>
      </c>
    </row>
    <row r="57" spans="1:12" x14ac:dyDescent="0.25">
      <c r="A57" s="1" t="s">
        <v>97</v>
      </c>
      <c r="B57" t="s">
        <v>138</v>
      </c>
      <c r="C57" s="2">
        <v>100.20000100199999</v>
      </c>
      <c r="D57" s="2">
        <v>0</v>
      </c>
      <c r="E57" s="2">
        <v>0</v>
      </c>
      <c r="F57" s="1">
        <v>18.481518481518481</v>
      </c>
      <c r="G57" t="s">
        <v>350</v>
      </c>
      <c r="H57">
        <v>0</v>
      </c>
      <c r="I57" t="s">
        <v>328</v>
      </c>
      <c r="J57">
        <v>1</v>
      </c>
      <c r="L57" t="s">
        <v>503</v>
      </c>
    </row>
    <row r="58" spans="1:12" x14ac:dyDescent="0.25">
      <c r="A58" s="1" t="s">
        <v>98</v>
      </c>
      <c r="B58" t="s">
        <v>139</v>
      </c>
      <c r="C58" s="2">
        <v>531.00000531000001</v>
      </c>
      <c r="D58" s="2">
        <v>3.6666667461395264</v>
      </c>
      <c r="E58" s="2">
        <v>657.1898193359375</v>
      </c>
      <c r="F58" s="1">
        <v>0</v>
      </c>
      <c r="G58" t="s">
        <v>351</v>
      </c>
      <c r="H58">
        <v>0</v>
      </c>
      <c r="I58" t="s">
        <v>328</v>
      </c>
      <c r="J58">
        <v>1</v>
      </c>
      <c r="L58" t="s">
        <v>504</v>
      </c>
    </row>
    <row r="59" spans="1:12" x14ac:dyDescent="0.25">
      <c r="A59" s="1" t="s">
        <v>99</v>
      </c>
      <c r="B59" t="s">
        <v>140</v>
      </c>
      <c r="C59" s="2">
        <v>1.2270000122699999E-2</v>
      </c>
      <c r="D59" s="2">
        <v>2.3333332538604736</v>
      </c>
      <c r="E59" s="2">
        <v>8.6500002071261406E-3</v>
      </c>
      <c r="F59" s="1">
        <v>2.8144744203593688</v>
      </c>
      <c r="G59" t="s">
        <v>633</v>
      </c>
      <c r="H59">
        <v>0</v>
      </c>
      <c r="I59" t="s">
        <v>328</v>
      </c>
      <c r="J59">
        <v>1</v>
      </c>
      <c r="L59" t="s">
        <v>505</v>
      </c>
    </row>
    <row r="60" spans="1:12" x14ac:dyDescent="0.25">
      <c r="A60" s="1" t="s">
        <v>100</v>
      </c>
      <c r="B60" t="s">
        <v>141</v>
      </c>
      <c r="C60" s="2">
        <v>143.00000143</v>
      </c>
      <c r="D60" s="2">
        <v>1.7999999523162842</v>
      </c>
      <c r="E60" s="2">
        <v>154.7310791015625</v>
      </c>
      <c r="F60" s="1">
        <v>0</v>
      </c>
      <c r="G60" t="s">
        <v>352</v>
      </c>
      <c r="H60">
        <v>0</v>
      </c>
      <c r="I60" t="s">
        <v>364</v>
      </c>
      <c r="J60">
        <v>1</v>
      </c>
      <c r="L60" t="s">
        <v>506</v>
      </c>
    </row>
    <row r="61" spans="1:12" x14ac:dyDescent="0.25">
      <c r="A61" s="1" t="s">
        <v>101</v>
      </c>
      <c r="B61" t="s">
        <v>142</v>
      </c>
      <c r="C61" s="2">
        <v>102.77300102772999</v>
      </c>
      <c r="D61" s="2">
        <v>0</v>
      </c>
      <c r="E61" s="2">
        <v>0</v>
      </c>
      <c r="F61" s="1">
        <v>3.8584963999999999</v>
      </c>
      <c r="G61" t="s">
        <v>353</v>
      </c>
      <c r="H61">
        <v>2.7438509809012475</v>
      </c>
      <c r="I61" t="s">
        <v>328</v>
      </c>
      <c r="J61">
        <v>1</v>
      </c>
      <c r="L61" t="s">
        <v>507</v>
      </c>
    </row>
    <row r="62" spans="1:12" x14ac:dyDescent="0.25">
      <c r="A62" s="1" t="s">
        <v>102</v>
      </c>
      <c r="B62" t="s">
        <v>143</v>
      </c>
      <c r="C62" s="2">
        <v>103.25000103249999</v>
      </c>
      <c r="D62" s="2">
        <v>0</v>
      </c>
      <c r="E62" s="2">
        <v>0</v>
      </c>
      <c r="F62" s="1">
        <v>8.91</v>
      </c>
      <c r="G62" t="s">
        <v>354</v>
      </c>
      <c r="H62">
        <v>1.7827163738641572</v>
      </c>
      <c r="I62" t="s">
        <v>328</v>
      </c>
      <c r="J62">
        <v>1</v>
      </c>
      <c r="L62" t="s">
        <v>508</v>
      </c>
    </row>
    <row r="63" spans="1:12" x14ac:dyDescent="0.25">
      <c r="A63" s="1" t="s">
        <v>103</v>
      </c>
      <c r="B63" t="s">
        <v>144</v>
      </c>
      <c r="C63" s="2">
        <v>109.60000109599999</v>
      </c>
      <c r="D63" s="2">
        <v>0</v>
      </c>
      <c r="E63" s="2">
        <v>0</v>
      </c>
      <c r="F63" s="1">
        <v>9.7200000000000006</v>
      </c>
      <c r="G63" t="s">
        <v>355</v>
      </c>
      <c r="H63">
        <v>3.1591671094353604</v>
      </c>
      <c r="I63" t="s">
        <v>328</v>
      </c>
      <c r="J63">
        <v>1</v>
      </c>
      <c r="L63" t="s">
        <v>509</v>
      </c>
    </row>
    <row r="64" spans="1:12" x14ac:dyDescent="0.25">
      <c r="A64" s="1" t="s">
        <v>104</v>
      </c>
      <c r="B64" t="s">
        <v>145</v>
      </c>
      <c r="C64" s="2">
        <v>106.1800010618</v>
      </c>
      <c r="D64" s="2">
        <v>0</v>
      </c>
      <c r="E64" s="2">
        <v>0</v>
      </c>
      <c r="F64" s="1">
        <v>10.07</v>
      </c>
      <c r="G64" t="s">
        <v>626</v>
      </c>
      <c r="H64">
        <v>4.8927996172302164</v>
      </c>
      <c r="I64" t="s">
        <v>416</v>
      </c>
      <c r="J64">
        <v>1</v>
      </c>
      <c r="L64" t="s">
        <v>510</v>
      </c>
    </row>
    <row r="65" spans="1:12" x14ac:dyDescent="0.25">
      <c r="A65" s="1" t="s">
        <v>105</v>
      </c>
      <c r="B65" t="s">
        <v>146</v>
      </c>
      <c r="C65" s="2">
        <v>108.00000107999999</v>
      </c>
      <c r="D65" s="2">
        <v>0</v>
      </c>
      <c r="E65" s="2">
        <v>0</v>
      </c>
      <c r="F65" s="1">
        <v>6.0068476100000003</v>
      </c>
      <c r="G65" t="s">
        <v>353</v>
      </c>
      <c r="H65">
        <v>1.7754885817356691</v>
      </c>
      <c r="I65" t="s">
        <v>328</v>
      </c>
      <c r="J65">
        <v>1</v>
      </c>
      <c r="L65" t="s">
        <v>511</v>
      </c>
    </row>
    <row r="66" spans="1:12" x14ac:dyDescent="0.25">
      <c r="A66" s="1" t="s">
        <v>106</v>
      </c>
      <c r="B66" t="s">
        <v>147</v>
      </c>
      <c r="C66" s="2">
        <v>104.25000104249999</v>
      </c>
      <c r="D66" s="2">
        <v>0</v>
      </c>
      <c r="E66" s="2">
        <v>0</v>
      </c>
      <c r="F66" s="1">
        <v>9.5299999999999994</v>
      </c>
      <c r="G66" t="s">
        <v>315</v>
      </c>
      <c r="H66">
        <v>2.8066518156184643</v>
      </c>
      <c r="I66" t="s">
        <v>328</v>
      </c>
      <c r="J66">
        <v>1</v>
      </c>
      <c r="L66" t="s">
        <v>512</v>
      </c>
    </row>
    <row r="67" spans="1:12" x14ac:dyDescent="0.25">
      <c r="A67" s="1" t="s">
        <v>107</v>
      </c>
      <c r="B67" t="s">
        <v>148</v>
      </c>
      <c r="C67" s="2">
        <v>106.900001069</v>
      </c>
      <c r="D67" s="2">
        <v>0</v>
      </c>
      <c r="E67" s="2">
        <v>0</v>
      </c>
      <c r="F67" s="1">
        <v>8.99</v>
      </c>
      <c r="G67" t="s">
        <v>355</v>
      </c>
      <c r="H67">
        <v>3.2274476628802429</v>
      </c>
      <c r="I67" t="s">
        <v>417</v>
      </c>
      <c r="J67">
        <v>1</v>
      </c>
      <c r="L67" t="s">
        <v>513</v>
      </c>
    </row>
    <row r="68" spans="1:12" x14ac:dyDescent="0.25">
      <c r="A68" s="1" t="s">
        <v>108</v>
      </c>
      <c r="B68" t="s">
        <v>149</v>
      </c>
      <c r="C68" s="2">
        <v>104.97100104971</v>
      </c>
      <c r="D68" s="2">
        <v>0</v>
      </c>
      <c r="E68" s="2">
        <v>0</v>
      </c>
      <c r="F68" s="1">
        <v>6.3237332000000004</v>
      </c>
      <c r="G68" t="s">
        <v>356</v>
      </c>
      <c r="H68">
        <v>2.5957333863647141</v>
      </c>
      <c r="I68" t="s">
        <v>328</v>
      </c>
      <c r="J68">
        <v>1</v>
      </c>
      <c r="L68" t="s">
        <v>514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0</v>
      </c>
      <c r="F69" s="1">
        <v>10.37</v>
      </c>
      <c r="G69" t="s">
        <v>357</v>
      </c>
      <c r="H69">
        <v>2.8658508023111873</v>
      </c>
      <c r="I69" t="s">
        <v>418</v>
      </c>
      <c r="J69">
        <v>1</v>
      </c>
      <c r="L69" t="s">
        <v>515</v>
      </c>
    </row>
    <row r="70" spans="1:12" x14ac:dyDescent="0.25">
      <c r="A70" s="1" t="s">
        <v>110</v>
      </c>
      <c r="B70" t="s">
        <v>151</v>
      </c>
      <c r="C70" s="2">
        <v>98.590000985899991</v>
      </c>
      <c r="D70" s="2">
        <v>0</v>
      </c>
      <c r="E70" s="2">
        <v>0</v>
      </c>
      <c r="F70" s="1">
        <v>8.31</v>
      </c>
      <c r="G70" t="s">
        <v>358</v>
      </c>
      <c r="H70">
        <v>0.6944974143998971</v>
      </c>
      <c r="I70" t="s">
        <v>328</v>
      </c>
      <c r="J70">
        <v>1</v>
      </c>
      <c r="L70" t="s">
        <v>516</v>
      </c>
    </row>
    <row r="71" spans="1:12" x14ac:dyDescent="0.25">
      <c r="A71" s="1" t="s">
        <v>307</v>
      </c>
      <c r="B71" t="s">
        <v>306</v>
      </c>
      <c r="C71" s="2">
        <v>100.10000100099998</v>
      </c>
      <c r="D71" s="2">
        <v>0</v>
      </c>
      <c r="E71" s="2">
        <v>0</v>
      </c>
      <c r="F71" s="1">
        <v>16.7</v>
      </c>
      <c r="G71" t="s">
        <v>359</v>
      </c>
      <c r="H71">
        <v>0.70745202658960582</v>
      </c>
      <c r="I71" t="s">
        <v>419</v>
      </c>
      <c r="J71">
        <v>1</v>
      </c>
      <c r="L71" t="s">
        <v>517</v>
      </c>
    </row>
    <row r="72" spans="1:12" x14ac:dyDescent="0.25">
      <c r="A72" s="1" t="s">
        <v>111</v>
      </c>
      <c r="B72" t="s">
        <v>152</v>
      </c>
      <c r="C72" s="2">
        <v>99.240000992399985</v>
      </c>
      <c r="D72" s="2">
        <v>0</v>
      </c>
      <c r="E72" s="2">
        <v>0</v>
      </c>
      <c r="F72" s="1">
        <v>8.9593013942318898</v>
      </c>
      <c r="G72" t="s">
        <v>360</v>
      </c>
      <c r="H72">
        <v>0.7004245770625287</v>
      </c>
      <c r="I72" t="s">
        <v>328</v>
      </c>
      <c r="J72">
        <v>1</v>
      </c>
      <c r="L72" t="s">
        <v>518</v>
      </c>
    </row>
    <row r="73" spans="1:12" x14ac:dyDescent="0.25">
      <c r="A73" s="1" t="s">
        <v>112</v>
      </c>
      <c r="B73" t="s">
        <v>153</v>
      </c>
      <c r="C73" s="2">
        <v>105.37000105369999</v>
      </c>
      <c r="D73" s="2">
        <v>0</v>
      </c>
      <c r="E73" s="2">
        <v>0</v>
      </c>
      <c r="F73" s="1">
        <v>9.89</v>
      </c>
      <c r="G73" t="s">
        <v>353</v>
      </c>
      <c r="H73">
        <v>1.7499807905962372</v>
      </c>
      <c r="I73" t="s">
        <v>420</v>
      </c>
      <c r="J73">
        <v>1</v>
      </c>
      <c r="L73" t="s">
        <v>519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0</v>
      </c>
      <c r="F74" s="1">
        <v>8.48</v>
      </c>
      <c r="G74" t="s">
        <v>318</v>
      </c>
      <c r="H74">
        <v>2.5468328477564959</v>
      </c>
      <c r="I74" t="s">
        <v>421</v>
      </c>
      <c r="J74">
        <v>1</v>
      </c>
      <c r="L74" t="s">
        <v>520</v>
      </c>
    </row>
    <row r="75" spans="1:12" x14ac:dyDescent="0.25">
      <c r="A75" s="1" t="s">
        <v>114</v>
      </c>
      <c r="B75" t="s">
        <v>155</v>
      </c>
      <c r="C75" s="2">
        <v>101.89000101889999</v>
      </c>
      <c r="D75" s="2">
        <v>0</v>
      </c>
      <c r="E75" s="2">
        <v>0</v>
      </c>
      <c r="F75" s="1">
        <v>10.36</v>
      </c>
      <c r="G75" t="s">
        <v>361</v>
      </c>
      <c r="H75">
        <v>3.2129013208830997</v>
      </c>
      <c r="I75" t="s">
        <v>422</v>
      </c>
      <c r="J75">
        <v>1</v>
      </c>
      <c r="L75" t="s">
        <v>521</v>
      </c>
    </row>
    <row r="76" spans="1:12" x14ac:dyDescent="0.25">
      <c r="A76" s="1" t="s">
        <v>115</v>
      </c>
      <c r="B76" t="s">
        <v>156</v>
      </c>
      <c r="C76" s="2">
        <v>101.900001019</v>
      </c>
      <c r="D76" s="2">
        <v>0</v>
      </c>
      <c r="E76" s="2">
        <v>0</v>
      </c>
      <c r="F76" s="1">
        <v>10.210000000000001</v>
      </c>
      <c r="G76" t="s">
        <v>361</v>
      </c>
      <c r="H76">
        <v>3.2145145164167914</v>
      </c>
      <c r="I76" t="s">
        <v>422</v>
      </c>
      <c r="J76">
        <v>1</v>
      </c>
      <c r="L76" t="s">
        <v>521</v>
      </c>
    </row>
    <row r="77" spans="1:12" x14ac:dyDescent="0.25">
      <c r="A77" s="1" t="s">
        <v>116</v>
      </c>
      <c r="B77" t="s">
        <v>157</v>
      </c>
      <c r="C77" s="2">
        <v>108.60800108607999</v>
      </c>
      <c r="D77" s="2">
        <v>0</v>
      </c>
      <c r="E77" s="2">
        <v>0</v>
      </c>
      <c r="F77" s="1">
        <v>4.4645359999999998</v>
      </c>
      <c r="G77" t="s">
        <v>362</v>
      </c>
      <c r="H77">
        <v>5.4023718779642964</v>
      </c>
      <c r="I77" t="s">
        <v>328</v>
      </c>
      <c r="J77">
        <v>1</v>
      </c>
      <c r="L77" t="s">
        <v>522</v>
      </c>
    </row>
    <row r="78" spans="1:12" x14ac:dyDescent="0.25">
      <c r="A78" s="1" t="s">
        <v>117</v>
      </c>
      <c r="B78" t="s">
        <v>158</v>
      </c>
      <c r="C78" s="2">
        <v>101.58200101581998</v>
      </c>
      <c r="D78" s="2">
        <v>0</v>
      </c>
      <c r="E78" s="2">
        <v>0</v>
      </c>
      <c r="F78" s="1">
        <v>4.0424176582617717</v>
      </c>
      <c r="G78" t="s">
        <v>363</v>
      </c>
      <c r="H78">
        <v>4.7889551902863428</v>
      </c>
      <c r="I78" t="s">
        <v>328</v>
      </c>
      <c r="J78">
        <v>1</v>
      </c>
      <c r="L78" t="s">
        <v>523</v>
      </c>
    </row>
    <row r="79" spans="1:12" x14ac:dyDescent="0.25">
      <c r="A79" s="1" t="s">
        <v>118</v>
      </c>
      <c r="B79" t="s">
        <v>159</v>
      </c>
      <c r="C79" s="2">
        <v>103.10000103099999</v>
      </c>
      <c r="D79" s="2">
        <v>0</v>
      </c>
      <c r="E79" s="2">
        <v>0</v>
      </c>
      <c r="F79" s="1">
        <v>9.25</v>
      </c>
      <c r="G79" t="s">
        <v>364</v>
      </c>
      <c r="H79">
        <v>2.2244434730495914</v>
      </c>
      <c r="I79" t="s">
        <v>328</v>
      </c>
      <c r="J79">
        <v>1</v>
      </c>
      <c r="L79" t="s">
        <v>524</v>
      </c>
    </row>
    <row r="80" spans="1:12" x14ac:dyDescent="0.25">
      <c r="A80" s="1" t="s">
        <v>119</v>
      </c>
      <c r="B80" t="s">
        <v>160</v>
      </c>
      <c r="C80" s="2">
        <v>98.750000987499988</v>
      </c>
      <c r="D80" s="2">
        <v>0</v>
      </c>
      <c r="E80" s="2">
        <v>0</v>
      </c>
      <c r="F80" s="1">
        <v>9.98</v>
      </c>
      <c r="G80" t="s">
        <v>447</v>
      </c>
      <c r="H80">
        <v>0.95824538002359849</v>
      </c>
      <c r="I80" t="s">
        <v>328</v>
      </c>
      <c r="J80">
        <v>1</v>
      </c>
      <c r="L80" t="s">
        <v>525</v>
      </c>
    </row>
    <row r="81" spans="1:12" x14ac:dyDescent="0.25">
      <c r="A81" s="1" t="s">
        <v>120</v>
      </c>
      <c r="B81" t="s">
        <v>161</v>
      </c>
      <c r="C81" s="2">
        <v>94.250000942499994</v>
      </c>
      <c r="D81" s="2">
        <v>0</v>
      </c>
      <c r="E81" s="2">
        <v>0</v>
      </c>
      <c r="F81" s="1">
        <v>8.7200000000000006</v>
      </c>
      <c r="G81" t="s">
        <v>365</v>
      </c>
      <c r="H81">
        <v>2.5721751918791358</v>
      </c>
      <c r="I81" t="s">
        <v>423</v>
      </c>
      <c r="J81">
        <v>1</v>
      </c>
      <c r="L81" t="s">
        <v>526</v>
      </c>
    </row>
    <row r="82" spans="1:12" x14ac:dyDescent="0.25">
      <c r="A82" s="1" t="s">
        <v>121</v>
      </c>
      <c r="B82" t="s">
        <v>162</v>
      </c>
      <c r="C82" s="2">
        <v>99.940000999399999</v>
      </c>
      <c r="D82" s="2">
        <v>0</v>
      </c>
      <c r="E82" s="2">
        <v>0</v>
      </c>
      <c r="F82" s="1">
        <v>9.0612720672934355</v>
      </c>
      <c r="G82" t="s">
        <v>366</v>
      </c>
      <c r="H82">
        <v>0.71459334322547274</v>
      </c>
      <c r="I82" t="s">
        <v>328</v>
      </c>
      <c r="J82">
        <v>1</v>
      </c>
      <c r="L82" t="s">
        <v>527</v>
      </c>
    </row>
    <row r="83" spans="1:12" x14ac:dyDescent="0.25">
      <c r="A83" s="1" t="s">
        <v>122</v>
      </c>
      <c r="B83" t="s">
        <v>163</v>
      </c>
      <c r="C83" s="2">
        <v>82.643000826429997</v>
      </c>
      <c r="D83" s="2">
        <v>0</v>
      </c>
      <c r="E83" s="2">
        <v>0</v>
      </c>
      <c r="F83" s="1">
        <v>26.774952448643809</v>
      </c>
      <c r="G83" t="s">
        <v>367</v>
      </c>
      <c r="H83">
        <v>1.2857128223904781</v>
      </c>
      <c r="I83" t="s">
        <v>328</v>
      </c>
      <c r="J83">
        <v>1</v>
      </c>
      <c r="L83" t="s">
        <v>528</v>
      </c>
    </row>
    <row r="84" spans="1:12" x14ac:dyDescent="0.25">
      <c r="A84" s="1" t="s">
        <v>123</v>
      </c>
      <c r="B84" t="s">
        <v>164</v>
      </c>
      <c r="C84" s="2">
        <v>109.43900109438998</v>
      </c>
      <c r="D84" s="2">
        <v>0</v>
      </c>
      <c r="E84" s="2">
        <v>0</v>
      </c>
      <c r="F84" s="1">
        <v>4.9404767999999999</v>
      </c>
      <c r="G84" t="s">
        <v>353</v>
      </c>
      <c r="H84">
        <v>4.6214813920779898</v>
      </c>
      <c r="I84" t="s">
        <v>328</v>
      </c>
      <c r="J84">
        <v>1</v>
      </c>
      <c r="L84" t="s">
        <v>529</v>
      </c>
    </row>
    <row r="85" spans="1:12" x14ac:dyDescent="0.25">
      <c r="A85" s="1" t="s">
        <v>124</v>
      </c>
      <c r="B85" t="s">
        <v>195</v>
      </c>
      <c r="C85" s="2">
        <v>100.65000100650001</v>
      </c>
      <c r="D85" s="2">
        <v>0</v>
      </c>
      <c r="E85" s="2">
        <v>0</v>
      </c>
      <c r="F85" s="1">
        <v>0</v>
      </c>
      <c r="G85" t="s">
        <v>424</v>
      </c>
      <c r="H85">
        <v>0</v>
      </c>
      <c r="I85" t="s">
        <v>424</v>
      </c>
      <c r="J85">
        <v>1</v>
      </c>
      <c r="L85" t="s">
        <v>530</v>
      </c>
    </row>
    <row r="86" spans="1:12" x14ac:dyDescent="0.25">
      <c r="A86" s="1" t="s">
        <v>165</v>
      </c>
      <c r="B86" t="s">
        <v>170</v>
      </c>
      <c r="C86" s="2">
        <v>13.00500013005</v>
      </c>
      <c r="D86" s="2">
        <v>5</v>
      </c>
      <c r="E86" s="2">
        <v>0</v>
      </c>
      <c r="F86" s="1">
        <v>9.7654748173779318</v>
      </c>
      <c r="G86" t="s">
        <v>368</v>
      </c>
      <c r="H86">
        <v>0</v>
      </c>
      <c r="I86" t="s">
        <v>360</v>
      </c>
      <c r="J86">
        <v>1</v>
      </c>
      <c r="L86" t="s">
        <v>531</v>
      </c>
    </row>
    <row r="87" spans="1:12" x14ac:dyDescent="0.25">
      <c r="A87" s="1" t="s">
        <v>166</v>
      </c>
      <c r="B87" t="s">
        <v>171</v>
      </c>
      <c r="C87" s="2">
        <v>11.850000118499999</v>
      </c>
      <c r="D87" s="2">
        <v>4</v>
      </c>
      <c r="E87" s="2">
        <v>15.971428871154785</v>
      </c>
      <c r="F87" s="1">
        <v>9.7890292541890211</v>
      </c>
      <c r="G87" t="s">
        <v>369</v>
      </c>
      <c r="H87">
        <v>0</v>
      </c>
      <c r="I87" t="s">
        <v>328</v>
      </c>
      <c r="J87">
        <v>1</v>
      </c>
      <c r="L87" t="s">
        <v>532</v>
      </c>
    </row>
    <row r="88" spans="1:12" x14ac:dyDescent="0.25">
      <c r="A88" s="1" t="s">
        <v>167</v>
      </c>
      <c r="B88" t="s">
        <v>172</v>
      </c>
      <c r="C88" s="2">
        <v>13.820000138199999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533</v>
      </c>
    </row>
    <row r="89" spans="1:12" x14ac:dyDescent="0.25">
      <c r="A89" s="1" t="s">
        <v>168</v>
      </c>
      <c r="B89" t="s">
        <v>196</v>
      </c>
      <c r="C89" s="2">
        <v>104.9300010493</v>
      </c>
      <c r="D89" s="2">
        <v>0</v>
      </c>
      <c r="E89" s="2">
        <v>0</v>
      </c>
      <c r="F89" s="1">
        <v>4.2914983857012823</v>
      </c>
      <c r="G89" t="s">
        <v>315</v>
      </c>
      <c r="H89">
        <v>1.5087869698770482</v>
      </c>
      <c r="I89" t="s">
        <v>328</v>
      </c>
      <c r="J89">
        <v>1</v>
      </c>
      <c r="L89" t="s">
        <v>534</v>
      </c>
    </row>
    <row r="90" spans="1:12" x14ac:dyDescent="0.25">
      <c r="A90" s="1" t="s">
        <v>169</v>
      </c>
      <c r="B90" t="s">
        <v>197</v>
      </c>
      <c r="C90" s="2">
        <v>101.31300101312999</v>
      </c>
      <c r="D90" s="2">
        <v>0</v>
      </c>
      <c r="E90" s="2">
        <v>0</v>
      </c>
      <c r="F90" s="1">
        <v>4.1068194418346229</v>
      </c>
      <c r="G90" t="s">
        <v>370</v>
      </c>
      <c r="H90">
        <v>0.81113523478996141</v>
      </c>
      <c r="I90" t="s">
        <v>328</v>
      </c>
      <c r="J90">
        <v>1</v>
      </c>
      <c r="L90" t="s">
        <v>535</v>
      </c>
    </row>
    <row r="91" spans="1:12" x14ac:dyDescent="0.25">
      <c r="A91" s="1" t="s">
        <v>173</v>
      </c>
      <c r="B91" t="s">
        <v>174</v>
      </c>
      <c r="C91" s="2">
        <v>3.8600000385999995</v>
      </c>
      <c r="D91" s="2">
        <v>4.5</v>
      </c>
      <c r="E91" s="2">
        <v>5.3012499809265137</v>
      </c>
      <c r="F91" s="1">
        <v>3.3052142111130944</v>
      </c>
      <c r="G91" t="s">
        <v>321</v>
      </c>
      <c r="H91">
        <v>0</v>
      </c>
      <c r="I91" t="s">
        <v>328</v>
      </c>
      <c r="J91">
        <v>1</v>
      </c>
      <c r="L91" t="s">
        <v>461</v>
      </c>
    </row>
    <row r="92" spans="1:12" x14ac:dyDescent="0.25">
      <c r="A92" s="1" t="s">
        <v>175</v>
      </c>
      <c r="B92" t="s">
        <v>176</v>
      </c>
      <c r="C92" s="2">
        <v>30.035000300349999</v>
      </c>
      <c r="D92" s="2">
        <v>3.75</v>
      </c>
      <c r="E92" s="2">
        <v>37.259967803955078</v>
      </c>
      <c r="F92" s="1">
        <v>1.9976693857166636</v>
      </c>
      <c r="G92" t="s">
        <v>631</v>
      </c>
      <c r="H92">
        <v>0</v>
      </c>
      <c r="I92" t="s">
        <v>632</v>
      </c>
      <c r="J92">
        <v>1</v>
      </c>
      <c r="L92" t="s">
        <v>536</v>
      </c>
    </row>
    <row r="93" spans="1:12" x14ac:dyDescent="0.25">
      <c r="A93" s="1" t="s">
        <v>177</v>
      </c>
      <c r="B93" t="s">
        <v>178</v>
      </c>
      <c r="C93" s="2">
        <v>106.27800106277999</v>
      </c>
      <c r="D93" s="2">
        <v>0</v>
      </c>
      <c r="E93" s="2">
        <v>0</v>
      </c>
      <c r="F93" s="1">
        <v>3.3686958000000002</v>
      </c>
      <c r="G93" t="s">
        <v>371</v>
      </c>
      <c r="H93">
        <v>2.7564864541009384</v>
      </c>
      <c r="I93" t="s">
        <v>328</v>
      </c>
      <c r="J93">
        <v>1</v>
      </c>
      <c r="L93" t="s">
        <v>537</v>
      </c>
    </row>
    <row r="94" spans="1:12" x14ac:dyDescent="0.25">
      <c r="A94" s="1" t="s">
        <v>179</v>
      </c>
      <c r="B94" s="1" t="s">
        <v>180</v>
      </c>
      <c r="C94" s="2">
        <v>102.800001028</v>
      </c>
      <c r="D94" s="2">
        <v>0</v>
      </c>
      <c r="E94" s="2">
        <v>0</v>
      </c>
      <c r="F94" s="1">
        <v>10.039999999999999</v>
      </c>
      <c r="G94" t="s">
        <v>372</v>
      </c>
      <c r="H94">
        <v>0.58798542214585447</v>
      </c>
      <c r="I94" t="s">
        <v>426</v>
      </c>
      <c r="J94">
        <v>1</v>
      </c>
      <c r="L94" t="s">
        <v>538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10.87</v>
      </c>
      <c r="G95" t="s">
        <v>373</v>
      </c>
      <c r="H95">
        <v>6.9767047002534985E-2</v>
      </c>
      <c r="I95" t="s">
        <v>328</v>
      </c>
      <c r="J95">
        <v>1</v>
      </c>
      <c r="L95" t="s">
        <v>539</v>
      </c>
    </row>
    <row r="96" spans="1:12" x14ac:dyDescent="0.25">
      <c r="A96" s="1" t="s">
        <v>183</v>
      </c>
      <c r="B96" s="1" t="s">
        <v>184</v>
      </c>
      <c r="C96" s="2">
        <v>105.24000105239999</v>
      </c>
      <c r="D96" s="2">
        <v>0</v>
      </c>
      <c r="E96" s="2">
        <v>0</v>
      </c>
      <c r="F96" s="1">
        <v>7.5</v>
      </c>
      <c r="G96" t="s">
        <v>374</v>
      </c>
      <c r="H96">
        <v>6.8494301330453906</v>
      </c>
      <c r="I96" t="s">
        <v>328</v>
      </c>
      <c r="J96">
        <v>1</v>
      </c>
      <c r="L96" t="s">
        <v>540</v>
      </c>
    </row>
    <row r="97" spans="1:12" x14ac:dyDescent="0.25">
      <c r="A97" s="1" t="s">
        <v>185</v>
      </c>
      <c r="B97" s="1" t="s">
        <v>186</v>
      </c>
      <c r="C97" s="2">
        <v>96.140000961399991</v>
      </c>
      <c r="D97" s="2">
        <v>0</v>
      </c>
      <c r="E97" s="2">
        <v>0</v>
      </c>
      <c r="F97" s="1">
        <v>7.98</v>
      </c>
      <c r="G97" t="s">
        <v>375</v>
      </c>
      <c r="H97">
        <v>2.714428979648936</v>
      </c>
      <c r="I97" t="s">
        <v>328</v>
      </c>
      <c r="J97">
        <v>1</v>
      </c>
      <c r="L97" t="s">
        <v>541</v>
      </c>
    </row>
    <row r="98" spans="1:12" x14ac:dyDescent="0.25">
      <c r="A98" s="1" t="s">
        <v>187</v>
      </c>
      <c r="B98" s="1" t="s">
        <v>188</v>
      </c>
      <c r="C98" s="2">
        <v>90.000100900001001</v>
      </c>
      <c r="D98" s="2">
        <v>0</v>
      </c>
      <c r="E98" s="2">
        <v>0</v>
      </c>
      <c r="F98" s="1">
        <v>8.0500000000000007</v>
      </c>
      <c r="G98" t="s">
        <v>374</v>
      </c>
      <c r="H98">
        <v>9.9856601382601617</v>
      </c>
      <c r="I98" t="s">
        <v>328</v>
      </c>
      <c r="J98">
        <v>1</v>
      </c>
      <c r="L98" t="s">
        <v>542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8.99</v>
      </c>
      <c r="G99" t="s">
        <v>335</v>
      </c>
      <c r="H99">
        <v>4.7395581159145754</v>
      </c>
      <c r="I99" t="s">
        <v>328</v>
      </c>
      <c r="J99">
        <v>1</v>
      </c>
      <c r="L99" t="s">
        <v>543</v>
      </c>
    </row>
    <row r="100" spans="1:12" x14ac:dyDescent="0.25">
      <c r="A100" s="1" t="s">
        <v>191</v>
      </c>
      <c r="B100" s="1" t="s">
        <v>192</v>
      </c>
      <c r="C100" s="2">
        <v>103.33000103329999</v>
      </c>
      <c r="D100" s="2">
        <v>0</v>
      </c>
      <c r="E100" s="2">
        <v>0</v>
      </c>
      <c r="F100" s="1">
        <v>10.19</v>
      </c>
      <c r="G100" t="s">
        <v>376</v>
      </c>
      <c r="H100">
        <v>2.4100998572153753</v>
      </c>
      <c r="I100" t="s">
        <v>427</v>
      </c>
      <c r="J100">
        <v>1</v>
      </c>
      <c r="L100" t="s">
        <v>544</v>
      </c>
    </row>
    <row r="101" spans="1:12" x14ac:dyDescent="0.25">
      <c r="A101" s="1" t="s">
        <v>193</v>
      </c>
      <c r="B101" s="1" t="s">
        <v>194</v>
      </c>
      <c r="C101" s="2">
        <v>103.01400103013999</v>
      </c>
      <c r="D101" s="2">
        <v>0</v>
      </c>
      <c r="E101" s="2">
        <v>0</v>
      </c>
      <c r="F101" s="1">
        <v>4.5455422012425721</v>
      </c>
      <c r="G101" t="s">
        <v>364</v>
      </c>
      <c r="H101">
        <v>0.91746155664192941</v>
      </c>
      <c r="I101" t="s">
        <v>328</v>
      </c>
      <c r="J101">
        <v>1</v>
      </c>
      <c r="L101" t="s">
        <v>545</v>
      </c>
    </row>
    <row r="102" spans="1:12" x14ac:dyDescent="0.25">
      <c r="A102" s="1" t="s">
        <v>259</v>
      </c>
      <c r="B102" t="s">
        <v>218</v>
      </c>
      <c r="C102" s="2">
        <v>101.400001014</v>
      </c>
      <c r="D102" s="2">
        <v>0</v>
      </c>
      <c r="E102" s="2">
        <v>0</v>
      </c>
      <c r="F102" s="1">
        <v>9.26</v>
      </c>
      <c r="G102" t="s">
        <v>377</v>
      </c>
      <c r="H102">
        <v>2.9282309393036101</v>
      </c>
      <c r="I102" t="s">
        <v>328</v>
      </c>
      <c r="J102">
        <v>1</v>
      </c>
      <c r="L102" t="s">
        <v>546</v>
      </c>
    </row>
    <row r="103" spans="1:12" x14ac:dyDescent="0.25">
      <c r="A103" s="1" t="s">
        <v>260</v>
      </c>
      <c r="B103" t="s">
        <v>221</v>
      </c>
      <c r="C103" s="2">
        <v>109.3100010931</v>
      </c>
      <c r="D103" s="2">
        <v>3.9333333969116211</v>
      </c>
      <c r="E103" s="2">
        <v>138.52499389648437</v>
      </c>
      <c r="F103" s="1">
        <v>7.1356691976946305</v>
      </c>
      <c r="G103" t="s">
        <v>378</v>
      </c>
      <c r="H103">
        <v>0</v>
      </c>
      <c r="I103" t="s">
        <v>428</v>
      </c>
      <c r="J103">
        <v>1</v>
      </c>
      <c r="L103" t="s">
        <v>547</v>
      </c>
    </row>
    <row r="104" spans="1:12" x14ac:dyDescent="0.25">
      <c r="A104" s="1" t="s">
        <v>204</v>
      </c>
      <c r="B104" t="s">
        <v>205</v>
      </c>
      <c r="C104" s="2">
        <v>81.500000814999993</v>
      </c>
      <c r="D104" s="2">
        <v>3.9354839324951172</v>
      </c>
      <c r="E104" s="2">
        <v>81.541664123535156</v>
      </c>
      <c r="F104" s="1">
        <v>2.8798666683006338</v>
      </c>
      <c r="G104" t="s">
        <v>379</v>
      </c>
      <c r="H104">
        <v>0</v>
      </c>
      <c r="I104" t="s">
        <v>429</v>
      </c>
      <c r="J104">
        <v>1</v>
      </c>
      <c r="L104" t="s">
        <v>548</v>
      </c>
    </row>
    <row r="105" spans="1:12" x14ac:dyDescent="0.25">
      <c r="A105" s="1" t="s">
        <v>202</v>
      </c>
      <c r="B105" t="s">
        <v>203</v>
      </c>
      <c r="C105" s="2">
        <v>80.350000803499995</v>
      </c>
      <c r="D105" s="2">
        <v>3.696969747543335</v>
      </c>
      <c r="E105" s="2">
        <v>81.239997863769531</v>
      </c>
      <c r="F105" s="1">
        <v>3.4847542003733669</v>
      </c>
      <c r="G105" t="s">
        <v>380</v>
      </c>
      <c r="H105">
        <v>0</v>
      </c>
      <c r="I105" t="s">
        <v>430</v>
      </c>
      <c r="J105">
        <v>1</v>
      </c>
      <c r="L105" t="s">
        <v>549</v>
      </c>
    </row>
    <row r="106" spans="1:12" x14ac:dyDescent="0.25">
      <c r="A106" s="1" t="s">
        <v>206</v>
      </c>
      <c r="B106" t="s">
        <v>207</v>
      </c>
      <c r="C106" s="2">
        <v>269.10000269099999</v>
      </c>
      <c r="D106" s="2">
        <v>4.4375</v>
      </c>
      <c r="E106" s="2">
        <v>286.66665649414062</v>
      </c>
      <c r="F106" s="1">
        <v>3.2329988851727975</v>
      </c>
      <c r="G106" t="s">
        <v>381</v>
      </c>
      <c r="H106">
        <v>0</v>
      </c>
      <c r="I106" t="s">
        <v>431</v>
      </c>
      <c r="J106">
        <v>1</v>
      </c>
      <c r="L106" t="s">
        <v>550</v>
      </c>
    </row>
    <row r="107" spans="1:12" x14ac:dyDescent="0.25">
      <c r="A107" t="s">
        <v>210</v>
      </c>
      <c r="B107" t="s">
        <v>211</v>
      </c>
      <c r="C107" s="2">
        <v>109.47200109471999</v>
      </c>
      <c r="D107" s="2">
        <v>0</v>
      </c>
      <c r="E107" s="2">
        <v>0</v>
      </c>
      <c r="F107">
        <v>5.3004423699999998</v>
      </c>
      <c r="G107" t="s">
        <v>382</v>
      </c>
      <c r="H107">
        <v>4.7897195259110035</v>
      </c>
      <c r="I107" t="s">
        <v>328</v>
      </c>
      <c r="J107">
        <v>1</v>
      </c>
      <c r="L107" t="s">
        <v>551</v>
      </c>
    </row>
    <row r="108" spans="1:12" x14ac:dyDescent="0.25">
      <c r="A108" t="s">
        <v>261</v>
      </c>
      <c r="B108" t="s">
        <v>212</v>
      </c>
      <c r="C108" s="2">
        <v>107.47500107474998</v>
      </c>
      <c r="D108" s="2">
        <v>0</v>
      </c>
      <c r="E108" s="2">
        <v>0</v>
      </c>
      <c r="F108">
        <v>6.135885</v>
      </c>
      <c r="G108" t="s">
        <v>383</v>
      </c>
      <c r="H108">
        <v>3.4284608773774958</v>
      </c>
      <c r="I108" t="s">
        <v>328</v>
      </c>
      <c r="J108">
        <v>1</v>
      </c>
      <c r="L108" t="s">
        <v>552</v>
      </c>
    </row>
    <row r="109" spans="1:12" x14ac:dyDescent="0.25">
      <c r="A109" t="s">
        <v>262</v>
      </c>
      <c r="B109" t="s">
        <v>213</v>
      </c>
      <c r="C109" s="2">
        <v>101.09600101095999</v>
      </c>
      <c r="D109" s="2">
        <v>0</v>
      </c>
      <c r="E109" s="2">
        <v>0</v>
      </c>
      <c r="F109">
        <v>5.2195457000000003</v>
      </c>
      <c r="G109" t="s">
        <v>384</v>
      </c>
      <c r="H109">
        <v>3.9918229057577297</v>
      </c>
      <c r="I109" t="s">
        <v>328</v>
      </c>
      <c r="J109">
        <v>1</v>
      </c>
      <c r="L109" t="s">
        <v>553</v>
      </c>
    </row>
    <row r="110" spans="1:12" x14ac:dyDescent="0.25">
      <c r="A110" t="s">
        <v>263</v>
      </c>
      <c r="B110" t="s">
        <v>214</v>
      </c>
      <c r="C110" s="2">
        <v>115.38000115379999</v>
      </c>
      <c r="D110" s="2">
        <v>0</v>
      </c>
      <c r="E110" s="2">
        <v>0</v>
      </c>
      <c r="F110">
        <v>5.6091578000000002</v>
      </c>
      <c r="G110" t="s">
        <v>385</v>
      </c>
      <c r="H110">
        <v>5.1464776650945323</v>
      </c>
      <c r="I110" t="s">
        <v>328</v>
      </c>
      <c r="J110">
        <v>1</v>
      </c>
      <c r="L110" t="s">
        <v>554</v>
      </c>
    </row>
    <row r="111" spans="1:12" x14ac:dyDescent="0.25">
      <c r="A111" t="s">
        <v>264</v>
      </c>
      <c r="B111" t="s">
        <v>215</v>
      </c>
      <c r="C111" s="2">
        <v>100.02000100019998</v>
      </c>
      <c r="D111" s="2">
        <v>0</v>
      </c>
      <c r="E111" s="2">
        <v>0</v>
      </c>
      <c r="F111">
        <v>5.1183873999999996</v>
      </c>
      <c r="G111" t="s">
        <v>358</v>
      </c>
      <c r="H111">
        <v>4.1793549458403252</v>
      </c>
      <c r="I111" t="s">
        <v>328</v>
      </c>
      <c r="J111">
        <v>1</v>
      </c>
      <c r="L111" t="s">
        <v>555</v>
      </c>
    </row>
    <row r="112" spans="1:12" x14ac:dyDescent="0.25">
      <c r="A112" t="s">
        <v>265</v>
      </c>
      <c r="B112" t="s">
        <v>219</v>
      </c>
      <c r="C112" s="2">
        <v>105.57000105569999</v>
      </c>
      <c r="D112" s="2">
        <v>0</v>
      </c>
      <c r="E112" s="2">
        <v>0</v>
      </c>
      <c r="F112">
        <v>5.5047442000000002</v>
      </c>
      <c r="G112" t="s">
        <v>386</v>
      </c>
      <c r="H112">
        <v>4.0241199229731928</v>
      </c>
      <c r="I112" t="s">
        <v>328</v>
      </c>
      <c r="J112">
        <v>1</v>
      </c>
      <c r="L112" t="s">
        <v>556</v>
      </c>
    </row>
    <row r="113" spans="1:12" x14ac:dyDescent="0.25">
      <c r="A113" t="s">
        <v>266</v>
      </c>
      <c r="B113" t="s">
        <v>216</v>
      </c>
      <c r="C113">
        <v>100.06900100068999</v>
      </c>
      <c r="D113">
        <v>0</v>
      </c>
      <c r="E113">
        <v>0</v>
      </c>
      <c r="F113">
        <v>5.61306145</v>
      </c>
      <c r="G113" t="s">
        <v>315</v>
      </c>
      <c r="H113">
        <v>7.222222222647548E-2</v>
      </c>
      <c r="I113" t="s">
        <v>328</v>
      </c>
      <c r="J113">
        <v>1</v>
      </c>
      <c r="L113" t="s">
        <v>557</v>
      </c>
    </row>
    <row r="114" spans="1:12" x14ac:dyDescent="0.25">
      <c r="A114" t="s">
        <v>267</v>
      </c>
      <c r="B114" t="s">
        <v>222</v>
      </c>
      <c r="C114">
        <v>97.919000979189988</v>
      </c>
      <c r="D114">
        <v>0</v>
      </c>
      <c r="E114">
        <v>0</v>
      </c>
      <c r="F114">
        <v>8.3000000000000007</v>
      </c>
      <c r="G114" t="s">
        <v>387</v>
      </c>
      <c r="H114">
        <v>0.71646104095965291</v>
      </c>
      <c r="I114" t="s">
        <v>328</v>
      </c>
      <c r="J114">
        <v>1</v>
      </c>
      <c r="L114" t="s">
        <v>558</v>
      </c>
    </row>
    <row r="115" spans="1:12" x14ac:dyDescent="0.25">
      <c r="A115" t="s">
        <v>268</v>
      </c>
      <c r="B115" t="s">
        <v>217</v>
      </c>
      <c r="C115">
        <v>101.63100101630999</v>
      </c>
      <c r="D115">
        <v>0</v>
      </c>
      <c r="E115">
        <v>0</v>
      </c>
      <c r="F115">
        <v>5.2552082999999996</v>
      </c>
      <c r="G115" t="s">
        <v>388</v>
      </c>
      <c r="H115">
        <v>3.3226096034488219</v>
      </c>
      <c r="I115" t="s">
        <v>328</v>
      </c>
      <c r="J115">
        <v>1</v>
      </c>
      <c r="L115" t="s">
        <v>559</v>
      </c>
    </row>
    <row r="116" spans="1:12" x14ac:dyDescent="0.25">
      <c r="A116" t="s">
        <v>200</v>
      </c>
      <c r="B116" t="s">
        <v>201</v>
      </c>
      <c r="C116">
        <v>102.44000102439999</v>
      </c>
      <c r="D116">
        <v>0</v>
      </c>
      <c r="E116">
        <v>0</v>
      </c>
      <c r="F116">
        <v>9.27</v>
      </c>
      <c r="G116" t="s">
        <v>389</v>
      </c>
      <c r="H116">
        <v>0.41219873164111459</v>
      </c>
      <c r="I116" t="s">
        <v>328</v>
      </c>
      <c r="J116">
        <v>1</v>
      </c>
      <c r="L116" t="s">
        <v>560</v>
      </c>
    </row>
    <row r="117" spans="1:12" x14ac:dyDescent="0.25">
      <c r="A117" t="s">
        <v>198</v>
      </c>
      <c r="B117" t="s">
        <v>199</v>
      </c>
      <c r="C117">
        <v>101.19000101189999</v>
      </c>
      <c r="D117">
        <v>0</v>
      </c>
      <c r="E117">
        <v>0</v>
      </c>
      <c r="F117">
        <v>8.69</v>
      </c>
      <c r="G117" t="s">
        <v>315</v>
      </c>
      <c r="H117">
        <v>0.1153625594730905</v>
      </c>
      <c r="I117" t="s">
        <v>328</v>
      </c>
      <c r="J117">
        <v>1</v>
      </c>
      <c r="L117" t="s">
        <v>561</v>
      </c>
    </row>
    <row r="118" spans="1:12" x14ac:dyDescent="0.25">
      <c r="A118" t="s">
        <v>269</v>
      </c>
      <c r="B118" t="s">
        <v>220</v>
      </c>
      <c r="C118">
        <v>100.90000100899999</v>
      </c>
      <c r="D118">
        <v>0</v>
      </c>
      <c r="E118">
        <v>0</v>
      </c>
      <c r="F118">
        <v>9.2200000000000006</v>
      </c>
      <c r="G118" t="s">
        <v>332</v>
      </c>
      <c r="H118">
        <v>2.3671828849553123</v>
      </c>
      <c r="I118" t="s">
        <v>432</v>
      </c>
      <c r="J118">
        <v>1</v>
      </c>
      <c r="L118" t="s">
        <v>562</v>
      </c>
    </row>
    <row r="119" spans="1:12" x14ac:dyDescent="0.25">
      <c r="A119" t="s">
        <v>270</v>
      </c>
      <c r="B119" t="s">
        <v>223</v>
      </c>
      <c r="C119">
        <v>103.3400010334</v>
      </c>
      <c r="D119">
        <v>0</v>
      </c>
      <c r="E119">
        <v>0</v>
      </c>
      <c r="F119">
        <v>9.7799999999999994</v>
      </c>
      <c r="G119" t="s">
        <v>390</v>
      </c>
      <c r="H119">
        <v>9.1871978217075836E-2</v>
      </c>
      <c r="I119" t="s">
        <v>328</v>
      </c>
      <c r="J119">
        <v>1</v>
      </c>
      <c r="L119" t="s">
        <v>563</v>
      </c>
    </row>
    <row r="120" spans="1:12" x14ac:dyDescent="0.25">
      <c r="A120" t="s">
        <v>271</v>
      </c>
      <c r="B120" t="s">
        <v>224</v>
      </c>
      <c r="C120">
        <v>104.19000104189999</v>
      </c>
      <c r="D120">
        <v>0</v>
      </c>
      <c r="E120">
        <v>0</v>
      </c>
      <c r="F120">
        <v>9.33</v>
      </c>
      <c r="G120" t="s">
        <v>358</v>
      </c>
      <c r="H120">
        <v>0.225935434734548</v>
      </c>
      <c r="I120" t="s">
        <v>328</v>
      </c>
      <c r="J120">
        <v>1</v>
      </c>
      <c r="L120" t="s">
        <v>564</v>
      </c>
    </row>
    <row r="121" spans="1:12" x14ac:dyDescent="0.25">
      <c r="A121" t="s">
        <v>272</v>
      </c>
      <c r="B121" t="s">
        <v>225</v>
      </c>
      <c r="C121">
        <v>97.540000975400005</v>
      </c>
      <c r="D121">
        <v>0</v>
      </c>
      <c r="E121">
        <v>0</v>
      </c>
      <c r="F121">
        <v>8.18</v>
      </c>
      <c r="G121" t="s">
        <v>634</v>
      </c>
      <c r="H121">
        <v>1.898561464077277</v>
      </c>
      <c r="I121" t="s">
        <v>328</v>
      </c>
      <c r="J121">
        <v>1</v>
      </c>
      <c r="L121" t="s">
        <v>565</v>
      </c>
    </row>
    <row r="122" spans="1:12" x14ac:dyDescent="0.25">
      <c r="A122" t="s">
        <v>273</v>
      </c>
      <c r="B122" t="s">
        <v>226</v>
      </c>
      <c r="C122">
        <v>99.490000994899987</v>
      </c>
      <c r="D122">
        <v>0</v>
      </c>
      <c r="E122">
        <v>0</v>
      </c>
      <c r="F122">
        <v>8.19</v>
      </c>
      <c r="G122" t="s">
        <v>391</v>
      </c>
      <c r="H122">
        <v>0.80937696724613839</v>
      </c>
      <c r="I122" t="s">
        <v>328</v>
      </c>
      <c r="J122">
        <v>1</v>
      </c>
      <c r="L122" t="s">
        <v>566</v>
      </c>
    </row>
    <row r="123" spans="1:12" x14ac:dyDescent="0.25">
      <c r="A123" t="s">
        <v>274</v>
      </c>
      <c r="B123" t="s">
        <v>227</v>
      </c>
      <c r="C123">
        <v>312.75000312750001</v>
      </c>
      <c r="D123">
        <v>4.0909090042114258</v>
      </c>
      <c r="E123">
        <v>402.4000244140625</v>
      </c>
      <c r="F123">
        <v>1.9120703437250202</v>
      </c>
      <c r="G123" t="s">
        <v>441</v>
      </c>
      <c r="H123">
        <v>0</v>
      </c>
      <c r="I123" t="s">
        <v>442</v>
      </c>
      <c r="J123">
        <v>1</v>
      </c>
      <c r="L123" t="s">
        <v>567</v>
      </c>
    </row>
    <row r="124" spans="1:12" x14ac:dyDescent="0.25">
      <c r="A124" t="s">
        <v>275</v>
      </c>
      <c r="B124" t="s">
        <v>228</v>
      </c>
      <c r="C124">
        <v>113.42600113425999</v>
      </c>
      <c r="D124">
        <v>0</v>
      </c>
      <c r="E124">
        <v>0</v>
      </c>
      <c r="F124">
        <v>4.3633072999999998</v>
      </c>
      <c r="G124" t="s">
        <v>392</v>
      </c>
      <c r="H124">
        <v>4.1009709655898652</v>
      </c>
      <c r="I124" t="s">
        <v>328</v>
      </c>
      <c r="J124">
        <v>1</v>
      </c>
      <c r="L124" t="s">
        <v>568</v>
      </c>
    </row>
    <row r="125" spans="1:12" x14ac:dyDescent="0.25">
      <c r="A125" t="s">
        <v>276</v>
      </c>
      <c r="B125" t="s">
        <v>229</v>
      </c>
      <c r="C125">
        <v>102.79300102793</v>
      </c>
      <c r="D125">
        <v>0</v>
      </c>
      <c r="E125">
        <v>0</v>
      </c>
      <c r="F125">
        <v>3.8506782222561822</v>
      </c>
      <c r="G125" t="s">
        <v>393</v>
      </c>
      <c r="H125">
        <v>1.6947327837770882</v>
      </c>
      <c r="I125" t="s">
        <v>328</v>
      </c>
      <c r="J125">
        <v>1</v>
      </c>
      <c r="L125" t="s">
        <v>569</v>
      </c>
    </row>
    <row r="126" spans="1:12" x14ac:dyDescent="0.25">
      <c r="A126" t="s">
        <v>277</v>
      </c>
      <c r="B126" t="s">
        <v>230</v>
      </c>
      <c r="C126">
        <v>100.67700100677</v>
      </c>
      <c r="D126">
        <v>0</v>
      </c>
      <c r="E126">
        <v>0</v>
      </c>
      <c r="F126">
        <v>4.5410029999999999</v>
      </c>
      <c r="G126" t="s">
        <v>394</v>
      </c>
      <c r="H126">
        <v>4.3770409893730049</v>
      </c>
      <c r="I126" t="s">
        <v>328</v>
      </c>
      <c r="J126">
        <v>1</v>
      </c>
      <c r="L126" t="s">
        <v>570</v>
      </c>
    </row>
    <row r="127" spans="1:12" x14ac:dyDescent="0.25">
      <c r="A127" t="s">
        <v>278</v>
      </c>
      <c r="B127" t="s">
        <v>231</v>
      </c>
      <c r="C127">
        <v>133.43500133435001</v>
      </c>
      <c r="D127">
        <v>0</v>
      </c>
      <c r="E127">
        <v>0</v>
      </c>
      <c r="F127">
        <v>5.5539641165680207</v>
      </c>
      <c r="G127" t="s">
        <v>331</v>
      </c>
      <c r="H127">
        <v>10.213460781001267</v>
      </c>
      <c r="I127" t="s">
        <v>328</v>
      </c>
      <c r="J127">
        <v>1</v>
      </c>
      <c r="L127" t="s">
        <v>571</v>
      </c>
    </row>
    <row r="128" spans="1:12" x14ac:dyDescent="0.25">
      <c r="A128" t="s">
        <v>279</v>
      </c>
      <c r="B128" t="s">
        <v>232</v>
      </c>
      <c r="C128">
        <v>107.41500107415</v>
      </c>
      <c r="D128">
        <v>0</v>
      </c>
      <c r="E128">
        <v>0</v>
      </c>
      <c r="F128">
        <v>3.3075161</v>
      </c>
      <c r="G128" t="s">
        <v>448</v>
      </c>
      <c r="H128">
        <v>1.8599548333145277</v>
      </c>
      <c r="I128" t="s">
        <v>328</v>
      </c>
      <c r="J128">
        <v>1</v>
      </c>
      <c r="L128" t="s">
        <v>572</v>
      </c>
    </row>
    <row r="129" spans="1:12" x14ac:dyDescent="0.25">
      <c r="A129" t="s">
        <v>280</v>
      </c>
      <c r="B129" t="s">
        <v>233</v>
      </c>
      <c r="C129">
        <v>57.419000574189994</v>
      </c>
      <c r="D129">
        <v>0</v>
      </c>
      <c r="E129">
        <v>0</v>
      </c>
      <c r="F129">
        <v>31.413493725560951</v>
      </c>
      <c r="G129" t="s">
        <v>384</v>
      </c>
      <c r="H129">
        <v>3.2134706460088149</v>
      </c>
      <c r="I129" t="s">
        <v>328</v>
      </c>
      <c r="J129">
        <v>1</v>
      </c>
      <c r="L129" t="s">
        <v>573</v>
      </c>
    </row>
    <row r="130" spans="1:12" x14ac:dyDescent="0.25">
      <c r="A130" t="s">
        <v>281</v>
      </c>
      <c r="B130" t="s">
        <v>234</v>
      </c>
      <c r="C130">
        <v>111.28900111288999</v>
      </c>
      <c r="D130">
        <v>0</v>
      </c>
      <c r="E130">
        <v>0</v>
      </c>
      <c r="F130">
        <v>4.8706747999999997</v>
      </c>
      <c r="G130" t="s">
        <v>395</v>
      </c>
      <c r="H130">
        <v>3.2149508646402607</v>
      </c>
      <c r="I130" t="s">
        <v>328</v>
      </c>
      <c r="J130">
        <v>1</v>
      </c>
      <c r="L130" t="s">
        <v>574</v>
      </c>
    </row>
    <row r="131" spans="1:12" x14ac:dyDescent="0.25">
      <c r="A131" t="s">
        <v>282</v>
      </c>
      <c r="B131" t="s">
        <v>235</v>
      </c>
      <c r="C131">
        <v>6.7850000678499986E-2</v>
      </c>
      <c r="D131">
        <v>1.8333333730697632</v>
      </c>
      <c r="E131">
        <v>3.6499999463558197E-2</v>
      </c>
      <c r="F131">
        <v>1.7243919601731206</v>
      </c>
      <c r="G131" t="s">
        <v>396</v>
      </c>
      <c r="H131">
        <v>0</v>
      </c>
      <c r="I131" t="s">
        <v>433</v>
      </c>
      <c r="J131">
        <v>1</v>
      </c>
      <c r="L131" t="s">
        <v>575</v>
      </c>
    </row>
    <row r="132" spans="1:12" x14ac:dyDescent="0.25">
      <c r="A132" t="s">
        <v>283</v>
      </c>
      <c r="B132" t="s">
        <v>236</v>
      </c>
      <c r="C132">
        <v>110.02400110024</v>
      </c>
      <c r="D132">
        <v>0</v>
      </c>
      <c r="E132">
        <v>0</v>
      </c>
      <c r="F132">
        <v>3.5028287000000002</v>
      </c>
      <c r="G132" t="s">
        <v>397</v>
      </c>
      <c r="H132">
        <v>2.8301830808572084</v>
      </c>
      <c r="I132" t="s">
        <v>328</v>
      </c>
      <c r="J132">
        <v>1</v>
      </c>
      <c r="L132" t="s">
        <v>576</v>
      </c>
    </row>
    <row r="133" spans="1:12" x14ac:dyDescent="0.25">
      <c r="A133" t="s">
        <v>284</v>
      </c>
      <c r="B133" t="s">
        <v>237</v>
      </c>
      <c r="C133">
        <v>101.08500101084999</v>
      </c>
      <c r="D133">
        <v>0</v>
      </c>
      <c r="E133">
        <v>0</v>
      </c>
      <c r="F133">
        <v>2.9636784999999999</v>
      </c>
      <c r="G133" t="s">
        <v>424</v>
      </c>
      <c r="H133">
        <v>0.94550778675303526</v>
      </c>
      <c r="I133" t="s">
        <v>328</v>
      </c>
      <c r="J133">
        <v>1</v>
      </c>
      <c r="L133" t="s">
        <v>577</v>
      </c>
    </row>
    <row r="134" spans="1:12" x14ac:dyDescent="0.25">
      <c r="A134" t="s">
        <v>285</v>
      </c>
      <c r="B134" t="s">
        <v>239</v>
      </c>
      <c r="C134">
        <v>38.550000385499992</v>
      </c>
      <c r="D134">
        <v>0</v>
      </c>
      <c r="E134">
        <v>0</v>
      </c>
      <c r="F134">
        <v>0</v>
      </c>
      <c r="G134" t="s">
        <v>399</v>
      </c>
      <c r="H134">
        <v>0</v>
      </c>
      <c r="I134" t="s">
        <v>328</v>
      </c>
      <c r="J134">
        <v>1</v>
      </c>
      <c r="L134" t="s">
        <v>578</v>
      </c>
    </row>
    <row r="135" spans="1:12" x14ac:dyDescent="0.25">
      <c r="A135" t="s">
        <v>286</v>
      </c>
      <c r="B135" t="s">
        <v>238</v>
      </c>
      <c r="C135">
        <v>21.043000210429998</v>
      </c>
      <c r="D135">
        <v>0</v>
      </c>
      <c r="E135">
        <v>0</v>
      </c>
      <c r="F135">
        <v>107.80995462397313</v>
      </c>
      <c r="G135" t="s">
        <v>332</v>
      </c>
      <c r="H135">
        <v>1.9037176297154403</v>
      </c>
      <c r="I135" t="s">
        <v>328</v>
      </c>
      <c r="J135">
        <v>1</v>
      </c>
      <c r="L135" t="s">
        <v>579</v>
      </c>
    </row>
    <row r="136" spans="1:12" x14ac:dyDescent="0.25">
      <c r="A136" t="s">
        <v>287</v>
      </c>
      <c r="B136" t="s">
        <v>240</v>
      </c>
      <c r="C136">
        <v>110.53200110531999</v>
      </c>
      <c r="D136">
        <v>0</v>
      </c>
      <c r="E136">
        <v>0</v>
      </c>
      <c r="F136">
        <v>3.545973</v>
      </c>
      <c r="G136" t="s">
        <v>400</v>
      </c>
      <c r="H136">
        <v>3.3141767735293999</v>
      </c>
      <c r="I136" t="s">
        <v>328</v>
      </c>
      <c r="J136">
        <v>1</v>
      </c>
      <c r="L136" t="s">
        <v>580</v>
      </c>
    </row>
    <row r="137" spans="1:12" x14ac:dyDescent="0.25">
      <c r="A137" t="s">
        <v>288</v>
      </c>
      <c r="B137" t="s">
        <v>241</v>
      </c>
      <c r="C137">
        <v>102.82300102822998</v>
      </c>
      <c r="D137">
        <v>0</v>
      </c>
      <c r="E137">
        <v>0</v>
      </c>
      <c r="F137">
        <v>4.9439155340412917</v>
      </c>
      <c r="G137" t="s">
        <v>385</v>
      </c>
      <c r="H137">
        <v>2.701712236308671</v>
      </c>
      <c r="I137" t="s">
        <v>328</v>
      </c>
      <c r="J137">
        <v>1</v>
      </c>
      <c r="L137" t="s">
        <v>581</v>
      </c>
    </row>
    <row r="138" spans="1:12" x14ac:dyDescent="0.25">
      <c r="A138" t="s">
        <v>289</v>
      </c>
      <c r="B138" t="s">
        <v>242</v>
      </c>
      <c r="C138">
        <v>117.14000117139999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582</v>
      </c>
    </row>
    <row r="139" spans="1:12" x14ac:dyDescent="0.25">
      <c r="A139" t="s">
        <v>290</v>
      </c>
      <c r="B139" t="s">
        <v>243</v>
      </c>
      <c r="C139">
        <v>106.81100106811</v>
      </c>
      <c r="D139">
        <v>0</v>
      </c>
      <c r="E139">
        <v>0</v>
      </c>
      <c r="F139">
        <v>5.0994779000000001</v>
      </c>
      <c r="G139" t="s">
        <v>401</v>
      </c>
      <c r="H139">
        <v>4.053130508673453</v>
      </c>
      <c r="I139" t="s">
        <v>328</v>
      </c>
      <c r="J139">
        <v>1</v>
      </c>
      <c r="L139" t="s">
        <v>583</v>
      </c>
    </row>
    <row r="140" spans="1:12" x14ac:dyDescent="0.25">
      <c r="A140" t="s">
        <v>291</v>
      </c>
      <c r="B140" t="s">
        <v>244</v>
      </c>
      <c r="C140">
        <v>98.68500098685</v>
      </c>
      <c r="D140">
        <v>0</v>
      </c>
      <c r="E140">
        <v>0</v>
      </c>
      <c r="F140">
        <v>6.7525229837090013</v>
      </c>
      <c r="G140" t="s">
        <v>402</v>
      </c>
      <c r="H140">
        <v>2.7764401041152271</v>
      </c>
      <c r="I140" t="s">
        <v>328</v>
      </c>
      <c r="J140">
        <v>1</v>
      </c>
      <c r="L140" t="s">
        <v>584</v>
      </c>
    </row>
    <row r="141" spans="1:12" x14ac:dyDescent="0.25">
      <c r="A141" t="s">
        <v>292</v>
      </c>
      <c r="B141" t="s">
        <v>245</v>
      </c>
      <c r="C141">
        <v>100.18000100179999</v>
      </c>
      <c r="D141">
        <v>0</v>
      </c>
      <c r="E141">
        <v>0</v>
      </c>
      <c r="F141">
        <v>1.6211930165637154</v>
      </c>
      <c r="G141" t="s">
        <v>624</v>
      </c>
      <c r="H141">
        <v>0.24167259507214239</v>
      </c>
      <c r="I141" t="s">
        <v>328</v>
      </c>
      <c r="J141">
        <v>1</v>
      </c>
      <c r="L141" t="s">
        <v>585</v>
      </c>
    </row>
    <row r="142" spans="1:12" x14ac:dyDescent="0.25">
      <c r="A142" t="s">
        <v>293</v>
      </c>
      <c r="B142" t="s">
        <v>246</v>
      </c>
      <c r="C142">
        <v>114.16100114161</v>
      </c>
      <c r="D142">
        <v>0</v>
      </c>
      <c r="E142">
        <v>0</v>
      </c>
      <c r="F142">
        <v>3.3763481</v>
      </c>
      <c r="G142" t="s">
        <v>448</v>
      </c>
      <c r="H142">
        <v>3.1178710517702775</v>
      </c>
      <c r="I142" t="s">
        <v>328</v>
      </c>
      <c r="J142">
        <v>1</v>
      </c>
      <c r="L142" t="s">
        <v>586</v>
      </c>
    </row>
    <row r="143" spans="1:12" x14ac:dyDescent="0.25">
      <c r="A143" t="s">
        <v>294</v>
      </c>
      <c r="B143" t="s">
        <v>247</v>
      </c>
      <c r="C143">
        <v>76.999000769989991</v>
      </c>
      <c r="D143">
        <v>0</v>
      </c>
      <c r="E143">
        <v>0</v>
      </c>
      <c r="F143">
        <v>17.236647300000001</v>
      </c>
      <c r="G143" t="s">
        <v>449</v>
      </c>
      <c r="H143">
        <v>2.677717192364931</v>
      </c>
      <c r="I143" t="s">
        <v>328</v>
      </c>
      <c r="J143">
        <v>1</v>
      </c>
      <c r="L143" t="s">
        <v>587</v>
      </c>
    </row>
    <row r="144" spans="1:12" x14ac:dyDescent="0.25">
      <c r="A144" t="s">
        <v>295</v>
      </c>
      <c r="B144" t="s">
        <v>248</v>
      </c>
      <c r="C144">
        <v>68.280000682799994</v>
      </c>
      <c r="D144">
        <v>0</v>
      </c>
      <c r="E144">
        <v>0</v>
      </c>
      <c r="F144">
        <v>2.8171422580245005</v>
      </c>
      <c r="G144" t="s">
        <v>403</v>
      </c>
      <c r="H144">
        <v>0</v>
      </c>
      <c r="I144" t="s">
        <v>434</v>
      </c>
      <c r="J144">
        <v>1</v>
      </c>
      <c r="L144" t="s">
        <v>588</v>
      </c>
    </row>
    <row r="145" spans="1:12" x14ac:dyDescent="0.25">
      <c r="A145" t="s">
        <v>296</v>
      </c>
      <c r="B145" t="s">
        <v>249</v>
      </c>
      <c r="C145">
        <v>67.500000674999995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589</v>
      </c>
    </row>
    <row r="146" spans="1:12" x14ac:dyDescent="0.25">
      <c r="A146" t="s">
        <v>297</v>
      </c>
      <c r="B146" t="s">
        <v>250</v>
      </c>
      <c r="C146">
        <v>116.60000116599998</v>
      </c>
      <c r="D146">
        <v>4.095238208770752</v>
      </c>
      <c r="E146">
        <v>123.35713958740234</v>
      </c>
      <c r="F146">
        <v>1.9555708036709838</v>
      </c>
      <c r="G146" t="s">
        <v>404</v>
      </c>
      <c r="H146">
        <v>0</v>
      </c>
      <c r="I146" t="s">
        <v>435</v>
      </c>
      <c r="J146">
        <v>1</v>
      </c>
      <c r="L146" t="s">
        <v>590</v>
      </c>
    </row>
    <row r="147" spans="1:12" x14ac:dyDescent="0.25">
      <c r="A147" t="s">
        <v>298</v>
      </c>
      <c r="B147" t="s">
        <v>251</v>
      </c>
      <c r="C147">
        <v>26.850000268500001</v>
      </c>
      <c r="D147">
        <v>4</v>
      </c>
      <c r="E147">
        <v>25.246816635131836</v>
      </c>
      <c r="F147">
        <v>0</v>
      </c>
      <c r="G147" t="s">
        <v>405</v>
      </c>
      <c r="H147">
        <v>0</v>
      </c>
      <c r="I147" t="s">
        <v>328</v>
      </c>
      <c r="J147">
        <v>1</v>
      </c>
      <c r="L147" t="s">
        <v>591</v>
      </c>
    </row>
    <row r="148" spans="1:12" x14ac:dyDescent="0.25">
      <c r="A148" t="s">
        <v>299</v>
      </c>
      <c r="B148" t="s">
        <v>252</v>
      </c>
      <c r="C148">
        <v>36.470000364699999</v>
      </c>
      <c r="D148">
        <v>3.25</v>
      </c>
      <c r="E148">
        <v>41.777778625488281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592</v>
      </c>
    </row>
    <row r="149" spans="1:12" x14ac:dyDescent="0.25">
      <c r="A149" t="s">
        <v>300</v>
      </c>
      <c r="B149" t="s">
        <v>253</v>
      </c>
      <c r="C149">
        <v>39.570000395699999</v>
      </c>
      <c r="D149">
        <v>0</v>
      </c>
      <c r="E149">
        <v>0</v>
      </c>
      <c r="F149">
        <v>3.3176488709726821</v>
      </c>
      <c r="G149" t="s">
        <v>322</v>
      </c>
      <c r="H149">
        <v>0</v>
      </c>
      <c r="I149" t="s">
        <v>436</v>
      </c>
      <c r="J149">
        <v>1</v>
      </c>
      <c r="L149" t="s">
        <v>593</v>
      </c>
    </row>
    <row r="150" spans="1:12" x14ac:dyDescent="0.25">
      <c r="A150" t="s">
        <v>301</v>
      </c>
      <c r="B150" t="s">
        <v>254</v>
      </c>
      <c r="C150">
        <v>95.130000951299991</v>
      </c>
      <c r="D150">
        <v>0</v>
      </c>
      <c r="E150">
        <v>0</v>
      </c>
      <c r="F150">
        <v>0.92504992665996888</v>
      </c>
      <c r="G150" t="s">
        <v>379</v>
      </c>
      <c r="H150">
        <v>0</v>
      </c>
      <c r="I150" t="s">
        <v>328</v>
      </c>
      <c r="J150">
        <v>1</v>
      </c>
      <c r="L150" t="s">
        <v>594</v>
      </c>
    </row>
    <row r="151" spans="1:12" x14ac:dyDescent="0.25">
      <c r="A151" t="s">
        <v>302</v>
      </c>
      <c r="B151" t="s">
        <v>255</v>
      </c>
      <c r="C151">
        <v>99.750000997499995</v>
      </c>
      <c r="D151">
        <v>0</v>
      </c>
      <c r="E151">
        <v>0</v>
      </c>
      <c r="F151">
        <v>4.6248355999999999</v>
      </c>
      <c r="G151" t="s">
        <v>390</v>
      </c>
      <c r="H151">
        <v>5.2042697157691267</v>
      </c>
      <c r="I151" t="s">
        <v>328</v>
      </c>
      <c r="J151">
        <v>1</v>
      </c>
      <c r="L151" t="s">
        <v>595</v>
      </c>
    </row>
    <row r="152" spans="1:12" x14ac:dyDescent="0.25">
      <c r="A152" t="s">
        <v>303</v>
      </c>
      <c r="B152" t="s">
        <v>256</v>
      </c>
      <c r="C152">
        <v>104.50000104499999</v>
      </c>
      <c r="D152">
        <v>0</v>
      </c>
      <c r="E152">
        <v>0</v>
      </c>
      <c r="F152">
        <v>1.4267162</v>
      </c>
      <c r="G152" t="s">
        <v>406</v>
      </c>
      <c r="H152">
        <v>3.6199009718555684</v>
      </c>
      <c r="I152" t="s">
        <v>328</v>
      </c>
      <c r="J152">
        <v>1</v>
      </c>
      <c r="L152" t="s">
        <v>596</v>
      </c>
    </row>
    <row r="153" spans="1:12" x14ac:dyDescent="0.25">
      <c r="A153" t="s">
        <v>304</v>
      </c>
      <c r="B153" t="s">
        <v>257</v>
      </c>
      <c r="C153">
        <v>106.43100106431</v>
      </c>
      <c r="D153">
        <v>0</v>
      </c>
      <c r="E153">
        <v>0</v>
      </c>
      <c r="F153">
        <v>6.1802742000000004</v>
      </c>
      <c r="G153" t="s">
        <v>407</v>
      </c>
      <c r="H153">
        <v>3.4440221405358939</v>
      </c>
      <c r="I153" t="s">
        <v>328</v>
      </c>
      <c r="J153">
        <v>1</v>
      </c>
      <c r="L153" t="s">
        <v>597</v>
      </c>
    </row>
    <row r="154" spans="1:12" x14ac:dyDescent="0.25">
      <c r="A154" t="s">
        <v>305</v>
      </c>
      <c r="B154" t="s">
        <v>258</v>
      </c>
      <c r="C154">
        <v>97.440000974399993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598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398</v>
      </c>
      <c r="H155">
        <v>0</v>
      </c>
      <c r="I155" t="s">
        <v>328</v>
      </c>
      <c r="J155">
        <v>1</v>
      </c>
      <c r="L155" t="s">
        <v>599</v>
      </c>
    </row>
    <row r="156" spans="1:12" x14ac:dyDescent="0.25">
      <c r="A156" s="1" t="s">
        <v>312</v>
      </c>
      <c r="B156" t="s">
        <v>309</v>
      </c>
      <c r="C156" s="1">
        <v>95.53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600</v>
      </c>
    </row>
    <row r="157" spans="1:12" x14ac:dyDescent="0.25">
      <c r="A157" t="s">
        <v>313</v>
      </c>
      <c r="B157" t="s">
        <v>310</v>
      </c>
      <c r="C157" s="2">
        <v>101.89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601</v>
      </c>
    </row>
    <row r="158" spans="1:12" x14ac:dyDescent="0.25">
      <c r="A158" t="s">
        <v>438</v>
      </c>
      <c r="B158" t="s">
        <v>437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602</v>
      </c>
    </row>
    <row r="159" spans="1:12" x14ac:dyDescent="0.25">
      <c r="A159" t="s">
        <v>450</v>
      </c>
      <c r="B159" t="s">
        <v>443</v>
      </c>
      <c r="C159" s="2">
        <v>100.426</v>
      </c>
      <c r="D159" s="2">
        <v>0</v>
      </c>
      <c r="E159" s="2">
        <v>0</v>
      </c>
      <c r="F159">
        <v>4.5283696999999998</v>
      </c>
      <c r="G159" t="s">
        <v>451</v>
      </c>
      <c r="H159">
        <v>1.931451987475022</v>
      </c>
      <c r="I159" t="s">
        <v>328</v>
      </c>
      <c r="J159">
        <v>1</v>
      </c>
      <c r="L159" t="s">
        <v>603</v>
      </c>
    </row>
    <row r="160" spans="1:12" x14ac:dyDescent="0.25">
      <c r="A160" t="s">
        <v>605</v>
      </c>
      <c r="B160" t="s">
        <v>604</v>
      </c>
      <c r="C160" s="2">
        <v>731.4</v>
      </c>
      <c r="D160" s="2">
        <v>3.4000000953674316</v>
      </c>
      <c r="E160" s="2">
        <v>874.3414306640625</v>
      </c>
      <c r="F160">
        <v>13.642329778506973</v>
      </c>
      <c r="G160" t="s">
        <v>436</v>
      </c>
      <c r="H160">
        <v>0</v>
      </c>
      <c r="I160" t="s">
        <v>444</v>
      </c>
      <c r="J160">
        <v>1</v>
      </c>
      <c r="L160" t="s">
        <v>606</v>
      </c>
    </row>
    <row r="161" spans="1:12" x14ac:dyDescent="0.25">
      <c r="A161" t="s">
        <v>608</v>
      </c>
      <c r="B161" t="s">
        <v>607</v>
      </c>
      <c r="C161">
        <v>97.29</v>
      </c>
      <c r="D161">
        <v>0</v>
      </c>
      <c r="E161">
        <v>0</v>
      </c>
      <c r="F161">
        <v>8.11</v>
      </c>
      <c r="G161" t="s">
        <v>373</v>
      </c>
      <c r="H161">
        <v>2.3307732425481831</v>
      </c>
      <c r="I161" t="s">
        <v>328</v>
      </c>
      <c r="J161">
        <v>1</v>
      </c>
      <c r="L161" t="s">
        <v>609</v>
      </c>
    </row>
    <row r="162" spans="1:12" x14ac:dyDescent="0.25">
      <c r="A162" t="s">
        <v>610</v>
      </c>
      <c r="B162" t="s">
        <v>610</v>
      </c>
      <c r="C162" s="2">
        <v>52.21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615</v>
      </c>
    </row>
    <row r="163" spans="1:12" x14ac:dyDescent="0.25">
      <c r="A163" t="s">
        <v>611</v>
      </c>
      <c r="B163" t="s">
        <v>611</v>
      </c>
      <c r="C163" s="2">
        <v>56683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616</v>
      </c>
    </row>
    <row r="164" spans="1:12" x14ac:dyDescent="0.25">
      <c r="A164" t="s">
        <v>612</v>
      </c>
      <c r="B164" t="s">
        <v>612</v>
      </c>
      <c r="C164" s="2">
        <v>31536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617</v>
      </c>
    </row>
    <row r="165" spans="1:12" x14ac:dyDescent="0.25">
      <c r="A165" t="s">
        <v>613</v>
      </c>
      <c r="B165" t="s">
        <v>613</v>
      </c>
      <c r="C165" s="2">
        <v>28939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484</v>
      </c>
    </row>
    <row r="166" spans="1:12" x14ac:dyDescent="0.25">
      <c r="A166" t="s">
        <v>618</v>
      </c>
      <c r="B166" t="s">
        <v>619</v>
      </c>
      <c r="C166" s="2">
        <v>121.89</v>
      </c>
      <c r="D166" s="2">
        <v>0</v>
      </c>
      <c r="E166" s="2">
        <v>0</v>
      </c>
      <c r="F166">
        <v>10.8</v>
      </c>
      <c r="G166" t="s">
        <v>318</v>
      </c>
      <c r="H166">
        <v>5.7468456811763637</v>
      </c>
      <c r="I166" t="s">
        <v>328</v>
      </c>
      <c r="J166">
        <v>1</v>
      </c>
      <c r="L166" t="s">
        <v>621</v>
      </c>
    </row>
    <row r="167" spans="1:12" x14ac:dyDescent="0.25">
      <c r="A167" s="1" t="s">
        <v>622</v>
      </c>
      <c r="B167" t="s">
        <v>620</v>
      </c>
      <c r="C167" s="2">
        <v>107.14</v>
      </c>
      <c r="D167" s="2">
        <v>0</v>
      </c>
      <c r="E167" s="2">
        <v>0</v>
      </c>
      <c r="F167" s="1">
        <v>7.8</v>
      </c>
      <c r="G167" s="1" t="s">
        <v>318</v>
      </c>
      <c r="H167" s="1">
        <v>8.6800651280892023</v>
      </c>
      <c r="I167" s="1" t="s">
        <v>328</v>
      </c>
      <c r="J167" s="1">
        <v>1</v>
      </c>
      <c r="K167" s="1"/>
      <c r="L167" s="1" t="s">
        <v>623</v>
      </c>
    </row>
    <row r="168" spans="1:12" x14ac:dyDescent="0.25">
      <c r="A168" t="s">
        <v>627</v>
      </c>
      <c r="B168" t="s">
        <v>628</v>
      </c>
      <c r="C168" s="2">
        <v>15</v>
      </c>
      <c r="D168" s="2">
        <v>1</v>
      </c>
      <c r="E168" s="2">
        <v>0</v>
      </c>
      <c r="F168">
        <v>10.674814574935205</v>
      </c>
      <c r="G168" t="s">
        <v>629</v>
      </c>
      <c r="H168">
        <v>0</v>
      </c>
      <c r="I168" t="s">
        <v>630</v>
      </c>
      <c r="J168">
        <v>1</v>
      </c>
      <c r="L168" t="s">
        <v>494</v>
      </c>
    </row>
    <row r="169" spans="1:12" x14ac:dyDescent="0.25">
      <c r="A169" t="s">
        <v>645</v>
      </c>
      <c r="B169" t="s">
        <v>635</v>
      </c>
      <c r="C169" s="2">
        <v>120.77</v>
      </c>
      <c r="D169" s="2">
        <v>0</v>
      </c>
      <c r="E169" s="2">
        <v>0</v>
      </c>
      <c r="F169">
        <v>0</v>
      </c>
      <c r="G169" t="s">
        <v>328</v>
      </c>
      <c r="H169">
        <v>0</v>
      </c>
      <c r="I169" t="s">
        <v>328</v>
      </c>
      <c r="J169">
        <v>1</v>
      </c>
      <c r="L169" t="s">
        <v>646</v>
      </c>
    </row>
    <row r="170" spans="1:12" x14ac:dyDescent="0.25">
      <c r="A170" t="s">
        <v>647</v>
      </c>
      <c r="B170" t="s">
        <v>636</v>
      </c>
      <c r="C170" s="2">
        <v>38.97</v>
      </c>
      <c r="D170" s="2">
        <v>4.8181819915771484</v>
      </c>
      <c r="E170" s="2">
        <v>45.444442749023437</v>
      </c>
      <c r="F170">
        <v>1.6422889402104184</v>
      </c>
      <c r="G170" t="s">
        <v>441</v>
      </c>
      <c r="H170">
        <v>0</v>
      </c>
      <c r="I170" t="s">
        <v>388</v>
      </c>
      <c r="J170">
        <v>1</v>
      </c>
      <c r="L170" t="s">
        <v>648</v>
      </c>
    </row>
    <row r="171" spans="1:12" x14ac:dyDescent="0.25">
      <c r="A171" t="s">
        <v>649</v>
      </c>
      <c r="B171" t="s">
        <v>637</v>
      </c>
      <c r="C171" s="2">
        <v>109.09</v>
      </c>
      <c r="D171" s="2">
        <v>0</v>
      </c>
      <c r="E171" s="2">
        <v>0</v>
      </c>
      <c r="F171">
        <v>0</v>
      </c>
      <c r="G171" t="s">
        <v>328</v>
      </c>
      <c r="H171">
        <v>0</v>
      </c>
      <c r="I171" t="s">
        <v>328</v>
      </c>
      <c r="J171">
        <v>1</v>
      </c>
      <c r="L171" t="s">
        <v>650</v>
      </c>
    </row>
    <row r="172" spans="1:12" x14ac:dyDescent="0.25">
      <c r="A172" t="s">
        <v>651</v>
      </c>
      <c r="B172" t="s">
        <v>638</v>
      </c>
      <c r="C172" s="2">
        <v>115.06</v>
      </c>
      <c r="D172" s="2">
        <v>0</v>
      </c>
      <c r="E172" s="2">
        <v>0</v>
      </c>
      <c r="F172">
        <v>4.6279470588608493</v>
      </c>
      <c r="G172" t="s">
        <v>652</v>
      </c>
      <c r="H172">
        <v>0</v>
      </c>
      <c r="I172" t="s">
        <v>328</v>
      </c>
      <c r="J172">
        <v>1</v>
      </c>
      <c r="L172" t="s">
        <v>653</v>
      </c>
    </row>
    <row r="173" spans="1:12" x14ac:dyDescent="0.25">
      <c r="A173" t="s">
        <v>654</v>
      </c>
      <c r="B173" t="s">
        <v>639</v>
      </c>
      <c r="C173" s="2">
        <v>100.20699999999999</v>
      </c>
      <c r="D173" s="2">
        <v>0</v>
      </c>
      <c r="E173" s="2">
        <v>0</v>
      </c>
      <c r="F173">
        <v>1.5295554</v>
      </c>
      <c r="G173" t="s">
        <v>414</v>
      </c>
      <c r="H173">
        <v>2.1940246065527429</v>
      </c>
      <c r="I173" t="s">
        <v>328</v>
      </c>
      <c r="J173">
        <v>1</v>
      </c>
      <c r="L173" t="s">
        <v>655</v>
      </c>
    </row>
    <row r="174" spans="1:12" x14ac:dyDescent="0.25">
      <c r="A174" t="s">
        <v>656</v>
      </c>
      <c r="B174" t="s">
        <v>640</v>
      </c>
      <c r="C174" s="2">
        <v>100.657</v>
      </c>
      <c r="D174" s="2">
        <v>0</v>
      </c>
      <c r="E174" s="2">
        <v>0</v>
      </c>
      <c r="F174">
        <v>1.3730343</v>
      </c>
      <c r="G174" t="s">
        <v>657</v>
      </c>
      <c r="H174">
        <v>1.3139456483836713</v>
      </c>
      <c r="I174" t="s">
        <v>328</v>
      </c>
      <c r="J174">
        <v>1</v>
      </c>
      <c r="L174" t="s">
        <v>658</v>
      </c>
    </row>
    <row r="175" spans="1:12" x14ac:dyDescent="0.25">
      <c r="A175" t="s">
        <v>659</v>
      </c>
      <c r="B175" t="s">
        <v>641</v>
      </c>
      <c r="C175" s="2">
        <v>100.90600000000001</v>
      </c>
      <c r="D175" s="2">
        <v>0</v>
      </c>
      <c r="E175" s="2">
        <v>0</v>
      </c>
      <c r="F175">
        <v>1.4279565999999999</v>
      </c>
      <c r="G175" t="s">
        <v>333</v>
      </c>
      <c r="H175">
        <v>1.1727290816031104</v>
      </c>
      <c r="I175" t="s">
        <v>328</v>
      </c>
      <c r="J175">
        <v>1</v>
      </c>
      <c r="L175" t="s">
        <v>660</v>
      </c>
    </row>
    <row r="176" spans="1:12" x14ac:dyDescent="0.25">
      <c r="A176" t="s">
        <v>661</v>
      </c>
      <c r="B176" t="s">
        <v>642</v>
      </c>
      <c r="C176" s="2">
        <v>38.590000000000003</v>
      </c>
      <c r="D176" s="2">
        <v>3.4848484992980957</v>
      </c>
      <c r="E176" s="2">
        <v>42.549999237060547</v>
      </c>
      <c r="F176">
        <v>5.1308629178543663</v>
      </c>
      <c r="G176" t="s">
        <v>662</v>
      </c>
      <c r="H176">
        <v>0</v>
      </c>
      <c r="I176" t="s">
        <v>441</v>
      </c>
      <c r="J176">
        <v>1</v>
      </c>
      <c r="L176" t="s">
        <v>663</v>
      </c>
    </row>
    <row r="177" spans="1:12" x14ac:dyDescent="0.25">
      <c r="A177" t="s">
        <v>664</v>
      </c>
      <c r="B177" t="s">
        <v>643</v>
      </c>
      <c r="C177">
        <v>100.6125</v>
      </c>
      <c r="D177">
        <v>0</v>
      </c>
      <c r="E177">
        <v>0</v>
      </c>
      <c r="F177">
        <v>1.8730772999999998</v>
      </c>
      <c r="G177" t="s">
        <v>665</v>
      </c>
      <c r="H177">
        <v>1.628123584597758</v>
      </c>
      <c r="I177" t="s">
        <v>328</v>
      </c>
      <c r="J177">
        <v>1</v>
      </c>
      <c r="L177" t="s">
        <v>666</v>
      </c>
    </row>
    <row r="178" spans="1:12" x14ac:dyDescent="0.25">
      <c r="A178" t="s">
        <v>667</v>
      </c>
      <c r="B178" t="s">
        <v>644</v>
      </c>
      <c r="C178">
        <v>53.79</v>
      </c>
      <c r="D178">
        <v>3.6086957454681396</v>
      </c>
      <c r="E178">
        <v>55.611110687255859</v>
      </c>
      <c r="F178">
        <v>3.3457249070631967</v>
      </c>
      <c r="G178" t="s">
        <v>383</v>
      </c>
      <c r="H178">
        <v>0</v>
      </c>
      <c r="I178" t="s">
        <v>668</v>
      </c>
      <c r="J178">
        <v>1</v>
      </c>
      <c r="L178" t="s">
        <v>669</v>
      </c>
    </row>
    <row r="179" spans="1:12" x14ac:dyDescent="0.25">
      <c r="A179" t="s">
        <v>684</v>
      </c>
      <c r="B179" t="s">
        <v>670</v>
      </c>
      <c r="C179" s="2">
        <v>100</v>
      </c>
      <c r="D179" s="2">
        <v>0</v>
      </c>
      <c r="E179" s="2">
        <v>0</v>
      </c>
      <c r="F179">
        <v>0</v>
      </c>
      <c r="G179" t="s">
        <v>685</v>
      </c>
      <c r="H179">
        <v>0</v>
      </c>
      <c r="I179" t="s">
        <v>328</v>
      </c>
      <c r="J179">
        <v>1</v>
      </c>
      <c r="L179" t="s">
        <v>686</v>
      </c>
    </row>
    <row r="180" spans="1:12" x14ac:dyDescent="0.25">
      <c r="A180" t="s">
        <v>687</v>
      </c>
      <c r="B180" t="s">
        <v>671</v>
      </c>
      <c r="C180" s="2">
        <v>100</v>
      </c>
      <c r="D180" s="2">
        <v>0</v>
      </c>
      <c r="E180" s="2">
        <v>0</v>
      </c>
      <c r="F180">
        <v>0</v>
      </c>
      <c r="G180" t="s">
        <v>440</v>
      </c>
      <c r="H180">
        <v>0</v>
      </c>
      <c r="I180" t="s">
        <v>328</v>
      </c>
      <c r="J180">
        <v>1</v>
      </c>
      <c r="L180" t="s">
        <v>688</v>
      </c>
    </row>
    <row r="181" spans="1:12" x14ac:dyDescent="0.25">
      <c r="A181" t="s">
        <v>689</v>
      </c>
      <c r="B181" t="s">
        <v>672</v>
      </c>
      <c r="C181" s="2">
        <v>100</v>
      </c>
      <c r="D181" s="2">
        <v>0</v>
      </c>
      <c r="E181" s="2">
        <v>0</v>
      </c>
      <c r="F181">
        <v>0</v>
      </c>
      <c r="G181" t="s">
        <v>690</v>
      </c>
      <c r="H181">
        <v>0</v>
      </c>
      <c r="I181" t="s">
        <v>328</v>
      </c>
      <c r="J181">
        <v>1</v>
      </c>
      <c r="L181" t="s">
        <v>691</v>
      </c>
    </row>
    <row r="182" spans="1:12" x14ac:dyDescent="0.25">
      <c r="A182" t="s">
        <v>692</v>
      </c>
      <c r="B182" t="s">
        <v>673</v>
      </c>
      <c r="C182" s="2">
        <v>0</v>
      </c>
      <c r="D182" s="2">
        <v>0</v>
      </c>
      <c r="E182" s="2">
        <v>0</v>
      </c>
      <c r="F182">
        <v>0</v>
      </c>
      <c r="G182" t="s">
        <v>693</v>
      </c>
      <c r="H182">
        <v>0</v>
      </c>
      <c r="I182" t="s">
        <v>328</v>
      </c>
      <c r="J182">
        <v>1</v>
      </c>
      <c r="L182" t="s">
        <v>694</v>
      </c>
    </row>
    <row r="183" spans="1:12" x14ac:dyDescent="0.25">
      <c r="A183" t="s">
        <v>695</v>
      </c>
      <c r="B183" t="s">
        <v>674</v>
      </c>
      <c r="C183" s="2">
        <v>103.49</v>
      </c>
      <c r="D183" s="2">
        <v>0</v>
      </c>
      <c r="E183" s="2">
        <v>0</v>
      </c>
      <c r="F183">
        <v>0</v>
      </c>
      <c r="G183" t="s">
        <v>696</v>
      </c>
      <c r="H183">
        <v>0</v>
      </c>
      <c r="I183" t="s">
        <v>328</v>
      </c>
      <c r="J183">
        <v>1</v>
      </c>
      <c r="L183" t="s">
        <v>697</v>
      </c>
    </row>
    <row r="184" spans="1:12" x14ac:dyDescent="0.25">
      <c r="A184" t="s">
        <v>698</v>
      </c>
      <c r="B184" t="s">
        <v>675</v>
      </c>
      <c r="C184" s="2">
        <v>101.2</v>
      </c>
      <c r="D184" s="2">
        <v>0</v>
      </c>
      <c r="E184" s="2">
        <v>0</v>
      </c>
      <c r="F184">
        <v>8.83</v>
      </c>
      <c r="G184" t="s">
        <v>699</v>
      </c>
      <c r="H184">
        <v>3.8717337846630357</v>
      </c>
      <c r="I184" t="s">
        <v>328</v>
      </c>
      <c r="J184">
        <v>1</v>
      </c>
      <c r="L184" t="s">
        <v>700</v>
      </c>
    </row>
    <row r="185" spans="1:12" x14ac:dyDescent="0.25">
      <c r="A185" t="s">
        <v>701</v>
      </c>
      <c r="B185" t="s">
        <v>676</v>
      </c>
      <c r="C185" s="2">
        <v>102.36</v>
      </c>
      <c r="D185" s="2">
        <v>0</v>
      </c>
      <c r="E185" s="2">
        <v>0</v>
      </c>
      <c r="F185">
        <v>8.61</v>
      </c>
      <c r="G185" t="s">
        <v>374</v>
      </c>
      <c r="H185">
        <v>5.1209527470328817</v>
      </c>
      <c r="I185" t="s">
        <v>702</v>
      </c>
      <c r="J185">
        <v>1</v>
      </c>
      <c r="L185" t="s">
        <v>703</v>
      </c>
    </row>
    <row r="186" spans="1:12" x14ac:dyDescent="0.25">
      <c r="A186" t="s">
        <v>704</v>
      </c>
      <c r="B186" t="s">
        <v>677</v>
      </c>
      <c r="C186" s="2">
        <v>105.983</v>
      </c>
      <c r="D186" s="2">
        <v>0</v>
      </c>
      <c r="E186" s="2">
        <v>0</v>
      </c>
      <c r="F186">
        <v>2.1615427</v>
      </c>
      <c r="G186" t="s">
        <v>705</v>
      </c>
      <c r="H186">
        <v>1.7366411318416863</v>
      </c>
      <c r="I186" t="s">
        <v>328</v>
      </c>
      <c r="J186">
        <v>1</v>
      </c>
      <c r="L186" t="s">
        <v>706</v>
      </c>
    </row>
    <row r="187" spans="1:12" x14ac:dyDescent="0.25">
      <c r="A187" t="s">
        <v>707</v>
      </c>
      <c r="B187" t="s">
        <v>678</v>
      </c>
      <c r="C187" s="2">
        <v>25.445</v>
      </c>
      <c r="D187" s="2">
        <v>4.03125</v>
      </c>
      <c r="E187" s="2">
        <v>28.653305053710937</v>
      </c>
      <c r="F187">
        <v>6.6906500715337058</v>
      </c>
      <c r="G187" t="s">
        <v>708</v>
      </c>
      <c r="H187">
        <v>0</v>
      </c>
      <c r="I187" t="s">
        <v>333</v>
      </c>
      <c r="J187">
        <v>1</v>
      </c>
      <c r="L187" t="s">
        <v>709</v>
      </c>
    </row>
    <row r="188" spans="1:12" x14ac:dyDescent="0.25">
      <c r="A188" t="s">
        <v>710</v>
      </c>
      <c r="B188" t="s">
        <v>679</v>
      </c>
      <c r="C188" s="2">
        <v>1.1840999999999999</v>
      </c>
      <c r="D188" s="2">
        <v>0</v>
      </c>
      <c r="E188" s="2">
        <v>0</v>
      </c>
      <c r="F188">
        <v>0</v>
      </c>
      <c r="G188" t="s">
        <v>328</v>
      </c>
      <c r="H188">
        <v>0</v>
      </c>
      <c r="I188" t="s">
        <v>328</v>
      </c>
      <c r="J188">
        <v>1</v>
      </c>
      <c r="L188" t="s">
        <v>711</v>
      </c>
    </row>
    <row r="189" spans="1:12" x14ac:dyDescent="0.25">
      <c r="A189" t="s">
        <v>712</v>
      </c>
      <c r="B189" t="s">
        <v>680</v>
      </c>
      <c r="C189" s="2">
        <v>107.05</v>
      </c>
      <c r="D189" s="2">
        <v>0</v>
      </c>
      <c r="E189" s="2">
        <v>0</v>
      </c>
      <c r="F189">
        <v>3.790098169817651</v>
      </c>
      <c r="G189" t="s">
        <v>381</v>
      </c>
      <c r="H189">
        <v>0</v>
      </c>
      <c r="I189" t="s">
        <v>328</v>
      </c>
      <c r="J189">
        <v>1</v>
      </c>
      <c r="L189" t="s">
        <v>713</v>
      </c>
    </row>
    <row r="190" spans="1:12" x14ac:dyDescent="0.25">
      <c r="A190" t="s">
        <v>714</v>
      </c>
      <c r="B190" t="s">
        <v>681</v>
      </c>
      <c r="C190" s="2">
        <v>22.8</v>
      </c>
      <c r="D190" s="2">
        <v>0</v>
      </c>
      <c r="E190" s="2">
        <v>0</v>
      </c>
      <c r="F190">
        <v>0.93026412480249809</v>
      </c>
      <c r="G190" t="s">
        <v>325</v>
      </c>
      <c r="H190">
        <v>0</v>
      </c>
      <c r="I190" t="s">
        <v>715</v>
      </c>
      <c r="J190">
        <v>1</v>
      </c>
      <c r="L190" t="s">
        <v>716</v>
      </c>
    </row>
    <row r="191" spans="1:12" x14ac:dyDescent="0.25">
      <c r="A191" t="s">
        <v>717</v>
      </c>
      <c r="B191" t="s">
        <v>682</v>
      </c>
      <c r="C191" s="2">
        <v>20.035</v>
      </c>
      <c r="D191" s="2">
        <v>4.4000000953674316</v>
      </c>
      <c r="E191" s="2">
        <v>23.725925445556641</v>
      </c>
      <c r="F191">
        <v>2.9947591714499624</v>
      </c>
      <c r="G191" t="s">
        <v>718</v>
      </c>
      <c r="H191">
        <v>0</v>
      </c>
      <c r="I191" t="s">
        <v>719</v>
      </c>
      <c r="J191">
        <v>1</v>
      </c>
      <c r="L191" t="s">
        <v>720</v>
      </c>
    </row>
    <row r="192" spans="1:12" x14ac:dyDescent="0.25">
      <c r="A192" t="s">
        <v>721</v>
      </c>
      <c r="B192" t="s">
        <v>683</v>
      </c>
      <c r="C192" s="2">
        <v>1069</v>
      </c>
      <c r="D192" s="2">
        <v>3.6333334445953369</v>
      </c>
      <c r="E192" s="2">
        <v>1416.25</v>
      </c>
      <c r="F192">
        <v>2.8952450480162262</v>
      </c>
      <c r="G192" t="s">
        <v>381</v>
      </c>
      <c r="H192">
        <v>0</v>
      </c>
      <c r="I192" t="s">
        <v>395</v>
      </c>
      <c r="J192">
        <v>1</v>
      </c>
      <c r="L192" t="s">
        <v>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opLeftCell="A177" workbookViewId="0">
      <selection activeCell="A177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65.950000659500006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3.229719484457922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32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98.781000987810003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5.3293340999999996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3.734549009215546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107.58700107586999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5.7439565000000004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1.4703925394920792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1264.00001264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11.075949367088606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113.15000113150001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4.7168609999999997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3.3558520827387905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111.62500111624999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4.8016094000000002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14.214998938480157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1039.0000103899999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1037.4000244140625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5.2081379784886028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103.57100103571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4.5641296999999996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5.1244542157928361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228.22000228219997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273.3125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1.3232845499956183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277.50000277499998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383.00096308704161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3.5459460009325734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9240.0000923999996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10956.8330078125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3.5975108225108223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4.0700000407000001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5.2956252098083496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5.6511056511056506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3126.00003126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4.4785668586052463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3.9050000390499995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1.5364916429934827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17.200000171999999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8.5578756894942671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9.3300000932999989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1.6355213332683483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11.160000111599999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11.935615539550781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7.2952148948519033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608.00000607999993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7.957237017782111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4.6345000463449999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6.0524526632083262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19.9200001992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3.1818182468414307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16.583333969116211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0.95381524907537252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28.900000288999998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4.0999999046325684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26.942022323608398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106.33900106338999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4.1759903999999999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2.709585235521629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102.40100102400999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4.1068490999999998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3.1494374516073957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104.49400104493999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5.7486902999999998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2.2665721682858484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104.23900104239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3.8748532999999998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4.1909866868882686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103.35900103358999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4.3770026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3.3483982989151175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176.75000176749998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4.0657755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7.2464384398264814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90.500000904999993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9.8674033149171265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99.700000997000004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103.00000102999999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132.02000132020001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140.91416931152344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5.9763672170883195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144.50000144499998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7.1972315699171441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8.200000081999999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3.4648169104645894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ref="J33:J64" si="1"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3.4850000348499997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9.4630412083958291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1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56.30000056299999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1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2868.500028685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3507.02294921875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6.9722851664633083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1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240.900002409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11.664591116645912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1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384.30000384300001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1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7.3500000734999995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10.596240458845282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1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196.300001963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3.7272727489471436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209.57554626464844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8.5990830361691284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1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75.210000752099987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99.897323608398438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4.2015689403004925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1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2.53100002531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4.3856183326748317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19/05/2017</v>
      </c>
      <c r="J42" s="1">
        <f t="shared" si="1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0.26500000265000001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0.34999999403953552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1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64.750000647500002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4.1999998092651367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1.6216215479788174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1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226.20000226199997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251.443603515625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1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7.6100000760999995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9.1606832835113483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1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8405.0000840499997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10.899464604402141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1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874.00000874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8.9244851258581246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1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64.500000645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64.857139587402344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1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10.0500001005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7.4547262334111908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1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6.3300000632999995E-2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1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51.300000512999993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1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24.090000240899997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1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15.925000159250001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1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118.73000118729999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1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77.425000774249995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1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100.20000100199999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18.481518481518481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1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531.00000531000001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1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1.2270000122699999E-2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2.8144744203593688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1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143.00000143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1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102.77300102772999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3.8584963999999999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2.7438509809012475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1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103.25000103249999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8.91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1.7827163738641572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1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109.60000109599999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9.7200000000000006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3.1591671094353604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1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106.1800010618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10.07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4.8927996172302164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1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108.00000107999999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6.0068476100000003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1.7754885817356691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96" si="2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104.25000104249999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9.5299999999999994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2.8066518156184643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2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106.900001069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8.99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3.2274476628802429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2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104.97100104971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6.3237332000000004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2.5957333863647141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2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10.37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2.8658508023111873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2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98.590000985899991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8.31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0.6944974143998971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2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100.10000100099998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16.7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0.70745202658960582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2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99.240000992399985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8.9593013942318898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0.7004245770625287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2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105.37000105369999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9.89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1.7499807905962372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2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8.48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2.5468328477564959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2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101.89000101889999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10.36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3.2129013208830997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2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101.900001019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10.210000000000001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3.2145145164167914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2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108.60800108607999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4.4645359999999998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5.4023718779642964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2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101.58200101581998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4.0424176582617717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4.7889551902863428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2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103.10000103099999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9.25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2.2244434730495914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2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98.750000987499988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9.98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0.95824538002359849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2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94.250000942499994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8.7200000000000006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2.5721751918791358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2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99.940000999399999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9.0612720672934355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0.71459334322547274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2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82.643000826429997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26.774952448643809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1.2857128223904781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2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109.43900109438998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4.9404767999999999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4.6214813920779898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2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100.65000100650001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2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13.00500013005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9.7654748173779318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2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11.850000118499999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9.7890292541890211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2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13.820000138199999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2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104.9300010493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4.2914983857012823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1.5087869698770482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2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101.31300101312999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4.1068194418346229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0.81113523478996141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2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3.8600000385999995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3.3052142111130944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2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30.035000300349999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37.259967803955078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1.9976693857166636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2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106.27800106277999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3.3686958000000002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2.7564864541009384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2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102.800001028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10.039999999999999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0.58798542214585447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2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10.87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6.9767047002534985E-2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2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105.24000105239999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6.8494301330453906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2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96.140000961399991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7.98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2.714428979648936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ref="J97:J128" si="3"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90.000100900001001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8.0500000000000007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9.9856601382601617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3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8.99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4.7395581159145754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3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103.33000103329999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10.19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2.4100998572153753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3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103.01400103013999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4.5455422012425721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0.91746155664192941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3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101.400001014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9.26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2.9282309393036101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3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109.3100010931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7.1356691976946305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3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81.500000814999993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81.541664123535156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2.8798666683006338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3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80.350000803499995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81.239997863769531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3.4847542003733669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3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269.10000269099999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4.4375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286.66665649414062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3.2329988851727975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3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109.47200109471999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5.3004423699999998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4.7897195259110035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3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107.47500107474998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6.135885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3.4284608773774958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3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101.09600101095999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5.2195457000000003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3.9918229057577297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115.38000115379999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5.6091578000000002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5.1464776650945323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100.02000100019998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5.1183873999999996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4.1793549458403252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105.57000105569999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5.5047442000000002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4.0241199229731928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100.06900100068999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5.61306145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7.222222222647548E-2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97.919000979189988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8.3000000000000007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0.71646104095965291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101.63100101630999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5.2552082999999996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3.3226096034488219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102.44000102439999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0.41219873164111459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101.19000101189999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8.69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0.1153625594730905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100.90000100899999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9.2200000000000006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2.3671828849553123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103.3400010334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9.7799999999999994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9.1871978217075836E-2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104.19000104189999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9.33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0.225935434734548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97.540000975400005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8.18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1.898561464077277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99.490000994899987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8.19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0.80937696724613839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312.75000312750001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4.0909090042114258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402.4000244140625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1.9120703437250202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3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113.42600113425999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4.3633072999999998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4.1009709655898652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102.79300102793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3.8506782222561822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1.6947327837770882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100.67700100677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4.5410029999999999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4.3770409893730049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133.43500133435001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5.5539641165680207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10.213460781001267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107.41500107415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3.3075161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1.8599548333145277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57.419000574189994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31.413493725560951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3.2134706460088149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60" si="4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111.28900111288999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4.8706747999999997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3.2149508646402607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4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6.7850000678499986E-2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1.8333333730697632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1.7243919601731206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4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110.02400110024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3.5028287000000002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2.8301830808572084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4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101.08500101084999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2.9636784999999999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0.94550778675303526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4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38.550000385499992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4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21.043000210429998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107.80995462397313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1.9037176297154403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4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110.53200110531999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3.545973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3.3141767735293999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4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102.82300102822998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4.9439155340412917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2.701712236308671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4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117.14000117139999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4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106.81100106811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5.0994779000000001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4.053130508673453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4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98.68500098685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6.7525229837090013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2.7764401041152271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4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100.18000100179999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1.6211930165637154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0.24167259507214239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4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114.16100114161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3.3763481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3.1178710517702775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4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76.999000769989991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17.236647300000001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2.677717192364931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4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68.280000682799994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2.8171422580245005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4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67.500000674999995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4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116.60000116599998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1.9555708036709838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4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26.850000268500001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4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25.246816635131836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4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36.470000364699999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41.777778625488281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4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39.570000395699999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3.3176488709726821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4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95.130000951299991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0.92504992665996888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4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99.750000997499995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4.6248355999999999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24/05/2017</v>
      </c>
      <c r="H151" s="1">
        <f>IF(ISERR(FIND("Equity",B151))=FALSE,0,IF(_xll.BDP($B151,"DUR_MID")="#N/A N/A",0,_xll.BDP($B151,"DUR_MID")))</f>
        <v>5.2042697157691267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4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104.50000104499999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1.4267162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3.6199009718555684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4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106.43100106431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6.1802742000000004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3.4440221405358939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4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97.440000974399993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4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4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95.53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4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101.89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4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437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4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443</v>
      </c>
      <c r="C159" s="2">
        <f>IF(_xll.BDP(B159,"PX_LAST")="#N/A N/A",100,_xll.BDP(B159,"PX_LAST"))</f>
        <v>100.426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4.5283696999999998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1.931451987475022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4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604</v>
      </c>
      <c r="C160" s="2">
        <f>IF(_xll.BDP(B160,"PX_LAST")="#N/A N/A",100,_xll.BDP(B160,"PX_LAST"))</f>
        <v>731.4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13.642329778506973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4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607</v>
      </c>
      <c r="C161" s="2">
        <f>IF(_xll.BDP(B161,"PX_LAST")="#N/A N/A",100,_xll.BDP(B161,"PX_LAST"))</f>
        <v>97.29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0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8.11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2.3307732425481831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ref="J161:J167" si="5">COUNTIF($B:$B,B161)</f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610</v>
      </c>
      <c r="C162" s="2">
        <f>IF(_xll.BDP(B162,"PX_LAST")="#N/A N/A",100,_xll.BDP(B162,"PX_LAST"))</f>
        <v>52.21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5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611</v>
      </c>
      <c r="C163" s="2">
        <f>IF(_xll.BDP(B163,"PX_LAST")="#N/A N/A",100,_xll.BDP(B163,"PX_LAST"))</f>
        <v>56683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5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612</v>
      </c>
      <c r="C164" s="2">
        <f>IF(_xll.BDP(B164,"PX_LAST")="#N/A N/A",100,_xll.BDP(B164,"PX_LAST"))</f>
        <v>31536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5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613</v>
      </c>
      <c r="C165" s="2">
        <f>IF(_xll.BDP(B165,"PX_LAST")="#N/A N/A",100,_xll.BDP(B165,"PX_LAST"))</f>
        <v>28939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5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619</v>
      </c>
      <c r="C166" s="2">
        <f>IF(_xll.BDP(B166,"PX_LAST")="#N/A N/A",100,_xll.BDP(B166,"PX_LAST"))</f>
        <v>121.89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10.8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5.7468456811763637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5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620</v>
      </c>
      <c r="C167" s="2">
        <f>IF(_xll.BDP(B167,"PX_LAST")="#N/A N/A",100,_xll.BDP(B167,"PX_LAST"))</f>
        <v>107.14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8.6800651280892023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5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628</v>
      </c>
      <c r="C168" s="2">
        <f>IF(_xll.BDP(B168,"PX_LAST")="#N/A N/A",100,_xll.BDP(B168,"PX_LAST"))</f>
        <v>15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Applicable"),0,_xll.BDP(B168,"BEST_TARGET_PRICE"))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10.674814574935205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21/06/2017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ref="J168:J169" si="6">COUNTIF($B:$B,B168)</f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635</v>
      </c>
      <c r="C169" s="2">
        <f>IF(_xll.BDP(B169,"PX_LAST")="#N/A N/A",100,_xll.BDP(B169,"PX_LAST"))</f>
        <v>120.77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Applicable"),0,_xll.BDP(B169,"BEST_TARGET_PRICE"))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ref="J169" si="7">COUNTIF($B:$B,B169)</f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636</v>
      </c>
      <c r="C170" s="2">
        <f>IF(_xll.BDP(B170,"PX_LAST")="#N/A N/A",100,_xll.BDP(B170,"PX_LAST"))</f>
        <v>38.97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Applicable"),0,_xll.BDP(B170,"BEST_TARGET_PRICE"))
)</f>
        <v>45.444442749023437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1.6422889402104184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ref="J170:J178" si="8">COUNTIF($B:$B,B170)</f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637</v>
      </c>
      <c r="C171" s="2">
        <f>IF(_xll.BDP(B171,"PX_LAST")="#N/A N/A",100,_xll.BDP(B171,"PX_LAST"))</f>
        <v>109.09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Applicable"),0,_xll.BDP(B171,"BEST_TARGET_PRICE"))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8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638</v>
      </c>
      <c r="C172" s="2">
        <f>IF(_xll.BDP(B172,"PX_LAST")="#N/A N/A",100,_xll.BDP(B172,"PX_LAST"))</f>
        <v>115.06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Applicable"),0,_xll.BDP(B172,"BEST_TARGET_PRICE"))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4.6279470588608493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8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639</v>
      </c>
      <c r="C173" s="2">
        <f>IF(_xll.BDP(B173,"PX_LAST")="#N/A N/A",100,_xll.BDP(B173,"PX_LAST"))</f>
        <v>100.20699999999999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Applicable"),0,_xll.BDP(B173,"BEST_TARGET_PRICE"))
)</f>
        <v>0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1.5295554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2.1940246065527429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8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640</v>
      </c>
      <c r="C174" s="2">
        <f>IF(_xll.BDP(B174,"PX_LAST")="#N/A N/A",100,_xll.BDP(B174,"PX_LAST"))</f>
        <v>100.657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Applicable"),0,_xll.BDP(B174,"BEST_TARGET_PRICE"))
)</f>
        <v>0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1.3730343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1.3139456483836713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8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641</v>
      </c>
      <c r="C175" s="2">
        <f>IF(_xll.BDP(B175,"PX_LAST")="#N/A N/A",100,_xll.BDP(B175,"PX_LAST"))</f>
        <v>100.90600000000001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Applicable"),0,_xll.BDP(B175,"BEST_TARGET_PRICE"))
)</f>
        <v>0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1.4279565999999999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1.1727290816031104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8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642</v>
      </c>
      <c r="C176" s="2">
        <f>IF(_xll.BDP(B176,"PX_LAST")="#N/A N/A",100,_xll.BDP(B176,"PX_LAST"))</f>
        <v>38.590000000000003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Applicable"),0,_xll.BDP(B176,"BEST_TARGET_PRICE"))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5.1308629178543663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8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643</v>
      </c>
      <c r="C177" s="2">
        <f>IF(_xll.BDP(B177,"PX_LAST")="#N/A N/A",100,_xll.BDP(B177,"PX_LAST"))</f>
        <v>100.6125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Applicable"),0,_xll.BDP(B177,"BEST_TARGET_PRICE"))
)</f>
        <v>0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1.8730772999999998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1.628123584597758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8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644</v>
      </c>
      <c r="C178" s="2">
        <f>IF(_xll.BDP(B178,"PX_LAST")="#N/A N/A",100,_xll.BDP(B178,"PX_LAST"))</f>
        <v>53.79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Applicable"),0,_xll.BDP(B178,"BEST_TARGET_PRICE"))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3.3457249070631967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8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670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Applicable"),0,_xll.BDP(B179,"BEST_TARGET_PRICE"))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ref="J179" si="9">COUNTIF($B:$B,B179)</f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671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Applicable"),0,_xll.BDP(B180,"BEST_TARGET_PRICE"))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ref="J180:J181" si="10">COUNTIF($B:$B,B180)</f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672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Applicable"),0,_xll.BDP(B181,"BEST_TARGET_PRICE"))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10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RU000A0JPP11</v>
      </c>
      <c r="B182" s="1" t="s">
        <v>673</v>
      </c>
      <c r="C182" s="2">
        <v>0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Applicable"),0,_xll.BDP(B182,"BEST_TARGET_PRICE"))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15/03/2011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ref="J182" si="11">COUNTIF($B:$B,B182)</f>
        <v>1</v>
      </c>
      <c r="L182" s="1" t="str">
        <f>_xll.BDP(B182,"SECURITY_NAME")</f>
        <v>EURKOM 16 03/15/11</v>
      </c>
    </row>
    <row r="183" spans="1:12" x14ac:dyDescent="0.25">
      <c r="A183" s="1" t="str">
        <f>IF(OR(_xll.BDP(B183,"ID_ISIN")="#N/A Field Not Applicable",_xll.BDP(B183,"ID_ISIN")="#N/A N/A"),B183,_xll.BDP(B183,"ID_ISIN"))</f>
        <v>RU000A0JXC24</v>
      </c>
      <c r="B183" s="1" t="s">
        <v>674</v>
      </c>
      <c r="C183" s="2">
        <f>IF(_xll.BDP(B183,"PX_LAST")="#N/A N/A",100,_xll.BDP(B183,"PX_LAST"))</f>
        <v>103.49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Applicable"),0,_xll.BDP(B183,"BEST_TARGET_PRICE"))
)</f>
        <v>0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0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04/08/2017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ref="J183" si="12">COUNTIF($B:$B,B183)</f>
        <v>1</v>
      </c>
      <c r="L183" s="1" t="str">
        <f>_xll.BDP(B183,"SECURITY_NAME")</f>
        <v>TRNFP 9 1/4 01/26/24</v>
      </c>
    </row>
    <row r="184" spans="1:12" x14ac:dyDescent="0.25">
      <c r="A184" s="1" t="str">
        <f>IF(OR(_xll.BDP(B184,"ID_ISIN")="#N/A Field Not Applicable",_xll.BDP(B184,"ID_ISIN")="#N/A N/A"),B184,_xll.BDP(B184,"ID_ISIN"))</f>
        <v>RU000A0JXEV5</v>
      </c>
      <c r="B184" s="1" t="s">
        <v>675</v>
      </c>
      <c r="C184" s="2">
        <f>IF(_xll.BDP(B184,"PX_LAST")="#N/A N/A",100,_xll.BDP(B184,"PX_LAST"))</f>
        <v>101.2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Applicable"),0,_xll.BDP(B184,"BEST_TARGET_PRICE"))
)</f>
        <v>0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8.83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11/08/2017</v>
      </c>
      <c r="H184" s="1">
        <f>IF(ISERR(FIND("Equity",B184))=FALSE,0,IF(_xll.BDP($B184,"DUR_MID")="#N/A N/A",0,_xll.BDP($B184,"DUR_MID")))</f>
        <v>3.8717337846630357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ref="J184" si="13">COUNTIF($B:$B,B184)</f>
        <v>1</v>
      </c>
      <c r="L184" s="1" t="str">
        <f>_xll.BDP(B184,"SECURITY_NAME")</f>
        <v>MTSSRM 9 02/04/22</v>
      </c>
    </row>
    <row r="185" spans="1:12" x14ac:dyDescent="0.25">
      <c r="A185" s="1" t="str">
        <f>IF(OR(_xll.BDP(B185,"ID_ISIN")="#N/A Field Not Applicable",_xll.BDP(B185,"ID_ISIN")="#N/A N/A"),B185,_xll.BDP(B185,"ID_ISIN"))</f>
        <v>RU000A0JXFS8</v>
      </c>
      <c r="B185" s="1" t="s">
        <v>676</v>
      </c>
      <c r="C185" s="2">
        <f>IF(_xll.BDP(B185,"PX_LAST")="#N/A N/A",100,_xll.BDP(B185,"PX_LAST"))</f>
        <v>102.36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Applicable"),0,_xll.BDP(B185,"BEST_TARGET_PRICE"))
)</f>
        <v>0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8.61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16/08/2017</v>
      </c>
      <c r="H185" s="1">
        <f>IF(ISERR(FIND("Equity",B185))=FALSE,0,IF(_xll.BDP($B185,"DUR_MID")="#N/A N/A",0,_xll.BDP($B185,"DUR_MID")))</f>
        <v>5.1209527470328817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07/02/2024</v>
      </c>
      <c r="J185" s="1">
        <f t="shared" ref="J185" si="14">COUNTIF($B:$B,B185)</f>
        <v>1</v>
      </c>
      <c r="L185" s="1" t="str">
        <f>_xll.BDP(B185,"SECURITY_NAME")</f>
        <v>GAZPRU 8.9 02/03/27</v>
      </c>
    </row>
    <row r="186" spans="1:12" x14ac:dyDescent="0.25">
      <c r="A186" s="1" t="str">
        <f>IF(OR(_xll.BDP(B186,"ID_ISIN")="#N/A Field Not Applicable",_xll.BDP(B186,"ID_ISIN")="#N/A N/A"),B186,_xll.BDP(B186,"ID_ISIN"))</f>
        <v>XS1198002690</v>
      </c>
      <c r="B186" s="1" t="s">
        <v>677</v>
      </c>
      <c r="C186" s="2">
        <f>IF(_xll.BDP(B186,"PX_LAST")="#N/A N/A",100,_xll.BDP(B186,"PX_LAST"))</f>
        <v>105.983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0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Applicable"),0,_xll.BDP(B186,"BEST_TARGET_PRICE"))
)</f>
        <v>0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2.1615427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05/09/2017</v>
      </c>
      <c r="H186" s="1">
        <f>IF(ISERR(FIND("Equity",B186))=FALSE,0,IF(_xll.BDP($B186,"DUR_MID")="#N/A N/A",0,_xll.BDP($B186,"DUR_MID")))</f>
        <v>1.7366411318416863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ref="J186:J189" si="15">COUNTIF($B:$B,B186)</f>
        <v>1</v>
      </c>
      <c r="L186" s="1" t="str">
        <f>_xll.BDP(B186,"SECURITY_NAME")</f>
        <v>CEMEX 4 3/8 03/05/23</v>
      </c>
    </row>
    <row r="187" spans="1:12" x14ac:dyDescent="0.25">
      <c r="A187" s="1" t="str">
        <f>IF(OR(_xll.BDP(B187,"ID_ISIN")="#N/A Field Not Applicable",_xll.BDP(B187,"ID_ISIN")="#N/A N/A"),B187,_xll.BDP(B187,"ID_ISIN"))</f>
        <v>GB00B03MLX29</v>
      </c>
      <c r="B187" s="1" t="s">
        <v>678</v>
      </c>
      <c r="C187" s="2">
        <f>IF(_xll.BDP(B187,"PX_LAST")="#N/A N/A",100,_xll.BDP(B187,"PX_LAST"))</f>
        <v>25.445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4.03125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Applicable"),0,_xll.BDP(B187,"BEST_TARGET_PRICE"))
)</f>
        <v>28.653305053710937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6.6906500715337058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>18/05/2017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27/07/2017</v>
      </c>
      <c r="J187" s="1">
        <f t="shared" si="15"/>
        <v>1</v>
      </c>
      <c r="L187" s="1" t="str">
        <f>_xll.BDP(B187,"SECURITY_NAME")</f>
        <v>Royal Dutch Shell PLC</v>
      </c>
    </row>
    <row r="188" spans="1:12" x14ac:dyDescent="0.25">
      <c r="A188" s="1" t="str">
        <f>IF(OR(_xll.BDP(B188,"ID_ISIN")="#N/A Field Not Applicable",_xll.BDP(B188,"ID_ISIN")="#N/A N/A"),B188,_xll.BDP(B188,"ID_ISIN"))</f>
        <v>IE00BLP5S353</v>
      </c>
      <c r="B188" s="1" t="s">
        <v>679</v>
      </c>
      <c r="C188" s="2">
        <f>IF(_xll.BDP(B188,"PX_LAST")="#N/A N/A",100,_xll.BDP(B188,"PX_LAST"))</f>
        <v>1.1840999999999999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Applicable"),0,_xll.BDP(B188,"BEST_TARGET_PRICE"))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/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15"/>
        <v>1</v>
      </c>
      <c r="L188" s="1" t="str">
        <f>_xll.BDP(B188,"SECURITY_NAME")</f>
        <v>Old Mutual Dublin Funds Plc -</v>
      </c>
    </row>
    <row r="189" spans="1:12" x14ac:dyDescent="0.25">
      <c r="A189" s="1" t="str">
        <f>IF(OR(_xll.BDP(B189,"ID_ISIN")="#N/A Field Not Applicable",_xll.BDP(B189,"ID_ISIN")="#N/A N/A"),B189,_xll.BDP(B189,"ID_ISIN"))</f>
        <v>IE00B66F4759</v>
      </c>
      <c r="B189" s="1" t="s">
        <v>680</v>
      </c>
      <c r="C189" s="2">
        <f>IF(_xll.BDP(B189,"PX_LAST")="#N/A N/A",100,_xll.BDP(B189,"PX_LAST"))</f>
        <v>107.05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Applicable"),0,_xll.BDP(B189,"BEST_TARGET_PRICE"))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3.790098169817651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16/03/2017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/>
      </c>
      <c r="J189" s="1">
        <f t="shared" si="15"/>
        <v>1</v>
      </c>
      <c r="L189" s="1" t="str">
        <f>_xll.BDP(B189,"SECURITY_NAME")</f>
        <v>iShares EUR High Yield Corp Bo</v>
      </c>
    </row>
    <row r="190" spans="1:12" x14ac:dyDescent="0.25">
      <c r="A190" s="1" t="str">
        <f>IF(OR(_xll.BDP(B190,"ID_ISIN")="#N/A Field Not Applicable",_xll.BDP(B190,"ID_ISIN")="#N/A N/A"),B190,_xll.BDP(B190,"ID_ISIN"))</f>
        <v>US92189F1066</v>
      </c>
      <c r="B190" s="1" t="s">
        <v>681</v>
      </c>
      <c r="C190" s="2">
        <f>IF(_xll.BDP(B190,"PX_LAST")="#N/A N/A",100,_xll.BDP(B190,"PX_LAST"))</f>
        <v>22.8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0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Applicable"),0,_xll.BDP(B190,"BEST_TARGET_PRICE"))
)</f>
        <v>0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0.93026412480249809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19/12/2016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15/12/2017</v>
      </c>
      <c r="J190" s="1">
        <f t="shared" ref="J190" si="16">COUNTIF($B:$B,B190)</f>
        <v>1</v>
      </c>
      <c r="L190" s="1" t="str">
        <f>_xll.BDP(B190,"SECURITY_NAME")</f>
        <v>VanEck Vectors Gold Miners ETF</v>
      </c>
    </row>
    <row r="191" spans="1:12" x14ac:dyDescent="0.25">
      <c r="A191" s="1" t="str">
        <f>IF(OR(_xll.BDP(B191,"ID_ISIN")="#N/A Field Not Applicable",_xll.BDP(B191,"ID_ISIN")="#N/A N/A"),B191,_xll.BDP(B191,"ID_ISIN"))</f>
        <v>NL0011794037</v>
      </c>
      <c r="B191" s="1" t="s">
        <v>682</v>
      </c>
      <c r="C191" s="2">
        <f>IF(_xll.BDP(B191,"PX_LAST")="#N/A N/A",100,_xll.BDP(B191,"PX_LAST"))</f>
        <v>20.035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4.4000000953674316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Applicable"),0,_xll.BDP(B191,"BEST_TARGET_PRICE"))
)</f>
        <v>23.725925445556641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2.9947591714499624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18/04/2017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01/03/2018</v>
      </c>
      <c r="J191" s="1">
        <f t="shared" ref="J191" si="17">COUNTIF($B:$B,B191)</f>
        <v>1</v>
      </c>
      <c r="L191" s="1" t="str">
        <f>_xll.BDP(B191,"SECURITY_NAME")</f>
        <v>Koninklijke Ahold Delhaize NV</v>
      </c>
    </row>
    <row r="192" spans="1:12" x14ac:dyDescent="0.25">
      <c r="A192" s="1" t="str">
        <f>IF(OR(_xll.BDP(B192,"ID_ISIN")="#N/A Field Not Applicable",_xll.BDP(B192,"ID_ISIN")="#N/A N/A"),B192,_xll.BDP(B192,"ID_ISIN"))</f>
        <v>GB00B1XZS820</v>
      </c>
      <c r="B192" s="1" t="s">
        <v>683</v>
      </c>
      <c r="C192" s="2">
        <f>IF(_xll.BDP(B192,"PX_LAST")="#N/A N/A",100,_xll.BDP(B192,"PX_LAST"))</f>
        <v>1069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3.6333334445953369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Applicable"),0,_xll.BDP(B192,"BEST_TARGET_PRICE"))
)</f>
        <v>1416.25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2.8952450480162262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16/03/2017</v>
      </c>
      <c r="H192" s="1">
        <f>IF(ISERR(FIND("Equity",B192))=FALSE,0,IF(_xll.BDP($B192,"DUR_MID")="#N/A N/A",0,_xll.BDP($B192,"DUR_MID")))</f>
        <v>0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28/07/2017</v>
      </c>
      <c r="J192" s="1">
        <f t="shared" ref="J192:J193" si="18">COUNTIF($B:$B,B192)</f>
        <v>1</v>
      </c>
      <c r="L192" s="1" t="str">
        <f>_xll.BDP(B192,"SECURITY_NAME")</f>
        <v>Anglo American PLC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2017-05-16T08:52:28Z</dcterms:modified>
</cp:coreProperties>
</file>