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16" i="70" l="1"/>
  <c r="J317" i="70"/>
  <c r="C316" i="70"/>
  <c r="L316" i="70"/>
  <c r="D316" i="70"/>
  <c r="C317" i="70"/>
  <c r="L317" i="70"/>
  <c r="E316" i="70"/>
  <c r="F316" i="70"/>
  <c r="G316" i="70"/>
  <c r="F317" i="70"/>
  <c r="I317" i="70"/>
  <c r="H316" i="70"/>
  <c r="G317" i="70"/>
  <c r="I316" i="70"/>
  <c r="H317" i="70"/>
  <c r="H313" i="70" l="1"/>
  <c r="J313" i="70"/>
  <c r="J314" i="70"/>
  <c r="J315" i="70"/>
  <c r="H314" i="70"/>
  <c r="H315" i="70"/>
  <c r="A316" i="70"/>
  <c r="A317" i="70"/>
  <c r="C315" i="70"/>
  <c r="A315" i="70"/>
  <c r="L315" i="70"/>
  <c r="G315" i="70"/>
  <c r="F313" i="70"/>
  <c r="I314" i="70"/>
  <c r="I315" i="70"/>
  <c r="G313" i="70"/>
  <c r="F314" i="70"/>
  <c r="C313" i="70"/>
  <c r="C314" i="70"/>
  <c r="G314" i="70"/>
  <c r="L313" i="70"/>
  <c r="L314" i="70"/>
  <c r="F315" i="70"/>
  <c r="A313" i="70"/>
  <c r="I313" i="70"/>
  <c r="A314" i="70"/>
  <c r="E317" i="70"/>
  <c r="D317" i="70"/>
  <c r="J311" i="70" l="1"/>
  <c r="J312" i="70"/>
  <c r="E314" i="70"/>
  <c r="H312" i="70"/>
  <c r="L311" i="70"/>
  <c r="D314" i="70"/>
  <c r="G312" i="70"/>
  <c r="I312" i="70"/>
  <c r="D313" i="70"/>
  <c r="E315" i="70"/>
  <c r="F312" i="70"/>
  <c r="D315" i="70"/>
  <c r="C311" i="70"/>
  <c r="L312" i="70"/>
  <c r="G311" i="70"/>
  <c r="F311" i="70"/>
  <c r="H311" i="70"/>
  <c r="E313" i="70"/>
  <c r="I311" i="70"/>
  <c r="H310" i="70" l="1"/>
  <c r="J310" i="70"/>
  <c r="C310" i="70"/>
  <c r="I310" i="70"/>
  <c r="A311" i="70"/>
  <c r="G310" i="70"/>
  <c r="A310" i="70"/>
  <c r="L310" i="70"/>
  <c r="F310" i="70"/>
  <c r="A312" i="70"/>
  <c r="J309" i="70" l="1"/>
  <c r="J308" i="70"/>
  <c r="J307" i="70"/>
  <c r="J306" i="70"/>
  <c r="J305" i="70"/>
  <c r="J304" i="70"/>
  <c r="J303" i="70"/>
  <c r="J302" i="70"/>
  <c r="J301" i="70"/>
  <c r="J300" i="70"/>
  <c r="J299" i="70"/>
  <c r="J298" i="70"/>
  <c r="J297" i="70"/>
  <c r="J296" i="70"/>
  <c r="J295" i="70"/>
  <c r="J294" i="70"/>
  <c r="J293" i="70"/>
  <c r="J292" i="70"/>
  <c r="J291" i="70"/>
  <c r="J290" i="70"/>
  <c r="J289" i="70"/>
  <c r="J288" i="70"/>
  <c r="J287" i="70"/>
  <c r="J286" i="70"/>
  <c r="J285" i="70"/>
  <c r="J284" i="70"/>
  <c r="J283" i="70"/>
  <c r="J282" i="70"/>
  <c r="J281" i="70"/>
  <c r="J280" i="70"/>
  <c r="J279" i="70"/>
  <c r="J278" i="70"/>
  <c r="J277" i="70"/>
  <c r="J276" i="70"/>
  <c r="J275" i="70"/>
  <c r="J274" i="70"/>
  <c r="J273" i="70"/>
  <c r="J272" i="70"/>
  <c r="J271" i="70"/>
  <c r="J270" i="70"/>
  <c r="J269" i="70"/>
  <c r="J268" i="70"/>
  <c r="J267" i="70"/>
  <c r="J266" i="70"/>
  <c r="J265" i="70"/>
  <c r="J264" i="70"/>
  <c r="J263" i="70"/>
  <c r="J262" i="70"/>
  <c r="J261" i="70"/>
  <c r="J260" i="70"/>
  <c r="J259" i="70"/>
  <c r="J258" i="70"/>
  <c r="J257" i="70"/>
  <c r="J256" i="70"/>
  <c r="J255" i="70"/>
  <c r="J254" i="70"/>
  <c r="J253" i="70"/>
  <c r="J252" i="70"/>
  <c r="J251" i="70"/>
  <c r="J250" i="70"/>
  <c r="J249" i="70"/>
  <c r="J248" i="70"/>
  <c r="J247" i="70"/>
  <c r="J246" i="70"/>
  <c r="J245" i="70"/>
  <c r="J244" i="70"/>
  <c r="J243" i="70"/>
  <c r="J242" i="70"/>
  <c r="J241" i="70"/>
  <c r="J240" i="70"/>
  <c r="J239" i="70"/>
  <c r="J238" i="70"/>
  <c r="J237" i="70"/>
  <c r="J236" i="70"/>
  <c r="J235" i="70"/>
  <c r="J234" i="70"/>
  <c r="J233" i="70"/>
  <c r="J232" i="70"/>
  <c r="J231" i="70"/>
  <c r="J230" i="70"/>
  <c r="J229" i="70"/>
  <c r="J228" i="70"/>
  <c r="J227" i="70"/>
  <c r="J226" i="70"/>
  <c r="J225" i="70"/>
  <c r="J224" i="70"/>
  <c r="J223" i="70"/>
  <c r="J222" i="70"/>
  <c r="J221" i="70"/>
  <c r="J220" i="70"/>
  <c r="J219" i="70"/>
  <c r="J218" i="70"/>
  <c r="J217" i="70"/>
  <c r="J216" i="70"/>
  <c r="J215" i="70"/>
  <c r="J214" i="70"/>
  <c r="J213" i="70"/>
  <c r="J212" i="70"/>
  <c r="J211" i="70"/>
  <c r="J210" i="70"/>
  <c r="J209" i="70"/>
  <c r="J208" i="70"/>
  <c r="J207" i="70"/>
  <c r="J206" i="70"/>
  <c r="J205" i="70"/>
  <c r="J204" i="70"/>
  <c r="J203" i="70"/>
  <c r="J202" i="70"/>
  <c r="J201" i="70"/>
  <c r="J200" i="70"/>
  <c r="J199" i="70"/>
  <c r="J198" i="70"/>
  <c r="J197" i="70"/>
  <c r="J196" i="70"/>
  <c r="J195" i="70"/>
  <c r="J194" i="70"/>
  <c r="J193" i="70"/>
  <c r="J192" i="70"/>
  <c r="J191" i="70"/>
  <c r="J190" i="70"/>
  <c r="J189" i="70"/>
  <c r="J188" i="70"/>
  <c r="J187" i="70"/>
  <c r="J186" i="70"/>
  <c r="J185" i="70"/>
  <c r="J184" i="70"/>
  <c r="J183" i="70"/>
  <c r="J182" i="70"/>
  <c r="J181" i="70"/>
  <c r="J180" i="70"/>
  <c r="J179" i="70"/>
  <c r="J178" i="70"/>
  <c r="J177" i="70"/>
  <c r="J176" i="70"/>
  <c r="J175" i="70"/>
  <c r="J174" i="70"/>
  <c r="J173" i="70"/>
  <c r="J172" i="70"/>
  <c r="J171" i="70"/>
  <c r="J170" i="70"/>
  <c r="J169" i="70"/>
  <c r="J168" i="70"/>
  <c r="J167" i="70"/>
  <c r="J166" i="70"/>
  <c r="J165" i="70"/>
  <c r="J164" i="70"/>
  <c r="J163" i="70"/>
  <c r="J162" i="70"/>
  <c r="J161" i="70"/>
  <c r="J160" i="70"/>
  <c r="J159" i="70"/>
  <c r="J158" i="70"/>
  <c r="J157" i="70"/>
  <c r="J156" i="70"/>
  <c r="J155" i="70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G179" i="70"/>
  <c r="G31" i="70"/>
  <c r="G32" i="70"/>
  <c r="G7" i="70"/>
  <c r="G16" i="70"/>
  <c r="G47" i="70"/>
  <c r="G12" i="70"/>
  <c r="G116" i="70"/>
  <c r="G18" i="70"/>
  <c r="G53" i="70"/>
  <c r="G102" i="70"/>
  <c r="G291" i="70"/>
  <c r="G43" i="70"/>
  <c r="G132" i="70"/>
  <c r="G271" i="70"/>
  <c r="G4" i="70"/>
  <c r="G299" i="70"/>
  <c r="G137" i="70"/>
  <c r="G229" i="70"/>
  <c r="G93" i="70"/>
  <c r="G194" i="70"/>
  <c r="G143" i="70"/>
  <c r="G210" i="70"/>
  <c r="G109" i="70"/>
  <c r="G3" i="70"/>
  <c r="G160" i="70"/>
  <c r="G135" i="70"/>
  <c r="G149" i="70"/>
  <c r="G48" i="70"/>
  <c r="G130" i="70"/>
  <c r="G220" i="70"/>
  <c r="G208" i="70"/>
  <c r="G300" i="70"/>
  <c r="G56" i="70"/>
  <c r="G105" i="70"/>
  <c r="G212" i="70"/>
  <c r="G66" i="70"/>
  <c r="G244" i="70"/>
  <c r="E311" i="70"/>
  <c r="G195" i="70"/>
  <c r="G264" i="70"/>
  <c r="G294" i="70"/>
  <c r="G69" i="70"/>
  <c r="G117" i="70"/>
  <c r="G270" i="70"/>
  <c r="G273" i="70"/>
  <c r="G110" i="70"/>
  <c r="G181" i="70"/>
  <c r="G25" i="70"/>
  <c r="G74" i="70"/>
  <c r="G52" i="70"/>
  <c r="G14" i="70"/>
  <c r="G183" i="70"/>
  <c r="G2" i="70"/>
  <c r="G279" i="70"/>
  <c r="G11" i="70"/>
  <c r="G297" i="70"/>
  <c r="G80" i="70"/>
  <c r="G225" i="70"/>
  <c r="G150" i="70"/>
  <c r="G36" i="70"/>
  <c r="G104" i="70"/>
  <c r="C312" i="70"/>
  <c r="G83" i="70"/>
  <c r="G76" i="70"/>
  <c r="G121" i="70"/>
  <c r="G101" i="70"/>
  <c r="G106" i="70"/>
  <c r="G180" i="70"/>
  <c r="G308" i="70"/>
  <c r="G112" i="70"/>
  <c r="G215" i="70"/>
  <c r="G26" i="70"/>
  <c r="G154" i="70"/>
  <c r="G107" i="70"/>
  <c r="G134" i="70"/>
  <c r="G189" i="70"/>
  <c r="G251" i="70"/>
  <c r="G272" i="70"/>
  <c r="G302" i="70"/>
  <c r="G226" i="70"/>
  <c r="G94" i="70"/>
  <c r="G286" i="70"/>
  <c r="G63" i="70"/>
  <c r="G98" i="70"/>
  <c r="G114" i="70"/>
  <c r="G260" i="70"/>
  <c r="G167" i="70"/>
  <c r="G156" i="70"/>
  <c r="G309" i="70"/>
  <c r="G72" i="70"/>
  <c r="G99" i="70"/>
  <c r="G193" i="70"/>
  <c r="F309" i="70"/>
  <c r="G68" i="70"/>
  <c r="G248" i="70"/>
  <c r="G164" i="70"/>
  <c r="G40" i="70"/>
  <c r="G211" i="70"/>
  <c r="H309" i="70"/>
  <c r="G304" i="70"/>
  <c r="G253" i="70"/>
  <c r="G165" i="70"/>
  <c r="G19" i="70"/>
  <c r="G186" i="70"/>
  <c r="G263" i="70"/>
  <c r="G152" i="70"/>
  <c r="G190" i="70"/>
  <c r="G62" i="70"/>
  <c r="G29" i="70"/>
  <c r="G111" i="70"/>
  <c r="G122" i="70"/>
  <c r="G283" i="70"/>
  <c r="G27" i="70"/>
  <c r="G144" i="70"/>
  <c r="G214" i="70"/>
  <c r="G276" i="70"/>
  <c r="G176" i="70"/>
  <c r="G46" i="70"/>
  <c r="G287" i="70"/>
  <c r="G237" i="70"/>
  <c r="G274" i="70"/>
  <c r="G223" i="70"/>
  <c r="G141" i="70"/>
  <c r="G13" i="70"/>
  <c r="G89" i="70"/>
  <c r="G38" i="70"/>
  <c r="G142" i="70"/>
  <c r="G200" i="70"/>
  <c r="G245" i="70"/>
  <c r="G203" i="70"/>
  <c r="G261" i="70"/>
  <c r="G51" i="70"/>
  <c r="G191" i="70"/>
  <c r="G70" i="70"/>
  <c r="G87" i="70"/>
  <c r="G50" i="70"/>
  <c r="G37" i="70"/>
  <c r="G262" i="70"/>
  <c r="G129" i="70"/>
  <c r="G175" i="70"/>
  <c r="G145" i="70"/>
  <c r="G95" i="70"/>
  <c r="G169" i="70"/>
  <c r="G123" i="70"/>
  <c r="G44" i="70"/>
  <c r="G295" i="70"/>
  <c r="G65" i="70"/>
  <c r="G136" i="70"/>
  <c r="G97" i="70"/>
  <c r="G207" i="70"/>
  <c r="G159" i="70"/>
  <c r="G166" i="70"/>
  <c r="G146" i="70"/>
  <c r="G41" i="70"/>
  <c r="G217" i="70"/>
  <c r="G206" i="70"/>
  <c r="G28" i="70"/>
  <c r="G177" i="70"/>
  <c r="G259" i="70"/>
  <c r="G205" i="70"/>
  <c r="G103" i="70"/>
  <c r="G113" i="70"/>
  <c r="G118" i="70"/>
  <c r="G77" i="70"/>
  <c r="G59" i="70"/>
  <c r="G281" i="70"/>
  <c r="G267" i="70"/>
  <c r="G170" i="70"/>
  <c r="G73" i="70"/>
  <c r="G138" i="70"/>
  <c r="G218" i="70"/>
  <c r="G67" i="70"/>
  <c r="G42" i="70"/>
  <c r="G79" i="70"/>
  <c r="G162" i="70"/>
  <c r="G20" i="70"/>
  <c r="G100" i="70"/>
  <c r="G228" i="70"/>
  <c r="G39" i="70"/>
  <c r="G21" i="70"/>
  <c r="G306" i="70"/>
  <c r="G128" i="70"/>
  <c r="G35" i="70"/>
  <c r="G140" i="70"/>
  <c r="G192" i="70"/>
  <c r="G256" i="70"/>
  <c r="G292" i="70"/>
  <c r="L309" i="70"/>
  <c r="G232" i="70"/>
  <c r="D311" i="70"/>
  <c r="G219" i="70"/>
  <c r="G289" i="70"/>
  <c r="G239" i="70"/>
  <c r="G84" i="70"/>
  <c r="G185" i="70"/>
  <c r="G266" i="70"/>
  <c r="G9" i="70"/>
  <c r="G255" i="70"/>
  <c r="G178" i="70"/>
  <c r="G90" i="70"/>
  <c r="G247" i="70"/>
  <c r="G75" i="70"/>
  <c r="G199" i="70"/>
  <c r="G246" i="70"/>
  <c r="G188" i="70"/>
  <c r="G242" i="70"/>
  <c r="G8" i="70"/>
  <c r="G172" i="70"/>
  <c r="G187" i="70"/>
  <c r="G54" i="70"/>
  <c r="G240" i="70"/>
  <c r="G216" i="70"/>
  <c r="G184" i="70"/>
  <c r="G64" i="70"/>
  <c r="G204" i="70"/>
  <c r="G198" i="70"/>
  <c r="G235" i="70"/>
  <c r="G33" i="70"/>
  <c r="G34" i="70"/>
  <c r="G234" i="70"/>
  <c r="G155" i="70"/>
  <c r="D312" i="70"/>
  <c r="G241" i="70"/>
  <c r="G301" i="70"/>
  <c r="G60" i="70"/>
  <c r="G254" i="70"/>
  <c r="G202" i="70"/>
  <c r="G252" i="70"/>
  <c r="G10" i="70"/>
  <c r="G126" i="70"/>
  <c r="G224" i="70"/>
  <c r="G233" i="70"/>
  <c r="G290" i="70"/>
  <c r="G173" i="70"/>
  <c r="G139" i="70"/>
  <c r="G17" i="70"/>
  <c r="G282" i="70"/>
  <c r="G86" i="70"/>
  <c r="G293" i="70"/>
  <c r="G81" i="70"/>
  <c r="G201" i="70"/>
  <c r="G127" i="70"/>
  <c r="G280" i="70"/>
  <c r="G58" i="70"/>
  <c r="G265" i="70"/>
  <c r="G6" i="70"/>
  <c r="G275" i="70"/>
  <c r="G303" i="70"/>
  <c r="G158" i="70"/>
  <c r="G168" i="70"/>
  <c r="G209" i="70"/>
  <c r="G174" i="70"/>
  <c r="G115" i="70"/>
  <c r="G71" i="70"/>
  <c r="G85" i="70"/>
  <c r="G153" i="70"/>
  <c r="G163" i="70"/>
  <c r="G269" i="70"/>
  <c r="G5" i="70"/>
  <c r="G96" i="70"/>
  <c r="G45" i="70"/>
  <c r="G1" i="70"/>
  <c r="G227" i="70"/>
  <c r="G120" i="70"/>
  <c r="G182" i="70"/>
  <c r="G243" i="70"/>
  <c r="G196" i="70"/>
  <c r="G171" i="70"/>
  <c r="G82" i="70"/>
  <c r="G213" i="70"/>
  <c r="D310" i="70"/>
  <c r="E312" i="70"/>
  <c r="G307" i="70"/>
  <c r="G92" i="70"/>
  <c r="G15" i="70"/>
  <c r="G91" i="70"/>
  <c r="G108" i="70"/>
  <c r="G257" i="70"/>
  <c r="G148" i="70"/>
  <c r="G119" i="70"/>
  <c r="G298" i="70"/>
  <c r="G157" i="70"/>
  <c r="G249" i="70"/>
  <c r="G284" i="70"/>
  <c r="G55" i="70"/>
  <c r="G125" i="70"/>
  <c r="G23" i="70"/>
  <c r="E310" i="70"/>
  <c r="G258" i="70"/>
  <c r="G236" i="70"/>
  <c r="G222" i="70"/>
  <c r="G278" i="70"/>
  <c r="G49" i="70"/>
  <c r="G197" i="70"/>
  <c r="G268" i="70"/>
  <c r="G277" i="70"/>
  <c r="G288" i="70"/>
  <c r="G161" i="70"/>
  <c r="G230" i="70"/>
  <c r="G133" i="70"/>
  <c r="G305" i="70"/>
  <c r="G285" i="70"/>
  <c r="G30" i="70"/>
  <c r="G151" i="70"/>
  <c r="G131" i="70"/>
  <c r="G24" i="70"/>
  <c r="G61" i="70"/>
  <c r="G238" i="70"/>
  <c r="I309" i="70"/>
  <c r="G147" i="70"/>
  <c r="G250" i="70"/>
  <c r="G231" i="70"/>
  <c r="G88" i="70"/>
  <c r="G22" i="70"/>
  <c r="G78" i="70"/>
  <c r="G124" i="70"/>
  <c r="G57" i="70"/>
  <c r="G221" i="70"/>
  <c r="G296" i="70"/>
  <c r="H308" i="70" l="1"/>
  <c r="C116" i="70"/>
  <c r="C12" i="70"/>
  <c r="C55" i="70"/>
  <c r="C85" i="70"/>
  <c r="C249" i="70"/>
  <c r="C169" i="70"/>
  <c r="C251" i="70"/>
  <c r="C279" i="70"/>
  <c r="C206" i="70"/>
  <c r="C229" i="70"/>
  <c r="C89" i="70"/>
  <c r="C27" i="70"/>
  <c r="C137" i="70"/>
  <c r="C170" i="70"/>
  <c r="C278" i="70"/>
  <c r="C138" i="70"/>
  <c r="C15" i="70"/>
  <c r="F306" i="70"/>
  <c r="C272" i="70"/>
  <c r="C306" i="70"/>
  <c r="C219" i="70"/>
  <c r="C218" i="70"/>
  <c r="C130" i="70"/>
  <c r="C220" i="70"/>
  <c r="C173" i="70"/>
  <c r="C71" i="70"/>
  <c r="C233" i="70"/>
  <c r="C178" i="70"/>
  <c r="C285" i="70"/>
  <c r="A307" i="70"/>
  <c r="C117" i="70"/>
  <c r="C214" i="70"/>
  <c r="C146" i="70"/>
  <c r="C263" i="70"/>
  <c r="C41" i="70"/>
  <c r="C246" i="70"/>
  <c r="C172" i="70"/>
  <c r="C254" i="70"/>
  <c r="C59" i="70"/>
  <c r="C10" i="70"/>
  <c r="C245" i="70"/>
  <c r="C95" i="70"/>
  <c r="C293" i="70"/>
  <c r="C176" i="70"/>
  <c r="C297" i="70"/>
  <c r="C243" i="70"/>
  <c r="C305" i="70"/>
  <c r="C242" i="70"/>
  <c r="C281" i="70"/>
  <c r="A308" i="70"/>
  <c r="C289" i="70"/>
  <c r="C66" i="70"/>
  <c r="C265" i="70"/>
  <c r="F307" i="70"/>
  <c r="C294" i="70"/>
  <c r="C50" i="70"/>
  <c r="C282" i="70"/>
  <c r="C83" i="70"/>
  <c r="C287" i="70"/>
  <c r="C208" i="70"/>
  <c r="C240" i="70"/>
  <c r="C126" i="70"/>
  <c r="C303" i="70"/>
  <c r="C62" i="70"/>
  <c r="C100" i="70"/>
  <c r="C186" i="70"/>
  <c r="C140" i="70"/>
  <c r="C128" i="70"/>
  <c r="C7" i="70"/>
  <c r="C22" i="70"/>
  <c r="C108" i="70"/>
  <c r="C205" i="70"/>
  <c r="C159" i="70"/>
  <c r="A309" i="70"/>
  <c r="C122" i="70"/>
  <c r="C98" i="70"/>
  <c r="C42" i="70"/>
  <c r="C174" i="70"/>
  <c r="C34" i="70"/>
  <c r="C283" i="70"/>
  <c r="C125" i="70"/>
  <c r="C131" i="70"/>
  <c r="C129" i="70"/>
  <c r="C197" i="70"/>
  <c r="C17" i="70"/>
  <c r="C8" i="70"/>
  <c r="C49" i="70"/>
  <c r="C300" i="70"/>
  <c r="C67" i="70"/>
  <c r="C110" i="70"/>
  <c r="C23" i="70"/>
  <c r="C216" i="70"/>
  <c r="C223" i="70"/>
  <c r="C65" i="70"/>
  <c r="I307" i="70"/>
  <c r="C33" i="70"/>
  <c r="C24" i="70"/>
  <c r="C269" i="70"/>
  <c r="C165" i="70"/>
  <c r="C99" i="70"/>
  <c r="C25" i="70"/>
  <c r="C40" i="70"/>
  <c r="C88" i="70"/>
  <c r="C248" i="70"/>
  <c r="C235" i="70"/>
  <c r="C210" i="70"/>
  <c r="I306" i="70"/>
  <c r="C105" i="70"/>
  <c r="C60" i="70"/>
  <c r="C257" i="70"/>
  <c r="C228" i="70"/>
  <c r="C103" i="70"/>
  <c r="C97" i="70"/>
  <c r="C253" i="70"/>
  <c r="C171" i="70"/>
  <c r="C77" i="70"/>
  <c r="C161" i="70"/>
  <c r="C30" i="70"/>
  <c r="C18" i="70"/>
  <c r="C194" i="70"/>
  <c r="C298" i="70"/>
  <c r="C141" i="70"/>
  <c r="C64" i="70"/>
  <c r="C144" i="70"/>
  <c r="C14" i="70"/>
  <c r="C163" i="70"/>
  <c r="C4" i="70"/>
  <c r="C139" i="70"/>
  <c r="C31" i="70"/>
  <c r="C145" i="70"/>
  <c r="C6" i="70"/>
  <c r="C184" i="70"/>
  <c r="C213" i="70"/>
  <c r="L306" i="70"/>
  <c r="C44" i="70"/>
  <c r="C286" i="70"/>
  <c r="C307" i="70"/>
  <c r="C81" i="70"/>
  <c r="H306" i="70"/>
  <c r="C147" i="70"/>
  <c r="C162" i="70"/>
  <c r="C192" i="70"/>
  <c r="C29" i="70"/>
  <c r="C109" i="70"/>
  <c r="C284" i="70"/>
  <c r="C276" i="70"/>
  <c r="C183" i="70"/>
  <c r="C238" i="70"/>
  <c r="C26" i="70"/>
  <c r="C280" i="70"/>
  <c r="C75" i="70"/>
  <c r="C101" i="70"/>
  <c r="C148" i="70"/>
  <c r="C132" i="70"/>
  <c r="C152" i="70"/>
  <c r="C212" i="70"/>
  <c r="C92" i="70"/>
  <c r="C259" i="70"/>
  <c r="C94" i="70"/>
  <c r="C157" i="70"/>
  <c r="C102" i="70"/>
  <c r="C149" i="70"/>
  <c r="C230" i="70"/>
  <c r="C209" i="70"/>
  <c r="C123" i="70"/>
  <c r="C154" i="70"/>
  <c r="C91" i="70"/>
  <c r="C78" i="70"/>
  <c r="C72" i="70"/>
  <c r="C225" i="70"/>
  <c r="C175" i="70"/>
  <c r="C79" i="70"/>
  <c r="C68" i="70"/>
  <c r="C164" i="70"/>
  <c r="C234" i="70"/>
  <c r="C74" i="70"/>
  <c r="C57" i="70"/>
  <c r="C114" i="70"/>
  <c r="C136" i="70"/>
  <c r="C39" i="70"/>
  <c r="C134" i="70"/>
  <c r="C150" i="70"/>
  <c r="C48" i="70"/>
  <c r="C51" i="70"/>
  <c r="C112" i="70"/>
  <c r="C227" i="70"/>
  <c r="C231" i="70"/>
  <c r="C119" i="70"/>
  <c r="C215" i="70"/>
  <c r="C82" i="70"/>
  <c r="C247" i="70"/>
  <c r="C5" i="70"/>
  <c r="C20" i="70"/>
  <c r="C46" i="70"/>
  <c r="C267" i="70"/>
  <c r="C19" i="70"/>
  <c r="C260" i="70"/>
  <c r="C182" i="70"/>
  <c r="C38" i="70"/>
  <c r="C258" i="70"/>
  <c r="C202" i="70"/>
  <c r="A306" i="70"/>
  <c r="C151" i="70"/>
  <c r="C73" i="70"/>
  <c r="C292" i="70"/>
  <c r="C32" i="70"/>
  <c r="C274" i="70"/>
  <c r="C189" i="70"/>
  <c r="C277" i="70"/>
  <c r="C266" i="70"/>
  <c r="C166" i="70"/>
  <c r="C111" i="70"/>
  <c r="C250" i="70"/>
  <c r="C58" i="70"/>
  <c r="C190" i="70"/>
  <c r="C63" i="70"/>
  <c r="H307" i="70"/>
  <c r="C104" i="70"/>
  <c r="C193" i="70"/>
  <c r="C224" i="70"/>
  <c r="C199" i="70"/>
  <c r="C45" i="70"/>
  <c r="C90" i="70"/>
  <c r="C80" i="70"/>
  <c r="C56" i="70"/>
  <c r="C118" i="70"/>
  <c r="C217" i="70"/>
  <c r="C47" i="70"/>
  <c r="C28" i="70"/>
  <c r="F308" i="70"/>
  <c r="C196" i="70"/>
  <c r="C273" i="70"/>
  <c r="C133" i="70"/>
  <c r="C70" i="70"/>
  <c r="C252" i="70"/>
  <c r="C291" i="70"/>
  <c r="C87" i="70"/>
  <c r="C290" i="70"/>
  <c r="C142" i="70"/>
  <c r="C96" i="70"/>
  <c r="C195" i="70"/>
  <c r="C37" i="70"/>
  <c r="C84" i="70"/>
  <c r="C188" i="70"/>
  <c r="C185" i="70"/>
  <c r="C120" i="70"/>
  <c r="C35" i="70"/>
  <c r="C237" i="70"/>
  <c r="C168" i="70"/>
  <c r="C221" i="70"/>
  <c r="C153" i="70"/>
  <c r="C226" i="70"/>
  <c r="C2" i="70"/>
  <c r="C143" i="70"/>
  <c r="C43" i="70"/>
  <c r="C156" i="70"/>
  <c r="C302" i="70"/>
  <c r="C93" i="70"/>
  <c r="C200" i="70"/>
  <c r="C61" i="70"/>
  <c r="C3" i="70"/>
  <c r="C275" i="70"/>
  <c r="C301" i="70"/>
  <c r="C76" i="70"/>
  <c r="C198" i="70"/>
  <c r="C36" i="70"/>
  <c r="C207" i="70"/>
  <c r="C241" i="70"/>
  <c r="C308" i="70"/>
  <c r="C268" i="70"/>
  <c r="C160" i="70"/>
  <c r="C191" i="70"/>
  <c r="C304" i="70"/>
  <c r="C270" i="70"/>
  <c r="C127" i="70"/>
  <c r="C232" i="70"/>
  <c r="C113" i="70"/>
  <c r="C1" i="70"/>
  <c r="C107" i="70"/>
  <c r="C203" i="70"/>
  <c r="C13" i="70"/>
  <c r="C135" i="70"/>
  <c r="C9" i="70"/>
  <c r="C244" i="70"/>
  <c r="C187" i="70"/>
  <c r="C86" i="70"/>
  <c r="I308" i="70"/>
  <c r="C106" i="70"/>
  <c r="C124" i="70"/>
  <c r="C52" i="70"/>
  <c r="L308" i="70"/>
  <c r="C236" i="70"/>
  <c r="C11" i="70"/>
  <c r="C53" i="70"/>
  <c r="C167" i="70"/>
  <c r="C115" i="70"/>
  <c r="C299" i="70"/>
  <c r="C21" i="70"/>
  <c r="C69" i="70"/>
  <c r="C271" i="70"/>
  <c r="C201" i="70"/>
  <c r="C121" i="70"/>
  <c r="C16" i="70"/>
  <c r="C177" i="70"/>
  <c r="C204" i="70"/>
  <c r="C222" i="70"/>
  <c r="L307" i="70"/>
  <c r="C54" i="70"/>
  <c r="C239" i="70"/>
  <c r="C211" i="70"/>
  <c r="H305" i="70" l="1"/>
  <c r="L304" i="70"/>
  <c r="E307" i="70"/>
  <c r="A304" i="70"/>
  <c r="F305" i="70"/>
  <c r="D308" i="70"/>
  <c r="D307" i="70"/>
  <c r="A305" i="70"/>
  <c r="C309" i="70"/>
  <c r="F304" i="70"/>
  <c r="E309" i="70"/>
  <c r="E308" i="70"/>
  <c r="I305" i="70"/>
  <c r="E306" i="70"/>
  <c r="I304" i="70"/>
  <c r="D306" i="70"/>
  <c r="L305" i="70"/>
  <c r="H304" i="70"/>
  <c r="D309" i="70"/>
  <c r="H303" i="70" l="1"/>
  <c r="H298" i="70"/>
  <c r="L290" i="70"/>
  <c r="F292" i="70"/>
  <c r="H284" i="70"/>
  <c r="A295" i="70"/>
  <c r="L295" i="70"/>
  <c r="I291" i="70"/>
  <c r="H299" i="70"/>
  <c r="L302" i="70"/>
  <c r="A285" i="70"/>
  <c r="H302" i="70"/>
  <c r="H300" i="70"/>
  <c r="H286" i="70"/>
  <c r="H301" i="70"/>
  <c r="A289" i="70"/>
  <c r="F297" i="70"/>
  <c r="L287" i="70"/>
  <c r="A299" i="70"/>
  <c r="A291" i="70"/>
  <c r="L284" i="70"/>
  <c r="F303" i="70"/>
  <c r="I292" i="70"/>
  <c r="F287" i="70"/>
  <c r="F285" i="70"/>
  <c r="F290" i="70"/>
  <c r="I301" i="70"/>
  <c r="A294" i="70"/>
  <c r="H293" i="70"/>
  <c r="F299" i="70"/>
  <c r="F291" i="70"/>
  <c r="E304" i="70"/>
  <c r="L292" i="70"/>
  <c r="F288" i="70"/>
  <c r="H296" i="70"/>
  <c r="D304" i="70"/>
  <c r="F293" i="70"/>
  <c r="F295" i="70"/>
  <c r="I290" i="70"/>
  <c r="L297" i="70"/>
  <c r="L288" i="70"/>
  <c r="L286" i="70"/>
  <c r="I297" i="70"/>
  <c r="A301" i="70"/>
  <c r="A286" i="70"/>
  <c r="H289" i="70"/>
  <c r="L294" i="70"/>
  <c r="A288" i="70"/>
  <c r="I285" i="70"/>
  <c r="I302" i="70"/>
  <c r="I288" i="70"/>
  <c r="A302" i="70"/>
  <c r="L291" i="70"/>
  <c r="F286" i="70"/>
  <c r="L298" i="70"/>
  <c r="F301" i="70"/>
  <c r="F300" i="70"/>
  <c r="F294" i="70"/>
  <c r="I284" i="70"/>
  <c r="F302" i="70"/>
  <c r="I289" i="70"/>
  <c r="A297" i="70"/>
  <c r="H287" i="70"/>
  <c r="L301" i="70"/>
  <c r="A296" i="70"/>
  <c r="I287" i="70"/>
  <c r="H297" i="70"/>
  <c r="L299" i="70"/>
  <c r="I293" i="70"/>
  <c r="A298" i="70"/>
  <c r="D305" i="70"/>
  <c r="I298" i="70"/>
  <c r="A284" i="70"/>
  <c r="L303" i="70"/>
  <c r="A287" i="70"/>
  <c r="L293" i="70"/>
  <c r="H290" i="70"/>
  <c r="I294" i="70"/>
  <c r="I296" i="70"/>
  <c r="I303" i="70"/>
  <c r="F298" i="70"/>
  <c r="L285" i="70"/>
  <c r="A290" i="70"/>
  <c r="L300" i="70"/>
  <c r="L296" i="70"/>
  <c r="H285" i="70"/>
  <c r="A292" i="70"/>
  <c r="F284" i="70"/>
  <c r="H295" i="70"/>
  <c r="I286" i="70"/>
  <c r="L289" i="70"/>
  <c r="H292" i="70"/>
  <c r="F296" i="70"/>
  <c r="H291" i="70"/>
  <c r="H288" i="70"/>
  <c r="E305" i="70"/>
  <c r="A300" i="70"/>
  <c r="I299" i="70"/>
  <c r="H294" i="70"/>
  <c r="F289" i="70"/>
  <c r="A293" i="70"/>
  <c r="A303" i="70"/>
  <c r="I300" i="70"/>
  <c r="I295" i="70"/>
  <c r="H280" i="70" l="1"/>
  <c r="H281" i="70"/>
  <c r="H282" i="70"/>
  <c r="I283" i="70"/>
  <c r="C295" i="70"/>
  <c r="I279" i="70"/>
  <c r="E291" i="70"/>
  <c r="D296" i="70"/>
  <c r="D285" i="70"/>
  <c r="H279" i="70"/>
  <c r="C296" i="70"/>
  <c r="D301" i="70"/>
  <c r="D299" i="70"/>
  <c r="I281" i="70"/>
  <c r="E289" i="70"/>
  <c r="D298" i="70"/>
  <c r="D295" i="70"/>
  <c r="D291" i="70"/>
  <c r="D287" i="70"/>
  <c r="E295" i="70"/>
  <c r="L282" i="70"/>
  <c r="D294" i="70"/>
  <c r="E298" i="70"/>
  <c r="I278" i="70"/>
  <c r="D292" i="70"/>
  <c r="F283" i="70"/>
  <c r="E302" i="70"/>
  <c r="E287" i="70"/>
  <c r="E286" i="70"/>
  <c r="F278" i="70"/>
  <c r="E288" i="70"/>
  <c r="F279" i="70"/>
  <c r="H278" i="70"/>
  <c r="L280" i="70"/>
  <c r="E292" i="70"/>
  <c r="E290" i="70"/>
  <c r="L278" i="70"/>
  <c r="A279" i="70"/>
  <c r="E294" i="70"/>
  <c r="D288" i="70"/>
  <c r="D293" i="70"/>
  <c r="A282" i="70"/>
  <c r="D303" i="70"/>
  <c r="L281" i="70"/>
  <c r="D284" i="70"/>
  <c r="D297" i="70"/>
  <c r="F280" i="70"/>
  <c r="D300" i="70"/>
  <c r="E285" i="70"/>
  <c r="A283" i="70"/>
  <c r="L279" i="70"/>
  <c r="E299" i="70"/>
  <c r="E301" i="70"/>
  <c r="D290" i="70"/>
  <c r="I280" i="70"/>
  <c r="E293" i="70"/>
  <c r="L283" i="70"/>
  <c r="E300" i="70"/>
  <c r="A281" i="70"/>
  <c r="E296" i="70"/>
  <c r="F281" i="70"/>
  <c r="D289" i="70"/>
  <c r="E303" i="70"/>
  <c r="H283" i="70"/>
  <c r="F282" i="70"/>
  <c r="C288" i="70"/>
  <c r="I282" i="70"/>
  <c r="D302" i="70"/>
  <c r="E297" i="70"/>
  <c r="D286" i="70"/>
  <c r="E284" i="70"/>
  <c r="A280" i="70"/>
  <c r="H274" i="70" l="1"/>
  <c r="A274" i="70"/>
  <c r="F272" i="70"/>
  <c r="L273" i="70"/>
  <c r="H275" i="70"/>
  <c r="I276" i="70"/>
  <c r="E279" i="70"/>
  <c r="E280" i="70"/>
  <c r="L271" i="70"/>
  <c r="A276" i="70"/>
  <c r="I277" i="70"/>
  <c r="L272" i="70"/>
  <c r="I274" i="70"/>
  <c r="L269" i="70"/>
  <c r="F277" i="70"/>
  <c r="A272" i="70"/>
  <c r="F270" i="70"/>
  <c r="E283" i="70"/>
  <c r="I270" i="70"/>
  <c r="H273" i="70"/>
  <c r="H276" i="70"/>
  <c r="H271" i="70"/>
  <c r="A277" i="70"/>
  <c r="F275" i="70"/>
  <c r="D281" i="70"/>
  <c r="D283" i="70"/>
  <c r="E281" i="70"/>
  <c r="H269" i="70"/>
  <c r="E282" i="70"/>
  <c r="D279" i="70"/>
  <c r="A271" i="70"/>
  <c r="H277" i="70"/>
  <c r="F273" i="70"/>
  <c r="L276" i="70"/>
  <c r="A270" i="70"/>
  <c r="I275" i="70"/>
  <c r="F269" i="70"/>
  <c r="I273" i="70"/>
  <c r="L275" i="70"/>
  <c r="L270" i="70"/>
  <c r="I271" i="70"/>
  <c r="I272" i="70"/>
  <c r="A273" i="70"/>
  <c r="I269" i="70"/>
  <c r="F276" i="70"/>
  <c r="F274" i="70"/>
  <c r="H272" i="70"/>
  <c r="D280" i="70"/>
  <c r="L277" i="70"/>
  <c r="A278" i="70"/>
  <c r="A275" i="70"/>
  <c r="D282" i="70"/>
  <c r="L274" i="70"/>
  <c r="F271" i="70"/>
  <c r="H270" i="70"/>
  <c r="H265" i="70" l="1"/>
  <c r="H259" i="70"/>
  <c r="H250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I226" i="70"/>
  <c r="L222" i="70"/>
  <c r="I250" i="70"/>
  <c r="A249" i="70"/>
  <c r="I232" i="70"/>
  <c r="L268" i="70"/>
  <c r="L263" i="70"/>
  <c r="I238" i="70"/>
  <c r="D272" i="70"/>
  <c r="F263" i="70"/>
  <c r="A263" i="70"/>
  <c r="H219" i="70"/>
  <c r="I253" i="70"/>
  <c r="A261" i="70"/>
  <c r="A253" i="70"/>
  <c r="F250" i="70"/>
  <c r="H234" i="70"/>
  <c r="F221" i="70"/>
  <c r="E272" i="70"/>
  <c r="A252" i="70"/>
  <c r="L232" i="70"/>
  <c r="E277" i="70"/>
  <c r="D270" i="70"/>
  <c r="L242" i="70"/>
  <c r="H222" i="70"/>
  <c r="L229" i="70"/>
  <c r="A232" i="70"/>
  <c r="A222" i="70"/>
  <c r="F249" i="70"/>
  <c r="F266" i="70"/>
  <c r="A254" i="70"/>
  <c r="F234" i="70"/>
  <c r="L243" i="70"/>
  <c r="I229" i="70"/>
  <c r="I259" i="70"/>
  <c r="L251" i="70"/>
  <c r="A224" i="70"/>
  <c r="A267" i="70"/>
  <c r="L241" i="70"/>
  <c r="D273" i="70"/>
  <c r="L261" i="70"/>
  <c r="A235" i="70"/>
  <c r="L239" i="70"/>
  <c r="L230" i="70"/>
  <c r="I225" i="70"/>
  <c r="I266" i="70"/>
  <c r="I262" i="70"/>
  <c r="I237" i="70"/>
  <c r="F232" i="70"/>
  <c r="L221" i="70"/>
  <c r="I242" i="70"/>
  <c r="I236" i="70"/>
  <c r="A223" i="70"/>
  <c r="A226" i="70"/>
  <c r="I244" i="70"/>
  <c r="L262" i="70"/>
  <c r="F246" i="70"/>
  <c r="F253" i="70"/>
  <c r="F235" i="70"/>
  <c r="F230" i="70"/>
  <c r="A264" i="70"/>
  <c r="L226" i="70"/>
  <c r="I240" i="70"/>
  <c r="E270" i="70"/>
  <c r="I233" i="70"/>
  <c r="D274" i="70"/>
  <c r="L257" i="70"/>
  <c r="A243" i="70"/>
  <c r="I258" i="70"/>
  <c r="H264" i="70"/>
  <c r="F228" i="70"/>
  <c r="F251" i="70"/>
  <c r="F265" i="70"/>
  <c r="I222" i="70"/>
  <c r="A255" i="70"/>
  <c r="A259" i="70"/>
  <c r="F242" i="70"/>
  <c r="A240" i="70"/>
  <c r="A266" i="70"/>
  <c r="I234" i="70"/>
  <c r="F261" i="70"/>
  <c r="H221" i="70"/>
  <c r="A225" i="70"/>
  <c r="F220" i="70"/>
  <c r="I243" i="70"/>
  <c r="I257" i="70"/>
  <c r="L247" i="70"/>
  <c r="A237" i="70"/>
  <c r="L234" i="70"/>
  <c r="I251" i="70"/>
  <c r="F239" i="70"/>
  <c r="L240" i="70"/>
  <c r="L235" i="70"/>
  <c r="H220" i="70"/>
  <c r="A244" i="70"/>
  <c r="I264" i="70"/>
  <c r="A251" i="70"/>
  <c r="A262" i="70"/>
  <c r="F226" i="70"/>
  <c r="F243" i="70"/>
  <c r="F236" i="70"/>
  <c r="F264" i="70"/>
  <c r="L255" i="70"/>
  <c r="F259" i="70"/>
  <c r="A250" i="70"/>
  <c r="F248" i="70"/>
  <c r="F222" i="70"/>
  <c r="I220" i="70"/>
  <c r="L223" i="70"/>
  <c r="L258" i="70"/>
  <c r="A269" i="70"/>
  <c r="L225" i="70"/>
  <c r="I255" i="70"/>
  <c r="L249" i="70"/>
  <c r="F227" i="70"/>
  <c r="I265" i="70"/>
  <c r="H242" i="70"/>
  <c r="F224" i="70"/>
  <c r="D278" i="70"/>
  <c r="H235" i="70"/>
  <c r="E271" i="70"/>
  <c r="E275" i="70"/>
  <c r="A231" i="70"/>
  <c r="D276" i="70"/>
  <c r="A230" i="70"/>
  <c r="L238" i="70"/>
  <c r="H252" i="70"/>
  <c r="I230" i="70"/>
  <c r="L266" i="70"/>
  <c r="A219" i="70"/>
  <c r="F268" i="70"/>
  <c r="I239" i="70"/>
  <c r="A238" i="70"/>
  <c r="A239" i="70"/>
  <c r="A236" i="70"/>
  <c r="A245" i="70"/>
  <c r="H254" i="70"/>
  <c r="L254" i="70"/>
  <c r="F219" i="70"/>
  <c r="F257" i="70"/>
  <c r="F247" i="70"/>
  <c r="H263" i="70"/>
  <c r="I248" i="70"/>
  <c r="A257" i="70"/>
  <c r="I231" i="70"/>
  <c r="A241" i="70"/>
  <c r="A228" i="70"/>
  <c r="E278" i="70"/>
  <c r="I221" i="70"/>
  <c r="I224" i="70"/>
  <c r="H260" i="70"/>
  <c r="H256" i="70"/>
  <c r="I219" i="70"/>
  <c r="E273" i="70"/>
  <c r="I235" i="70"/>
  <c r="H223" i="70"/>
  <c r="L264" i="70"/>
  <c r="F244" i="70"/>
  <c r="A242" i="70"/>
  <c r="A234" i="70"/>
  <c r="I261" i="70"/>
  <c r="L267" i="70"/>
  <c r="L220" i="70"/>
  <c r="L224" i="70"/>
  <c r="I241" i="70"/>
  <c r="I245" i="70"/>
  <c r="F267" i="70"/>
  <c r="L248" i="70"/>
  <c r="I263" i="70"/>
  <c r="F252" i="70"/>
  <c r="A229" i="70"/>
  <c r="L228" i="70"/>
  <c r="L231" i="70"/>
  <c r="F238" i="70"/>
  <c r="L252" i="70"/>
  <c r="A221" i="70"/>
  <c r="A247" i="70"/>
  <c r="L265" i="70"/>
  <c r="L256" i="70"/>
  <c r="I256" i="70"/>
  <c r="E276" i="70"/>
  <c r="H261" i="70"/>
  <c r="F223" i="70"/>
  <c r="A220" i="70"/>
  <c r="H218" i="70"/>
  <c r="I254" i="70"/>
  <c r="F241" i="70"/>
  <c r="A260" i="70"/>
  <c r="F245" i="70"/>
  <c r="A258" i="70"/>
  <c r="H246" i="70"/>
  <c r="L237" i="70"/>
  <c r="D277" i="70"/>
  <c r="F218" i="70"/>
  <c r="L259" i="70"/>
  <c r="I223" i="70"/>
  <c r="F258" i="70"/>
  <c r="I218" i="70"/>
  <c r="I228" i="70"/>
  <c r="F231" i="70"/>
  <c r="A256" i="70"/>
  <c r="A265" i="70"/>
  <c r="I247" i="70"/>
  <c r="L219" i="70"/>
  <c r="F237" i="70"/>
  <c r="D271" i="70"/>
  <c r="L233" i="70"/>
  <c r="F233" i="70"/>
  <c r="A227" i="70"/>
  <c r="I227" i="70"/>
  <c r="H225" i="70"/>
  <c r="I267" i="70"/>
  <c r="A268" i="70"/>
  <c r="F255" i="70"/>
  <c r="H253" i="70"/>
  <c r="L244" i="70"/>
  <c r="L246" i="70"/>
  <c r="A233" i="70"/>
  <c r="L218" i="70"/>
  <c r="H262" i="70"/>
  <c r="F225" i="70"/>
  <c r="A246" i="70"/>
  <c r="I260" i="70"/>
  <c r="I252" i="70"/>
  <c r="L236" i="70"/>
  <c r="D275" i="70"/>
  <c r="F240" i="70"/>
  <c r="I246" i="70"/>
  <c r="E274" i="70"/>
  <c r="I249" i="70"/>
  <c r="L250" i="70"/>
  <c r="L245" i="70"/>
  <c r="L253" i="70"/>
  <c r="F262" i="70"/>
  <c r="I268" i="70"/>
  <c r="F256" i="70"/>
  <c r="F254" i="70"/>
  <c r="L260" i="70"/>
  <c r="L227" i="70"/>
  <c r="A248" i="70"/>
  <c r="H255" i="70"/>
  <c r="F260" i="70"/>
  <c r="H224" i="70"/>
  <c r="F229" i="70"/>
  <c r="H203" i="70" l="1"/>
  <c r="E260" i="70"/>
  <c r="L208" i="70"/>
  <c r="D229" i="70"/>
  <c r="F215" i="70"/>
  <c r="H193" i="70"/>
  <c r="D231" i="70"/>
  <c r="E240" i="70"/>
  <c r="I207" i="70"/>
  <c r="C256" i="70"/>
  <c r="E238" i="70"/>
  <c r="C264" i="70"/>
  <c r="H197" i="70"/>
  <c r="H204" i="70"/>
  <c r="D253" i="70"/>
  <c r="A214" i="70"/>
  <c r="H195" i="70"/>
  <c r="A201" i="70"/>
  <c r="D223" i="70"/>
  <c r="L193" i="70"/>
  <c r="D227" i="70"/>
  <c r="A207" i="70"/>
  <c r="E258" i="70"/>
  <c r="L203" i="70"/>
  <c r="I216" i="70"/>
  <c r="F195" i="70"/>
  <c r="L198" i="70"/>
  <c r="F207" i="70"/>
  <c r="I195" i="70"/>
  <c r="A212" i="70"/>
  <c r="L207" i="70"/>
  <c r="F200" i="70"/>
  <c r="E244" i="70"/>
  <c r="E268" i="70"/>
  <c r="D268" i="70"/>
  <c r="D264" i="70"/>
  <c r="E252" i="70"/>
  <c r="I192" i="70"/>
  <c r="A215" i="70"/>
  <c r="D247" i="70"/>
  <c r="F205" i="70"/>
  <c r="E269" i="70"/>
  <c r="L202" i="70"/>
  <c r="H201" i="70"/>
  <c r="H194" i="70"/>
  <c r="D252" i="70"/>
  <c r="D237" i="70"/>
  <c r="I209" i="70"/>
  <c r="E261" i="70"/>
  <c r="F201" i="70"/>
  <c r="H211" i="70"/>
  <c r="E246" i="70"/>
  <c r="A211" i="70"/>
  <c r="D244" i="70"/>
  <c r="D228" i="70"/>
  <c r="I198" i="70"/>
  <c r="H205" i="70"/>
  <c r="E224" i="70"/>
  <c r="E237" i="70"/>
  <c r="A213" i="70"/>
  <c r="A209" i="70"/>
  <c r="L210" i="70"/>
  <c r="I215" i="70"/>
  <c r="F206" i="70"/>
  <c r="D222" i="70"/>
  <c r="C262" i="70"/>
  <c r="E253" i="70"/>
  <c r="E245" i="70"/>
  <c r="E242" i="70"/>
  <c r="C261" i="70"/>
  <c r="L217" i="70"/>
  <c r="I202" i="70"/>
  <c r="L196" i="70"/>
  <c r="D256" i="70"/>
  <c r="D255" i="70"/>
  <c r="H207" i="70"/>
  <c r="E227" i="70"/>
  <c r="D226" i="70"/>
  <c r="E259" i="70"/>
  <c r="A206" i="70"/>
  <c r="H198" i="70"/>
  <c r="H200" i="70"/>
  <c r="E236" i="70"/>
  <c r="E226" i="70"/>
  <c r="E265" i="70"/>
  <c r="D249" i="70"/>
  <c r="D260" i="70"/>
  <c r="L195" i="70"/>
  <c r="E257" i="70"/>
  <c r="D238" i="70"/>
  <c r="F211" i="70"/>
  <c r="E219" i="70"/>
  <c r="F202" i="70"/>
  <c r="E262" i="70"/>
  <c r="E254" i="70"/>
  <c r="A203" i="70"/>
  <c r="F209" i="70"/>
  <c r="F204" i="70"/>
  <c r="E222" i="70"/>
  <c r="F196" i="70"/>
  <c r="E241" i="70"/>
  <c r="E249" i="70"/>
  <c r="A200" i="70"/>
  <c r="D254" i="70"/>
  <c r="A205" i="70"/>
  <c r="D269" i="70"/>
  <c r="E266" i="70"/>
  <c r="F194" i="70"/>
  <c r="D233" i="70"/>
  <c r="E228" i="70"/>
  <c r="D258" i="70"/>
  <c r="F199" i="70"/>
  <c r="C255" i="70"/>
  <c r="D250" i="70"/>
  <c r="F203" i="70"/>
  <c r="D219" i="70"/>
  <c r="L211" i="70"/>
  <c r="I206" i="70"/>
  <c r="L214" i="70"/>
  <c r="L216" i="70"/>
  <c r="I217" i="70"/>
  <c r="E234" i="70"/>
  <c r="H208" i="70"/>
  <c r="L192" i="70"/>
  <c r="E248" i="70"/>
  <c r="L206" i="70"/>
  <c r="E263" i="70"/>
  <c r="F212" i="70"/>
  <c r="L194" i="70"/>
  <c r="A208" i="70"/>
  <c r="E220" i="70"/>
  <c r="H215" i="70"/>
  <c r="E255" i="70"/>
  <c r="D265" i="70"/>
  <c r="E267" i="70"/>
  <c r="D234" i="70"/>
  <c r="I196" i="70"/>
  <c r="I204" i="70"/>
  <c r="H209" i="70"/>
  <c r="H202" i="70"/>
  <c r="A210" i="70"/>
  <c r="F192" i="70"/>
  <c r="D248" i="70"/>
  <c r="E230" i="70"/>
  <c r="D225" i="70"/>
  <c r="I199" i="70"/>
  <c r="F193" i="70"/>
  <c r="I213" i="70"/>
  <c r="A218" i="70"/>
  <c r="H213" i="70"/>
  <c r="L215" i="70"/>
  <c r="L201" i="70"/>
  <c r="F217" i="70"/>
  <c r="I194" i="70"/>
  <c r="L212" i="70"/>
  <c r="F197" i="70"/>
  <c r="F198" i="70"/>
  <c r="A216" i="70"/>
  <c r="D241" i="70"/>
  <c r="H216" i="70"/>
  <c r="D242" i="70"/>
  <c r="D261" i="70"/>
  <c r="F208" i="70"/>
  <c r="H192" i="70"/>
  <c r="L209" i="70"/>
  <c r="D259" i="70"/>
  <c r="I205" i="70"/>
  <c r="E233" i="70"/>
  <c r="E247" i="70"/>
  <c r="D266" i="70"/>
  <c r="I214" i="70"/>
  <c r="E232" i="70"/>
  <c r="H214" i="70"/>
  <c r="I210" i="70"/>
  <c r="E235" i="70"/>
  <c r="D236" i="70"/>
  <c r="L200" i="70"/>
  <c r="D239" i="70"/>
  <c r="E239" i="70"/>
  <c r="L204" i="70"/>
  <c r="E250" i="70"/>
  <c r="I208" i="70"/>
  <c r="I200" i="70"/>
  <c r="E243" i="70"/>
  <c r="D220" i="70"/>
  <c r="H210" i="70"/>
  <c r="D251" i="70"/>
  <c r="D235" i="70"/>
  <c r="F216" i="70"/>
  <c r="E221" i="70"/>
  <c r="E231" i="70"/>
  <c r="I197" i="70"/>
  <c r="H212" i="70"/>
  <c r="F210" i="70"/>
  <c r="D262" i="70"/>
  <c r="D257" i="70"/>
  <c r="D232" i="70"/>
  <c r="E256" i="70"/>
  <c r="D230" i="70"/>
  <c r="D267" i="70"/>
  <c r="D263" i="70"/>
  <c r="L205" i="70"/>
  <c r="F214" i="70"/>
  <c r="A217" i="70"/>
  <c r="A204" i="70"/>
  <c r="L213" i="70"/>
  <c r="D224" i="70"/>
  <c r="I201" i="70"/>
  <c r="A202" i="70"/>
  <c r="H206" i="70"/>
  <c r="E225" i="70"/>
  <c r="L199" i="70"/>
  <c r="D245" i="70"/>
  <c r="E229" i="70"/>
  <c r="I212" i="70"/>
  <c r="H196" i="70"/>
  <c r="D246" i="70"/>
  <c r="E264" i="70"/>
  <c r="A199" i="70"/>
  <c r="D240" i="70"/>
  <c r="L197" i="70"/>
  <c r="H217" i="70"/>
  <c r="I203" i="70"/>
  <c r="H199" i="70"/>
  <c r="D243" i="70"/>
  <c r="E223" i="70"/>
  <c r="F213" i="70"/>
  <c r="D221" i="70"/>
  <c r="I211" i="70"/>
  <c r="E251" i="70"/>
  <c r="I193" i="70"/>
  <c r="H191" i="70" l="1"/>
  <c r="H190" i="70"/>
  <c r="H189" i="70"/>
  <c r="H186" i="70"/>
  <c r="H170" i="70"/>
  <c r="H171" i="70"/>
  <c r="H172" i="70"/>
  <c r="H176" i="70"/>
  <c r="H178" i="70"/>
  <c r="H169" i="70"/>
  <c r="H187" i="70"/>
  <c r="H188" i="70"/>
  <c r="E200" i="70"/>
  <c r="E205" i="70"/>
  <c r="E211" i="70"/>
  <c r="E206" i="70"/>
  <c r="E212" i="70"/>
  <c r="E202" i="70"/>
  <c r="E203" i="70"/>
  <c r="E201" i="70"/>
  <c r="E209" i="70"/>
  <c r="E213" i="70"/>
  <c r="E215" i="70"/>
  <c r="E208" i="70"/>
  <c r="E218" i="70"/>
  <c r="E216" i="70"/>
  <c r="E199" i="70"/>
  <c r="E210" i="70"/>
  <c r="E214" i="70"/>
  <c r="E207" i="70"/>
  <c r="E204" i="70"/>
  <c r="E217" i="70"/>
  <c r="H168" i="70" l="1"/>
  <c r="H165" i="70" l="1"/>
  <c r="H160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" i="70" l="1"/>
  <c r="A102" i="70" l="1"/>
  <c r="L12" i="70"/>
  <c r="A7" i="70"/>
  <c r="A47" i="70"/>
  <c r="H116" i="70"/>
  <c r="I31" i="70"/>
  <c r="L32" i="70"/>
  <c r="A16" i="70"/>
  <c r="A179" i="70"/>
  <c r="I53" i="70"/>
  <c r="H179" i="70"/>
  <c r="I18" i="70"/>
  <c r="I32" i="70"/>
  <c r="A12" i="70"/>
  <c r="I12" i="70"/>
  <c r="I7" i="70"/>
  <c r="L179" i="70"/>
  <c r="L7" i="70"/>
  <c r="A18" i="70"/>
  <c r="I16" i="70"/>
  <c r="A32" i="70"/>
  <c r="H102" i="70"/>
  <c r="C179" i="70"/>
  <c r="L16" i="70"/>
  <c r="A116" i="70"/>
  <c r="I47" i="70"/>
  <c r="A31" i="70"/>
  <c r="A53" i="70"/>
  <c r="E31" i="70"/>
  <c r="E12" i="70"/>
  <c r="E16" i="70"/>
  <c r="E47" i="70"/>
  <c r="E7" i="70"/>
  <c r="E32" i="70"/>
  <c r="E18" i="70"/>
  <c r="A148" i="70"/>
  <c r="A131" i="70"/>
  <c r="I188" i="70"/>
  <c r="I5" i="70"/>
  <c r="H90" i="70"/>
  <c r="H130" i="70"/>
  <c r="I38" i="70"/>
  <c r="F191" i="70"/>
  <c r="I115" i="70"/>
  <c r="D211" i="70"/>
  <c r="H141" i="70"/>
  <c r="A52" i="70"/>
  <c r="I62" i="70"/>
  <c r="F63" i="70"/>
  <c r="H89" i="70"/>
  <c r="A178" i="70"/>
  <c r="F98" i="70"/>
  <c r="A117" i="70"/>
  <c r="I174" i="70"/>
  <c r="L155" i="70"/>
  <c r="A77" i="70"/>
  <c r="A13" i="70"/>
  <c r="L92" i="70"/>
  <c r="L56" i="70"/>
  <c r="L122" i="70"/>
  <c r="L86" i="70"/>
  <c r="F107" i="70"/>
  <c r="A113" i="70"/>
  <c r="I11" i="70"/>
  <c r="L160" i="70"/>
  <c r="F115" i="70"/>
  <c r="H80" i="70"/>
  <c r="F86" i="70"/>
  <c r="F83" i="70"/>
  <c r="L121" i="70"/>
  <c r="I150" i="70"/>
  <c r="F153" i="70"/>
  <c r="I60" i="70"/>
  <c r="L161" i="70"/>
  <c r="A41" i="70"/>
  <c r="D212" i="70"/>
  <c r="F22" i="70"/>
  <c r="I57" i="70"/>
  <c r="H174" i="70"/>
  <c r="I145" i="70"/>
  <c r="A85" i="70"/>
  <c r="H177" i="70"/>
  <c r="L106" i="70"/>
  <c r="A153" i="70"/>
  <c r="D202" i="70"/>
  <c r="H97" i="70"/>
  <c r="L6" i="70"/>
  <c r="I108" i="70"/>
  <c r="A167" i="70"/>
  <c r="H114" i="70"/>
  <c r="A103" i="70"/>
  <c r="A24" i="70"/>
  <c r="I56" i="70"/>
  <c r="L25" i="70"/>
  <c r="H124" i="70"/>
  <c r="F25" i="70"/>
  <c r="L97" i="70"/>
  <c r="A56" i="70"/>
  <c r="I2" i="70"/>
  <c r="A133" i="70"/>
  <c r="L189" i="70"/>
  <c r="I100" i="70"/>
  <c r="F30" i="70"/>
  <c r="L27" i="70"/>
  <c r="A50" i="70"/>
  <c r="F18" i="70"/>
  <c r="F187" i="70"/>
  <c r="L72" i="70"/>
  <c r="L78" i="70"/>
  <c r="L45" i="70"/>
  <c r="F163" i="70"/>
  <c r="L162" i="70"/>
  <c r="A122" i="70"/>
  <c r="L126" i="70"/>
  <c r="I181" i="70"/>
  <c r="F57" i="70"/>
  <c r="F118" i="70"/>
  <c r="H110" i="70"/>
  <c r="L99" i="70"/>
  <c r="A126" i="70"/>
  <c r="F177" i="70"/>
  <c r="F76" i="70"/>
  <c r="A152" i="70"/>
  <c r="H66" i="70"/>
  <c r="A99" i="70"/>
  <c r="I67" i="70"/>
  <c r="I88" i="70"/>
  <c r="L69" i="70"/>
  <c r="L158" i="70"/>
  <c r="H6" i="70"/>
  <c r="H120" i="70"/>
  <c r="L148" i="70"/>
  <c r="A180" i="70"/>
  <c r="A166" i="70"/>
  <c r="L157" i="70"/>
  <c r="L67" i="70"/>
  <c r="A163" i="70"/>
  <c r="A132" i="70"/>
  <c r="A192" i="70"/>
  <c r="L146" i="70"/>
  <c r="F27" i="70"/>
  <c r="F39" i="70"/>
  <c r="A21" i="70"/>
  <c r="A142" i="70"/>
  <c r="F62" i="70"/>
  <c r="I36" i="70"/>
  <c r="A36" i="70"/>
  <c r="F95" i="70"/>
  <c r="L89" i="70"/>
  <c r="I117" i="70"/>
  <c r="F131" i="70"/>
  <c r="I166" i="70"/>
  <c r="H136" i="70"/>
  <c r="A91" i="70"/>
  <c r="L79" i="70"/>
  <c r="F109" i="70"/>
  <c r="L95" i="70"/>
  <c r="A48" i="70"/>
  <c r="A26" i="70"/>
  <c r="F173" i="70"/>
  <c r="A134" i="70"/>
  <c r="F33" i="70"/>
  <c r="L120" i="70"/>
  <c r="L44" i="70"/>
  <c r="L43" i="70"/>
  <c r="I154" i="70"/>
  <c r="L68" i="70"/>
  <c r="L152" i="70"/>
  <c r="A191" i="70"/>
  <c r="D209" i="70"/>
  <c r="L190" i="70"/>
  <c r="H82" i="70"/>
  <c r="L24" i="70"/>
  <c r="L147" i="70"/>
  <c r="F123" i="70"/>
  <c r="D207" i="70"/>
  <c r="I83" i="70"/>
  <c r="F88" i="70"/>
  <c r="L130" i="70"/>
  <c r="F54" i="70"/>
  <c r="F146" i="70"/>
  <c r="A123" i="70"/>
  <c r="F48" i="70"/>
  <c r="D210" i="70"/>
  <c r="L124" i="70"/>
  <c r="F125" i="70"/>
  <c r="H8" i="70"/>
  <c r="L29" i="70"/>
  <c r="H77" i="70"/>
  <c r="F50" i="70"/>
  <c r="I1" i="70"/>
  <c r="F7" i="70"/>
  <c r="F156" i="70"/>
  <c r="A170" i="70"/>
  <c r="A107" i="70"/>
  <c r="A164" i="70"/>
  <c r="H76" i="70"/>
  <c r="F134" i="70"/>
  <c r="I101" i="70"/>
  <c r="L125" i="70"/>
  <c r="F51" i="70"/>
  <c r="I71" i="70"/>
  <c r="L52" i="70"/>
  <c r="A193" i="70"/>
  <c r="F72" i="70"/>
  <c r="L66" i="70"/>
  <c r="F15" i="70"/>
  <c r="A70" i="70"/>
  <c r="I111" i="70"/>
  <c r="L181" i="70"/>
  <c r="H133" i="70"/>
  <c r="F106" i="70"/>
  <c r="F168" i="70"/>
  <c r="L26" i="70"/>
  <c r="H94" i="70"/>
  <c r="F64" i="70"/>
  <c r="L191" i="70"/>
  <c r="H64" i="70"/>
  <c r="I23" i="70"/>
  <c r="I119" i="70"/>
  <c r="I80" i="70"/>
  <c r="H157" i="70"/>
  <c r="F68" i="70"/>
  <c r="D206" i="70"/>
  <c r="H137" i="70"/>
  <c r="D216" i="70"/>
  <c r="I45" i="70"/>
  <c r="D218" i="70"/>
  <c r="I25" i="70"/>
  <c r="A40" i="70"/>
  <c r="A144" i="70"/>
  <c r="I177" i="70"/>
  <c r="L150" i="70"/>
  <c r="A35" i="70"/>
  <c r="A157" i="70"/>
  <c r="L187" i="70"/>
  <c r="F12" i="70"/>
  <c r="A60" i="70"/>
  <c r="A156" i="70"/>
  <c r="L40" i="70"/>
  <c r="A197" i="70"/>
  <c r="L156" i="70"/>
  <c r="F183" i="70"/>
  <c r="H183" i="70"/>
  <c r="I152" i="70"/>
  <c r="I52" i="70"/>
  <c r="L59" i="70"/>
  <c r="H25" i="70"/>
  <c r="A10" i="70"/>
  <c r="L109" i="70"/>
  <c r="D16" i="70"/>
  <c r="A118" i="70"/>
  <c r="L33" i="70"/>
  <c r="I50" i="70"/>
  <c r="A11" i="70"/>
  <c r="F108" i="70"/>
  <c r="I30" i="70"/>
  <c r="L36" i="70"/>
  <c r="L81" i="70"/>
  <c r="F61" i="70"/>
  <c r="F133" i="70"/>
  <c r="A145" i="70"/>
  <c r="I79" i="70"/>
  <c r="F130" i="70"/>
  <c r="F3" i="70"/>
  <c r="I87" i="70"/>
  <c r="A109" i="70"/>
  <c r="L169" i="70"/>
  <c r="I151" i="70"/>
  <c r="A184" i="70"/>
  <c r="L5" i="70"/>
  <c r="F29" i="70"/>
  <c r="I61" i="70"/>
  <c r="F58" i="70"/>
  <c r="H24" i="70"/>
  <c r="L30" i="70"/>
  <c r="A45" i="70"/>
  <c r="L82" i="70"/>
  <c r="H79" i="70"/>
  <c r="I86" i="70"/>
  <c r="L118" i="70"/>
  <c r="L132" i="70"/>
  <c r="F103" i="70"/>
  <c r="I63" i="70"/>
  <c r="L142" i="70"/>
  <c r="I15" i="70"/>
  <c r="A46" i="70"/>
  <c r="L38" i="70"/>
  <c r="I149" i="70"/>
  <c r="A186" i="70"/>
  <c r="I132" i="70"/>
  <c r="A168" i="70"/>
  <c r="F5" i="70"/>
  <c r="D215" i="70"/>
  <c r="I114" i="70"/>
  <c r="A187" i="70"/>
  <c r="A84" i="70"/>
  <c r="F90" i="70"/>
  <c r="A74" i="70"/>
  <c r="H175" i="70"/>
  <c r="I89" i="70"/>
  <c r="A68" i="70"/>
  <c r="L141" i="70"/>
  <c r="F11" i="70"/>
  <c r="F80" i="70"/>
  <c r="L105" i="70"/>
  <c r="H22" i="70"/>
  <c r="I153" i="70"/>
  <c r="L164" i="70"/>
  <c r="F97" i="70"/>
  <c r="L131" i="70"/>
  <c r="H111" i="70"/>
  <c r="F184" i="70"/>
  <c r="I41" i="70"/>
  <c r="F145" i="70"/>
  <c r="I190" i="70"/>
  <c r="I3" i="70"/>
  <c r="H70" i="70"/>
  <c r="F164" i="70"/>
  <c r="L133" i="70"/>
  <c r="I124" i="70"/>
  <c r="L103" i="70"/>
  <c r="A75" i="70"/>
  <c r="A88" i="70"/>
  <c r="L71" i="70"/>
  <c r="L139" i="70"/>
  <c r="L57" i="70"/>
  <c r="H140" i="70"/>
  <c r="I66" i="70"/>
  <c r="F136" i="70"/>
  <c r="A110" i="70"/>
  <c r="F185" i="70"/>
  <c r="A130" i="70"/>
  <c r="A189" i="70"/>
  <c r="I104" i="70"/>
  <c r="A104" i="70"/>
  <c r="L127" i="70"/>
  <c r="F70" i="70"/>
  <c r="F180" i="70"/>
  <c r="H100" i="70"/>
  <c r="I39" i="70"/>
  <c r="I95" i="70"/>
  <c r="A23" i="70"/>
  <c r="F2" i="70"/>
  <c r="H164" i="70"/>
  <c r="I122" i="70"/>
  <c r="H128" i="70"/>
  <c r="A112" i="70"/>
  <c r="A93" i="70"/>
  <c r="I51" i="70"/>
  <c r="L154" i="70"/>
  <c r="A155" i="70"/>
  <c r="A111" i="70"/>
  <c r="L3" i="70"/>
  <c r="I49" i="70"/>
  <c r="L46" i="70"/>
  <c r="A89" i="70"/>
  <c r="A171" i="70"/>
  <c r="F16" i="70"/>
  <c r="I146" i="70"/>
  <c r="A143" i="70"/>
  <c r="L76" i="70"/>
  <c r="A100" i="70"/>
  <c r="L176" i="70"/>
  <c r="I165" i="70"/>
  <c r="F79" i="70"/>
  <c r="F77" i="70"/>
  <c r="I171" i="70"/>
  <c r="A161" i="70"/>
  <c r="I75" i="70"/>
  <c r="A150" i="70"/>
  <c r="I164" i="70"/>
  <c r="F100" i="70"/>
  <c r="L182" i="70"/>
  <c r="F81" i="70"/>
  <c r="I183" i="70"/>
  <c r="A135" i="70"/>
  <c r="I103" i="70"/>
  <c r="A151" i="70"/>
  <c r="H74" i="70"/>
  <c r="I116" i="70"/>
  <c r="I97" i="70"/>
  <c r="A124" i="70"/>
  <c r="F35" i="70"/>
  <c r="L123" i="70"/>
  <c r="A96" i="70"/>
  <c r="A58" i="70"/>
  <c r="I65" i="70"/>
  <c r="L37" i="70"/>
  <c r="F157" i="70"/>
  <c r="I191" i="70"/>
  <c r="F26" i="70"/>
  <c r="A39" i="70"/>
  <c r="I173" i="70"/>
  <c r="L177" i="70"/>
  <c r="I68" i="70"/>
  <c r="A90" i="70"/>
  <c r="H125" i="70"/>
  <c r="F171" i="70"/>
  <c r="I19" i="70"/>
  <c r="H96" i="70"/>
  <c r="L61" i="70"/>
  <c r="F94" i="70"/>
  <c r="D201" i="70"/>
  <c r="D200" i="70"/>
  <c r="F46" i="70"/>
  <c r="H72" i="70"/>
  <c r="F37" i="70"/>
  <c r="L73" i="70"/>
  <c r="A8" i="70"/>
  <c r="L21" i="70"/>
  <c r="I26" i="70"/>
  <c r="I143" i="70"/>
  <c r="L149" i="70"/>
  <c r="L175" i="70"/>
  <c r="I92" i="70"/>
  <c r="L4" i="70"/>
  <c r="A22" i="70"/>
  <c r="F174" i="70"/>
  <c r="I137" i="70"/>
  <c r="L96" i="70"/>
  <c r="H142" i="70"/>
  <c r="I176" i="70"/>
  <c r="H161" i="70"/>
  <c r="I120" i="70"/>
  <c r="F45" i="70"/>
  <c r="H132" i="70"/>
  <c r="A63" i="70"/>
  <c r="L77" i="70"/>
  <c r="A82" i="70"/>
  <c r="F17" i="70"/>
  <c r="L93" i="70"/>
  <c r="H62" i="70"/>
  <c r="I133" i="70"/>
  <c r="L63" i="70"/>
  <c r="F19" i="70"/>
  <c r="F24" i="70"/>
  <c r="L167" i="70"/>
  <c r="F38" i="70"/>
  <c r="H185" i="70"/>
  <c r="A4" i="70"/>
  <c r="L55" i="70"/>
  <c r="I58" i="70"/>
  <c r="A160" i="70"/>
  <c r="L178" i="70"/>
  <c r="A98" i="70"/>
  <c r="F73" i="70"/>
  <c r="I125" i="70"/>
  <c r="F176" i="70"/>
  <c r="F69" i="70"/>
  <c r="F127" i="70"/>
  <c r="A76" i="70"/>
  <c r="A129" i="70"/>
  <c r="L53" i="70"/>
  <c r="I27" i="70"/>
  <c r="L22" i="70"/>
  <c r="F10" i="70"/>
  <c r="F60" i="70"/>
  <c r="I70" i="70"/>
  <c r="A139" i="70"/>
  <c r="F122" i="70"/>
  <c r="I127" i="70"/>
  <c r="I172" i="70"/>
  <c r="A29" i="70"/>
  <c r="L140" i="70"/>
  <c r="A78" i="70"/>
  <c r="D199" i="70"/>
  <c r="A196" i="70"/>
  <c r="H23" i="70"/>
  <c r="F32" i="70"/>
  <c r="H98" i="70"/>
  <c r="F132" i="70"/>
  <c r="A69" i="70"/>
  <c r="L186" i="70"/>
  <c r="D179" i="70"/>
  <c r="F8" i="70"/>
  <c r="L165" i="70"/>
  <c r="A2" i="70"/>
  <c r="F139" i="70"/>
  <c r="L172" i="70"/>
  <c r="I162" i="70"/>
  <c r="A3" i="70"/>
  <c r="A9" i="70"/>
  <c r="H71" i="70"/>
  <c r="F120" i="70"/>
  <c r="H117" i="70"/>
  <c r="A72" i="70"/>
  <c r="H73" i="70"/>
  <c r="A159" i="70"/>
  <c r="I76" i="70"/>
  <c r="H180" i="70"/>
  <c r="F181" i="70"/>
  <c r="I21" i="70"/>
  <c r="H163" i="70"/>
  <c r="H121" i="70"/>
  <c r="I17" i="70"/>
  <c r="F137" i="70"/>
  <c r="A154" i="70"/>
  <c r="A162" i="70"/>
  <c r="H65" i="70"/>
  <c r="F34" i="70"/>
  <c r="F112" i="70"/>
  <c r="L13" i="70"/>
  <c r="F140" i="70"/>
  <c r="H83" i="70"/>
  <c r="L110" i="70"/>
  <c r="L60" i="70"/>
  <c r="H61" i="70"/>
  <c r="I161" i="70"/>
  <c r="F155" i="70"/>
  <c r="L185" i="70"/>
  <c r="A49" i="70"/>
  <c r="F104" i="70"/>
  <c r="D204" i="70"/>
  <c r="F121" i="70"/>
  <c r="I43" i="70"/>
  <c r="L20" i="70"/>
  <c r="F172" i="70"/>
  <c r="F151" i="70"/>
  <c r="H127" i="70"/>
  <c r="I8" i="70"/>
  <c r="I136" i="70"/>
  <c r="H115" i="70"/>
  <c r="F178" i="70"/>
  <c r="F161" i="70"/>
  <c r="L41" i="70"/>
  <c r="F138" i="70"/>
  <c r="H184" i="70"/>
  <c r="L180" i="70"/>
  <c r="F23" i="70"/>
  <c r="L129" i="70"/>
  <c r="A190" i="70"/>
  <c r="A17" i="70"/>
  <c r="F160" i="70"/>
  <c r="L87" i="70"/>
  <c r="I144" i="70"/>
  <c r="A176" i="70"/>
  <c r="F40" i="70"/>
  <c r="I69" i="70"/>
  <c r="H5" i="70"/>
  <c r="L62" i="70"/>
  <c r="A115" i="70"/>
  <c r="I102" i="70"/>
  <c r="L113" i="70"/>
  <c r="A125" i="70"/>
  <c r="I22" i="70"/>
  <c r="F85" i="70"/>
  <c r="A149" i="70"/>
  <c r="A5" i="70"/>
  <c r="L188" i="70"/>
  <c r="A20" i="70"/>
  <c r="A54" i="70"/>
  <c r="D205" i="70"/>
  <c r="L84" i="70"/>
  <c r="A194" i="70"/>
  <c r="A57" i="70"/>
  <c r="F52" i="70"/>
  <c r="L39" i="70"/>
  <c r="I93" i="70"/>
  <c r="L134" i="70"/>
  <c r="F117" i="70"/>
  <c r="L170" i="70"/>
  <c r="I163" i="70"/>
  <c r="I158" i="70"/>
  <c r="A37" i="70"/>
  <c r="A65" i="70"/>
  <c r="A79" i="70"/>
  <c r="I20" i="70"/>
  <c r="I112" i="70"/>
  <c r="F129" i="70"/>
  <c r="H2" i="70"/>
  <c r="H3" i="70"/>
  <c r="A33" i="70"/>
  <c r="F116" i="70"/>
  <c r="I13" i="70"/>
  <c r="L51" i="70"/>
  <c r="L119" i="70"/>
  <c r="H153" i="70"/>
  <c r="H119" i="70"/>
  <c r="I81" i="70"/>
  <c r="H109" i="70"/>
  <c r="L153" i="70"/>
  <c r="L19" i="70"/>
  <c r="H182" i="70"/>
  <c r="F148" i="70"/>
  <c r="I139" i="70"/>
  <c r="H143" i="70"/>
  <c r="F75" i="70"/>
  <c r="D102" i="70"/>
  <c r="L145" i="70"/>
  <c r="H159" i="70"/>
  <c r="L183" i="70"/>
  <c r="I187" i="70"/>
  <c r="F56" i="70"/>
  <c r="H75" i="70"/>
  <c r="L143" i="70"/>
  <c r="A106" i="70"/>
  <c r="I179" i="70"/>
  <c r="L168" i="70"/>
  <c r="I184" i="70"/>
  <c r="A67" i="70"/>
  <c r="H99" i="70"/>
  <c r="A147" i="70"/>
  <c r="I48" i="70"/>
  <c r="H108" i="70"/>
  <c r="L10" i="70"/>
  <c r="F71" i="70"/>
  <c r="H112" i="70"/>
  <c r="H122" i="70"/>
  <c r="I123" i="70"/>
  <c r="L137" i="70"/>
  <c r="F175" i="70"/>
  <c r="A15" i="70"/>
  <c r="A101" i="70"/>
  <c r="L15" i="70"/>
  <c r="F186" i="70"/>
  <c r="A136" i="70"/>
  <c r="L2" i="70"/>
  <c r="A27" i="70"/>
  <c r="I138" i="70"/>
  <c r="H84" i="70"/>
  <c r="F188" i="70"/>
  <c r="I55" i="70"/>
  <c r="F189" i="70"/>
  <c r="I160" i="70"/>
  <c r="H129" i="70"/>
  <c r="L116" i="70"/>
  <c r="F142" i="70"/>
  <c r="A43" i="70"/>
  <c r="L48" i="70"/>
  <c r="L75" i="70"/>
  <c r="I46" i="70"/>
  <c r="I74" i="70"/>
  <c r="F74" i="70"/>
  <c r="I148" i="70"/>
  <c r="I130" i="70"/>
  <c r="L88" i="70"/>
  <c r="F111" i="70"/>
  <c r="H158" i="70"/>
  <c r="I34" i="70"/>
  <c r="H107" i="70"/>
  <c r="L144" i="70"/>
  <c r="A94" i="70"/>
  <c r="I28" i="70"/>
  <c r="I155" i="70"/>
  <c r="A146" i="70"/>
  <c r="I77" i="70"/>
  <c r="D217" i="70"/>
  <c r="A175" i="70"/>
  <c r="I105" i="70"/>
  <c r="H173" i="70"/>
  <c r="D31" i="70"/>
  <c r="D12" i="70"/>
  <c r="L138" i="70"/>
  <c r="A87" i="70"/>
  <c r="F14" i="70"/>
  <c r="A138" i="70"/>
  <c r="H152" i="70"/>
  <c r="D213" i="70"/>
  <c r="A80" i="70"/>
  <c r="L47" i="70"/>
  <c r="F101" i="70"/>
  <c r="F124" i="70"/>
  <c r="L85" i="70"/>
  <c r="A137" i="70"/>
  <c r="F55" i="70"/>
  <c r="L135" i="70"/>
  <c r="L31" i="70"/>
  <c r="H154" i="70"/>
  <c r="F91" i="70"/>
  <c r="F66" i="70"/>
  <c r="F149" i="70"/>
  <c r="I140" i="70"/>
  <c r="I175" i="70"/>
  <c r="I178" i="70"/>
  <c r="A44" i="70"/>
  <c r="A34" i="70"/>
  <c r="I147" i="70"/>
  <c r="A177" i="70"/>
  <c r="L14" i="70"/>
  <c r="A19" i="70"/>
  <c r="L91" i="70"/>
  <c r="A61" i="70"/>
  <c r="L173" i="70"/>
  <c r="H167" i="70"/>
  <c r="L83" i="70"/>
  <c r="L50" i="70"/>
  <c r="H95" i="70"/>
  <c r="I14" i="70"/>
  <c r="A97" i="70"/>
  <c r="A172" i="70"/>
  <c r="H81" i="70"/>
  <c r="A169" i="70"/>
  <c r="F105" i="70"/>
  <c r="L174" i="70"/>
  <c r="I82" i="70"/>
  <c r="F141" i="70"/>
  <c r="I157" i="70"/>
  <c r="I10" i="70"/>
  <c r="A14" i="70"/>
  <c r="I29" i="70"/>
  <c r="F92" i="70"/>
  <c r="I113" i="70"/>
  <c r="H162" i="70"/>
  <c r="I54" i="70"/>
  <c r="I91" i="70"/>
  <c r="I4" i="70"/>
  <c r="H155" i="70"/>
  <c r="I110" i="70"/>
  <c r="F128" i="70"/>
  <c r="L1" i="70"/>
  <c r="L98" i="70"/>
  <c r="I107" i="70"/>
  <c r="F41" i="70"/>
  <c r="L8" i="70"/>
  <c r="L163" i="70"/>
  <c r="I73" i="70"/>
  <c r="F4" i="70"/>
  <c r="D47" i="70"/>
  <c r="I185" i="70"/>
  <c r="I156" i="70"/>
  <c r="F150" i="70"/>
  <c r="F82" i="70"/>
  <c r="F159" i="70"/>
  <c r="A95" i="70"/>
  <c r="I134" i="70"/>
  <c r="F135" i="70"/>
  <c r="F126" i="70"/>
  <c r="F9" i="70"/>
  <c r="F113" i="70"/>
  <c r="I33" i="70"/>
  <c r="F154" i="70"/>
  <c r="L65" i="70"/>
  <c r="H69" i="70"/>
  <c r="A105" i="70"/>
  <c r="I94" i="70"/>
  <c r="I129" i="70"/>
  <c r="I84" i="70"/>
  <c r="L102" i="70"/>
  <c r="I118" i="70"/>
  <c r="F190" i="70"/>
  <c r="A141" i="70"/>
  <c r="I142" i="70"/>
  <c r="A62" i="70"/>
  <c r="F84" i="70"/>
  <c r="I186" i="70"/>
  <c r="L9" i="70"/>
  <c r="H27" i="70"/>
  <c r="L28" i="70"/>
  <c r="I126" i="70"/>
  <c r="I109" i="70"/>
  <c r="D116" i="70"/>
  <c r="E179" i="70"/>
  <c r="E53" i="70"/>
  <c r="I131" i="70"/>
  <c r="L114" i="70"/>
  <c r="A28" i="70"/>
  <c r="F78" i="70"/>
  <c r="F49" i="70"/>
  <c r="L49" i="70"/>
  <c r="A83" i="70"/>
  <c r="A181" i="70"/>
  <c r="A195" i="70"/>
  <c r="I141" i="70"/>
  <c r="D53" i="70"/>
  <c r="I180" i="70"/>
  <c r="F119" i="70"/>
  <c r="L136" i="70"/>
  <c r="F6" i="70"/>
  <c r="F47" i="70"/>
  <c r="H85" i="70"/>
  <c r="I90" i="70"/>
  <c r="F99" i="70"/>
  <c r="L42" i="70"/>
  <c r="L94" i="70"/>
  <c r="L111" i="70"/>
  <c r="H101" i="70"/>
  <c r="I169" i="70"/>
  <c r="I99" i="70"/>
  <c r="I159" i="70"/>
  <c r="L100" i="70"/>
  <c r="A158" i="70"/>
  <c r="D214" i="70"/>
  <c r="L74" i="70"/>
  <c r="I168" i="70"/>
  <c r="I24" i="70"/>
  <c r="L11" i="70"/>
  <c r="L18" i="70"/>
  <c r="I64" i="70"/>
  <c r="A185" i="70"/>
  <c r="I78" i="70"/>
  <c r="A182" i="70"/>
  <c r="H118" i="70"/>
  <c r="I42" i="70"/>
  <c r="H166" i="70"/>
  <c r="F167" i="70"/>
  <c r="F152" i="70"/>
  <c r="F93" i="70"/>
  <c r="F110" i="70"/>
  <c r="H156" i="70"/>
  <c r="A25" i="70"/>
  <c r="F170" i="70"/>
  <c r="I35" i="70"/>
  <c r="H78" i="70"/>
  <c r="L35" i="70"/>
  <c r="H181" i="70"/>
  <c r="A128" i="70"/>
  <c r="A73" i="70"/>
  <c r="F21" i="70"/>
  <c r="H26" i="70"/>
  <c r="I85" i="70"/>
  <c r="L171" i="70"/>
  <c r="E116" i="70"/>
  <c r="L107" i="70"/>
  <c r="F36" i="70"/>
  <c r="L151" i="70"/>
  <c r="F166" i="70"/>
  <c r="L108" i="70"/>
  <c r="A64" i="70"/>
  <c r="F1" i="70"/>
  <c r="F44" i="70"/>
  <c r="H67" i="70"/>
  <c r="A108" i="70"/>
  <c r="L101" i="70"/>
  <c r="I98" i="70"/>
  <c r="L128" i="70"/>
  <c r="F158" i="70"/>
  <c r="L58" i="70"/>
  <c r="L80" i="70"/>
  <c r="A51" i="70"/>
  <c r="I37" i="70"/>
  <c r="H113" i="70"/>
  <c r="A92" i="70"/>
  <c r="F169" i="70"/>
  <c r="I40" i="70"/>
  <c r="A71" i="70"/>
  <c r="F102" i="70"/>
  <c r="A188" i="70"/>
  <c r="A6" i="70"/>
  <c r="A198" i="70"/>
  <c r="F42" i="70"/>
  <c r="A173" i="70"/>
  <c r="F28" i="70"/>
  <c r="A66" i="70"/>
  <c r="F67" i="70"/>
  <c r="L184" i="70"/>
  <c r="I106" i="70"/>
  <c r="I121" i="70"/>
  <c r="F59" i="70"/>
  <c r="I44" i="70"/>
  <c r="A1" i="70"/>
  <c r="A38" i="70"/>
  <c r="F53" i="70"/>
  <c r="F87" i="70"/>
  <c r="D32" i="70"/>
  <c r="E102" i="70"/>
  <c r="L90" i="70"/>
  <c r="I96" i="70"/>
  <c r="F89" i="70"/>
  <c r="L166" i="70"/>
  <c r="F182" i="70"/>
  <c r="F144" i="70"/>
  <c r="A140" i="70"/>
  <c r="F31" i="70"/>
  <c r="F65" i="70"/>
  <c r="I9" i="70"/>
  <c r="I170" i="70"/>
  <c r="A55" i="70"/>
  <c r="L117" i="70"/>
  <c r="A120" i="70"/>
  <c r="F43" i="70"/>
  <c r="A59" i="70"/>
  <c r="H151" i="70"/>
  <c r="H93" i="70"/>
  <c r="A183" i="70"/>
  <c r="F114" i="70"/>
  <c r="L70" i="70"/>
  <c r="L159" i="70"/>
  <c r="H68" i="70"/>
  <c r="A81" i="70"/>
  <c r="H135" i="70"/>
  <c r="F179" i="70"/>
  <c r="F165" i="70"/>
  <c r="A42" i="70"/>
  <c r="A121" i="70"/>
  <c r="A119" i="70"/>
  <c r="D7" i="70"/>
  <c r="F147" i="70"/>
  <c r="I72" i="70"/>
  <c r="I189" i="70"/>
  <c r="F20" i="70"/>
  <c r="D208" i="70"/>
  <c r="I128" i="70"/>
  <c r="I182" i="70"/>
  <c r="I6" i="70"/>
  <c r="H63" i="70"/>
  <c r="L34" i="70"/>
  <c r="D18" i="70"/>
  <c r="A86" i="70"/>
  <c r="H139" i="70"/>
  <c r="A174" i="70"/>
  <c r="L54" i="70"/>
  <c r="L115" i="70"/>
  <c r="L112" i="70"/>
  <c r="I135" i="70"/>
  <c r="L23" i="70"/>
  <c r="F13" i="70"/>
  <c r="A165" i="70"/>
  <c r="A127" i="70"/>
  <c r="C158" i="70"/>
  <c r="I59" i="70"/>
  <c r="A30" i="70"/>
  <c r="F162" i="70"/>
  <c r="L104" i="70"/>
  <c r="L17" i="70"/>
  <c r="L64" i="70"/>
  <c r="A114" i="70"/>
  <c r="F96" i="70"/>
  <c r="H126" i="70"/>
  <c r="D203" i="70"/>
  <c r="F143" i="70"/>
  <c r="I167" i="70"/>
  <c r="D114" i="70" l="1"/>
  <c r="E174" i="70"/>
  <c r="E42" i="70"/>
  <c r="E120" i="70"/>
  <c r="E1" i="70"/>
  <c r="E6" i="70"/>
  <c r="E51" i="70"/>
  <c r="E128" i="70"/>
  <c r="E158" i="70"/>
  <c r="E83" i="70"/>
  <c r="E105" i="70"/>
  <c r="D172" i="70"/>
  <c r="E177" i="70"/>
  <c r="D80" i="70"/>
  <c r="E146" i="70"/>
  <c r="E136" i="70"/>
  <c r="D67" i="70"/>
  <c r="E65" i="70"/>
  <c r="D54" i="70"/>
  <c r="D125" i="70"/>
  <c r="D190" i="70"/>
  <c r="D159" i="70"/>
  <c r="E2" i="70"/>
  <c r="D29" i="70"/>
  <c r="D98" i="70"/>
  <c r="D63" i="70"/>
  <c r="E39" i="70"/>
  <c r="E151" i="70"/>
  <c r="D100" i="70"/>
  <c r="E111" i="70"/>
  <c r="D23" i="70"/>
  <c r="E110" i="70"/>
  <c r="E74" i="70"/>
  <c r="D186" i="70"/>
  <c r="E109" i="70"/>
  <c r="D10" i="70"/>
  <c r="E157" i="70"/>
  <c r="D70" i="70"/>
  <c r="D170" i="70"/>
  <c r="E26" i="70"/>
  <c r="E142" i="70"/>
  <c r="E163" i="70"/>
  <c r="D99" i="70"/>
  <c r="D50" i="70"/>
  <c r="E103" i="70"/>
  <c r="E41" i="70"/>
  <c r="E117" i="70"/>
  <c r="D148" i="70"/>
  <c r="D174" i="70"/>
  <c r="D42" i="70"/>
  <c r="D120" i="70"/>
  <c r="D1" i="70"/>
  <c r="D6" i="70"/>
  <c r="D51" i="70"/>
  <c r="D128" i="70"/>
  <c r="D158" i="70"/>
  <c r="E28" i="70"/>
  <c r="D95" i="70"/>
  <c r="E97" i="70"/>
  <c r="D34" i="70"/>
  <c r="E138" i="70"/>
  <c r="D94" i="70"/>
  <c r="D101" i="70"/>
  <c r="E106" i="70"/>
  <c r="E37" i="70"/>
  <c r="D20" i="70"/>
  <c r="E115" i="70"/>
  <c r="D49" i="70"/>
  <c r="D72" i="70"/>
  <c r="E69" i="70"/>
  <c r="E139" i="70"/>
  <c r="E160" i="70"/>
  <c r="E22" i="70"/>
  <c r="E58" i="70"/>
  <c r="D135" i="70"/>
  <c r="E143" i="70"/>
  <c r="C155" i="70"/>
  <c r="E23" i="70"/>
  <c r="D110" i="70"/>
  <c r="D74" i="70"/>
  <c r="E186" i="70"/>
  <c r="D109" i="70"/>
  <c r="E10" i="70"/>
  <c r="D157" i="70"/>
  <c r="E70" i="70"/>
  <c r="E170" i="70"/>
  <c r="D26" i="70"/>
  <c r="D142" i="70"/>
  <c r="D163" i="70"/>
  <c r="E152" i="70"/>
  <c r="E133" i="70"/>
  <c r="E167" i="70"/>
  <c r="D113" i="70"/>
  <c r="D178" i="70"/>
  <c r="E131" i="70"/>
  <c r="E121" i="70"/>
  <c r="D73" i="70"/>
  <c r="D105" i="70"/>
  <c r="D146" i="70"/>
  <c r="E125" i="70"/>
  <c r="D2" i="70"/>
  <c r="E63" i="70"/>
  <c r="E100" i="70"/>
  <c r="E68" i="70"/>
  <c r="E40" i="70"/>
  <c r="E36" i="70"/>
  <c r="D103" i="70"/>
  <c r="E148" i="70"/>
  <c r="E114" i="70"/>
  <c r="E30" i="70"/>
  <c r="E86" i="70"/>
  <c r="E81" i="70"/>
  <c r="D55" i="70"/>
  <c r="D66" i="70"/>
  <c r="D188" i="70"/>
  <c r="E108" i="70"/>
  <c r="D25" i="70"/>
  <c r="E195" i="70"/>
  <c r="D28" i="70"/>
  <c r="E95" i="70"/>
  <c r="D97" i="70"/>
  <c r="E34" i="70"/>
  <c r="D138" i="70"/>
  <c r="E94" i="70"/>
  <c r="E101" i="70"/>
  <c r="D106" i="70"/>
  <c r="D37" i="70"/>
  <c r="E20" i="70"/>
  <c r="D115" i="70"/>
  <c r="E49" i="70"/>
  <c r="E72" i="70"/>
  <c r="D69" i="70"/>
  <c r="D139" i="70"/>
  <c r="D160" i="70"/>
  <c r="D22" i="70"/>
  <c r="D58" i="70"/>
  <c r="E135" i="70"/>
  <c r="D143" i="70"/>
  <c r="E155" i="70"/>
  <c r="E104" i="70"/>
  <c r="E88" i="70"/>
  <c r="E84" i="70"/>
  <c r="D46" i="70"/>
  <c r="E145" i="70"/>
  <c r="D197" i="70"/>
  <c r="E35" i="70"/>
  <c r="D193" i="70"/>
  <c r="E123" i="70"/>
  <c r="D48" i="70"/>
  <c r="E21" i="70"/>
  <c r="E166" i="70"/>
  <c r="D152" i="70"/>
  <c r="D133" i="70"/>
  <c r="D167" i="70"/>
  <c r="E113" i="70"/>
  <c r="E178" i="70"/>
  <c r="D187" i="70"/>
  <c r="D144" i="70"/>
  <c r="E191" i="70"/>
  <c r="C180" i="70"/>
  <c r="E56" i="70"/>
  <c r="E13" i="70"/>
  <c r="D122" i="70"/>
  <c r="E77" i="70"/>
  <c r="E38" i="70"/>
  <c r="E172" i="70"/>
  <c r="D65" i="70"/>
  <c r="E29" i="70"/>
  <c r="D111" i="70"/>
  <c r="E118" i="70"/>
  <c r="E132" i="70"/>
  <c r="D30" i="70"/>
  <c r="D86" i="70"/>
  <c r="D81" i="70"/>
  <c r="E55" i="70"/>
  <c r="E66" i="70"/>
  <c r="E188" i="70"/>
  <c r="D108" i="70"/>
  <c r="E25" i="70"/>
  <c r="D195" i="70"/>
  <c r="D62" i="70"/>
  <c r="E14" i="70"/>
  <c r="D61" i="70"/>
  <c r="E44" i="70"/>
  <c r="D87" i="70"/>
  <c r="D43" i="70"/>
  <c r="E15" i="70"/>
  <c r="D33" i="70"/>
  <c r="D57" i="70"/>
  <c r="E5" i="70"/>
  <c r="D176" i="70"/>
  <c r="D162" i="70"/>
  <c r="E9" i="70"/>
  <c r="E196" i="70"/>
  <c r="D129" i="70"/>
  <c r="E4" i="70"/>
  <c r="E8" i="70"/>
  <c r="D96" i="70"/>
  <c r="D150" i="70"/>
  <c r="E171" i="70"/>
  <c r="D155" i="70"/>
  <c r="D104" i="70"/>
  <c r="D88" i="70"/>
  <c r="D84" i="70"/>
  <c r="E46" i="70"/>
  <c r="D145" i="70"/>
  <c r="E197" i="70"/>
  <c r="D35" i="70"/>
  <c r="E193" i="70"/>
  <c r="D123" i="70"/>
  <c r="E48" i="70"/>
  <c r="D21" i="70"/>
  <c r="D166" i="70"/>
  <c r="E126" i="70"/>
  <c r="D56" i="70"/>
  <c r="D153" i="70"/>
  <c r="D13" i="70"/>
  <c r="E52" i="70"/>
  <c r="E127" i="70"/>
  <c r="E119" i="70"/>
  <c r="D183" i="70"/>
  <c r="D140" i="70"/>
  <c r="D173" i="70"/>
  <c r="E71" i="70"/>
  <c r="D64" i="70"/>
  <c r="D182" i="70"/>
  <c r="C181" i="70"/>
  <c r="E62" i="70"/>
  <c r="D14" i="70"/>
  <c r="E61" i="70"/>
  <c r="D44" i="70"/>
  <c r="E87" i="70"/>
  <c r="E43" i="70"/>
  <c r="D15" i="70"/>
  <c r="E33" i="70"/>
  <c r="E57" i="70"/>
  <c r="D5" i="70"/>
  <c r="E176" i="70"/>
  <c r="E162" i="70"/>
  <c r="D9" i="70"/>
  <c r="D196" i="70"/>
  <c r="E129" i="70"/>
  <c r="D4" i="70"/>
  <c r="D8" i="70"/>
  <c r="E96" i="70"/>
  <c r="E150" i="70"/>
  <c r="D171" i="70"/>
  <c r="E93" i="70"/>
  <c r="E189" i="70"/>
  <c r="D75" i="70"/>
  <c r="E45" i="70"/>
  <c r="E11" i="70"/>
  <c r="E156" i="70"/>
  <c r="E164" i="70"/>
  <c r="D91" i="70"/>
  <c r="E192" i="70"/>
  <c r="D126" i="70"/>
  <c r="E153" i="70"/>
  <c r="D52" i="70"/>
  <c r="D180" i="70"/>
  <c r="D85" i="70"/>
  <c r="E165" i="70"/>
  <c r="E198" i="70"/>
  <c r="D185" i="70"/>
  <c r="D177" i="70"/>
  <c r="D136" i="70"/>
  <c r="E54" i="70"/>
  <c r="E159" i="70"/>
  <c r="D39" i="70"/>
  <c r="D112" i="70"/>
  <c r="D168" i="70"/>
  <c r="E60" i="70"/>
  <c r="E134" i="70"/>
  <c r="E50" i="70"/>
  <c r="D41" i="70"/>
  <c r="D127" i="70"/>
  <c r="D119" i="70"/>
  <c r="E183" i="70"/>
  <c r="E140" i="70"/>
  <c r="E173" i="70"/>
  <c r="D71" i="70"/>
  <c r="E64" i="70"/>
  <c r="E182" i="70"/>
  <c r="E181" i="70"/>
  <c r="E141" i="70"/>
  <c r="E169" i="70"/>
  <c r="E19" i="70"/>
  <c r="E137" i="70"/>
  <c r="D175" i="70"/>
  <c r="E27" i="70"/>
  <c r="D147" i="70"/>
  <c r="E79" i="70"/>
  <c r="D194" i="70"/>
  <c r="E149" i="70"/>
  <c r="E17" i="70"/>
  <c r="E154" i="70"/>
  <c r="E3" i="70"/>
  <c r="E78" i="70"/>
  <c r="D76" i="70"/>
  <c r="D82" i="70"/>
  <c r="D90" i="70"/>
  <c r="D124" i="70"/>
  <c r="E161" i="70"/>
  <c r="E89" i="70"/>
  <c r="D93" i="70"/>
  <c r="D189" i="70"/>
  <c r="E75" i="70"/>
  <c r="E187" i="70"/>
  <c r="D45" i="70"/>
  <c r="D11" i="70"/>
  <c r="D156" i="70"/>
  <c r="E144" i="70"/>
  <c r="D164" i="70"/>
  <c r="D191" i="70"/>
  <c r="E91" i="70"/>
  <c r="D192" i="70"/>
  <c r="E180" i="70"/>
  <c r="E122" i="70"/>
  <c r="D24" i="70"/>
  <c r="E85" i="70"/>
  <c r="D77" i="70"/>
  <c r="D131" i="70"/>
  <c r="D165" i="70"/>
  <c r="D121" i="70"/>
  <c r="D59" i="70"/>
  <c r="D38" i="70"/>
  <c r="D198" i="70"/>
  <c r="D92" i="70"/>
  <c r="E73" i="70"/>
  <c r="E185" i="70"/>
  <c r="D181" i="70"/>
  <c r="D141" i="70"/>
  <c r="D169" i="70"/>
  <c r="D19" i="70"/>
  <c r="D137" i="70"/>
  <c r="E175" i="70"/>
  <c r="D27" i="70"/>
  <c r="E147" i="70"/>
  <c r="D79" i="70"/>
  <c r="E194" i="70"/>
  <c r="D149" i="70"/>
  <c r="D17" i="70"/>
  <c r="D154" i="70"/>
  <c r="D3" i="70"/>
  <c r="D78" i="70"/>
  <c r="E76" i="70"/>
  <c r="E82" i="70"/>
  <c r="E90" i="70"/>
  <c r="E124" i="70"/>
  <c r="D161" i="70"/>
  <c r="D89" i="70"/>
  <c r="E112" i="70"/>
  <c r="D130" i="70"/>
  <c r="D68" i="70"/>
  <c r="E168" i="70"/>
  <c r="D184" i="70"/>
  <c r="D118" i="70"/>
  <c r="D60" i="70"/>
  <c r="D40" i="70"/>
  <c r="E107" i="70"/>
  <c r="D134" i="70"/>
  <c r="D36" i="70"/>
  <c r="D132" i="70"/>
  <c r="E24" i="70"/>
  <c r="E59" i="70"/>
  <c r="E92" i="70"/>
  <c r="D83" i="70"/>
  <c r="E80" i="70"/>
  <c r="E67" i="70"/>
  <c r="E190" i="70"/>
  <c r="E98" i="70"/>
  <c r="D151" i="70"/>
  <c r="E130" i="70"/>
  <c r="E184" i="70"/>
  <c r="D107" i="70"/>
  <c r="E99" i="70"/>
  <c r="D117" i="70"/>
</calcChain>
</file>

<file path=xl/sharedStrings.xml><?xml version="1.0" encoding="utf-8"?>
<sst xmlns="http://schemas.openxmlformats.org/spreadsheetml/2006/main" count="1917" uniqueCount="1147">
  <si>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</si>
  <si>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</si>
  <si>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</si>
  <si>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</si>
  <si>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</si>
  <si>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</si>
  <si>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</si>
  <si>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</si>
  <si>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</si>
  <si>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</si>
  <si>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</si>
  <si>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</si>
  <si>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</si>
  <si>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</si>
  <si>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</si>
  <si>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</si>
  <si>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</si>
  <si>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</si>
  <si>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</si>
  <si>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</si>
  <si>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</si>
  <si>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</si>
  <si>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</si>
  <si>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</si>
  <si>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</si>
  <si>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</si>
  <si>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</si>
  <si>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</si>
  <si>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</si>
  <si>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</si>
  <si>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</si>
  <si>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</si>
  <si>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</si>
  <si>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</si>
  <si>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</si>
  <si>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</si>
  <si>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</si>
  <si>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</si>
  <si>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</si>
  <si>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</si>
  <si>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</si>
  <si>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</si>
  <si>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</si>
  <si>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</si>
  <si>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</si>
  <si>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</si>
  <si>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</si>
  <si>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</si>
  <si>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</si>
  <si>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</si>
  <si>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</si>
  <si>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</si>
  <si>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</si>
  <si>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</si>
  <si>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</si>
  <si>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</si>
  <si>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</si>
  <si>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</si>
  <si>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</si>
  <si>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</si>
  <si>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</si>
  <si>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</si>
  <si>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</si>
  <si>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</si>
  <si>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</si>
  <si>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</si>
  <si>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</si>
  <si>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</si>
  <si>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</si>
  <si>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</si>
  <si>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</si>
  <si>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</si>
  <si>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</si>
  <si>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</si>
  <si>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</si>
  <si>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</si>
  <si>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</si>
  <si>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</si>
  <si>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</si>
  <si>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</si>
  <si>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</si>
  <si>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</si>
  <si>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</si>
  <si>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</si>
  <si>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</si>
  <si>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</si>
  <si>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</si>
  <si>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</si>
  <si>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</si>
  <si>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</si>
  <si>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</si>
  <si>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</si>
  <si>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</si>
  <si>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</si>
  <si>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</si>
  <si>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</si>
  <si>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</si>
  <si>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</si>
  <si>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</si>
  <si>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</si>
  <si>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</si>
  <si>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</si>
  <si>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</si>
  <si>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</si>
  <si>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</si>
  <si>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</si>
  <si>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</si>
  <si>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</si>
  <si>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</si>
  <si>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</si>
  <si>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</si>
  <si>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</si>
  <si>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</si>
  <si>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</si>
  <si>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</si>
  <si>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</si>
  <si>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</si>
  <si>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</si>
  <si>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</si>
  <si>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</si>
  <si>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</si>
  <si>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</si>
  <si>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</si>
  <si>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</si>
  <si>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</si>
  <si>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</si>
  <si>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</si>
  <si>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</si>
  <si>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</si>
  <si>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</si>
  <si>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</si>
  <si>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</si>
  <si>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</si>
  <si>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</si>
  <si>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</si>
  <si>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</si>
  <si>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</si>
  <si>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</si>
  <si>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</si>
  <si>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</si>
  <si>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</si>
  <si>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</si>
  <si>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</si>
  <si>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</si>
  <si>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</si>
  <si>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</si>
  <si>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</si>
  <si>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</si>
  <si>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</si>
  <si>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</si>
  <si>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</si>
  <si>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</si>
  <si>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</si>
  <si>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</si>
  <si>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</si>
  <si>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</si>
  <si>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</si>
  <si>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</si>
  <si>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</si>
  <si>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</si>
  <si>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</si>
  <si>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</si>
  <si>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</si>
  <si>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</si>
  <si>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</si>
  <si>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</si>
  <si>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</si>
  <si>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</si>
  <si>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</si>
  <si>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</si>
  <si>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</si>
  <si>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</si>
  <si>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</si>
  <si>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</si>
  <si>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</si>
  <si>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</si>
  <si>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</si>
  <si>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</si>
  <si>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</si>
  <si>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</si>
  <si>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</si>
  <si>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</si>
  <si>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</si>
  <si>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</si>
  <si>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</si>
  <si>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</si>
  <si>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</si>
  <si>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</si>
  <si>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</si>
  <si>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</si>
  <si>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</si>
  <si>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</si>
  <si>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</si>
  <si>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</si>
  <si>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</si>
  <si>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</si>
  <si>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</si>
  <si>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</si>
  <si>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</si>
  <si>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</si>
  <si>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</si>
  <si>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</si>
  <si>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</si>
  <si>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</si>
  <si>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</si>
  <si>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</si>
  <si>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</si>
  <si>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</si>
  <si>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</si>
  <si>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</si>
  <si>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</si>
  <si>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</si>
  <si>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</si>
  <si>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</si>
  <si>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</si>
  <si>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</si>
  <si>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</si>
  <si>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</si>
  <si>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</si>
  <si>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</si>
  <si>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</si>
  <si>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</si>
  <si>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</si>
  <si>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</si>
  <si>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</si>
  <si>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</si>
  <si>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</si>
  <si>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</si>
  <si>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</si>
  <si>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</si>
  <si>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</si>
  <si>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</si>
  <si>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</si>
  <si>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</si>
  <si>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</si>
  <si>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</si>
  <si>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</si>
  <si>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</si>
  <si>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</si>
  <si>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</si>
  <si>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</si>
  <si>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</si>
  <si>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</si>
  <si>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</si>
  <si>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</si>
  <si>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</si>
  <si>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</si>
  <si>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</si>
  <si>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</si>
  <si>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</si>
  <si>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</si>
  <si>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</si>
  <si>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</si>
  <si>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</si>
  <si>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</si>
  <si>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</si>
  <si>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</si>
  <si>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</si>
  <si>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</si>
  <si>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</si>
  <si>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</si>
  <si>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</si>
  <si>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</si>
  <si>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</si>
  <si>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</si>
  <si>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</si>
  <si>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</si>
  <si>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</si>
  <si>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</si>
  <si>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</si>
  <si>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</si>
  <si>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</si>
  <si>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</si>
  <si>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</si>
  <si>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</si>
  <si>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</si>
  <si>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</si>
  <si>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</si>
  <si>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</si>
  <si>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</si>
  <si>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</si>
  <si>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</si>
  <si>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</si>
  <si>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</si>
  <si>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</si>
  <si>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</si>
  <si>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</si>
  <si>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</si>
  <si>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</si>
  <si>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</si>
  <si>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</si>
  <si>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</si>
  <si>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</si>
  <si>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</si>
  <si>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</si>
  <si>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</si>
  <si>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</si>
  <si>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</si>
  <si>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</si>
  <si>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</si>
  <si>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</si>
  <si>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</si>
  <si>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</si>
  <si>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</si>
  <si>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</si>
  <si>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</si>
  <si>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</si>
  <si>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</si>
  <si>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</si>
  <si>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</si>
  <si>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</si>
  <si>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</si>
  <si>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</si>
  <si>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</si>
  <si>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</si>
  <si>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</si>
  <si>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</si>
  <si>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</si>
  <si>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</si>
  <si>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</si>
  <si>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</si>
  <si>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</si>
  <si>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</si>
  <si>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</si>
  <si>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</si>
  <si>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</si>
  <si>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</si>
  <si>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</si>
  <si>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</si>
  <si>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</si>
  <si>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</si>
  <si>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</si>
  <si>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</si>
  <si>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</si>
  <si>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</si>
  <si>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</si>
  <si>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</si>
  <si>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</si>
  <si>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</si>
  <si>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</si>
  <si>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</si>
  <si>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</si>
  <si>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</si>
  <si>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</si>
  <si>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</si>
  <si>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</si>
  <si>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</si>
  <si>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</si>
  <si>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</si>
  <si>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</si>
  <si>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</si>
  <si>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</si>
  <si>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</si>
  <si>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</si>
  <si>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</si>
  <si>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</si>
  <si>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</si>
  <si>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</si>
  <si>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</si>
  <si>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</si>
  <si>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</si>
  <si>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</si>
  <si>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</si>
  <si>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</si>
  <si>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</si>
  <si>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</si>
  <si>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</si>
  <si>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</si>
  <si>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</si>
  <si>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</si>
  <si>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</si>
  <si>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</si>
  <si>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</si>
  <si>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</si>
  <si>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</si>
  <si>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</si>
  <si>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</si>
  <si>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</si>
  <si>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</si>
  <si>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</si>
  <si>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</si>
  <si>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</si>
  <si>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</si>
  <si>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</si>
  <si>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</si>
  <si>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</si>
  <si>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</si>
  <si>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</si>
  <si>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</si>
  <si>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</si>
  <si>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</si>
  <si>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</si>
  <si>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</si>
  <si>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</si>
  <si>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</si>
  <si>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</si>
  <si>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</si>
  <si>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</si>
  <si>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</si>
  <si>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</si>
  <si>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</si>
  <si>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</si>
  <si>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</si>
  <si>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</si>
  <si>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</si>
  <si>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</si>
  <si>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</si>
  <si>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</si>
  <si>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</si>
  <si>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</si>
  <si>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</si>
  <si>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</si>
  <si>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</si>
  <si>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</si>
  <si>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</si>
  <si>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</si>
  <si>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</si>
  <si>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</si>
  <si>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</si>
  <si>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</si>
  <si>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</si>
  <si>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</si>
  <si>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</si>
  <si>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</si>
  <si>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</si>
  <si>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</si>
  <si>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</si>
  <si>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</si>
  <si>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</si>
  <si>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</si>
  <si>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</si>
  <si>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</si>
  <si>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</si>
  <si>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</si>
  <si>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</si>
  <si>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</si>
  <si>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</si>
  <si>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</si>
  <si>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</si>
  <si>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</si>
  <si>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</si>
  <si>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</si>
  <si>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</si>
  <si>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</si>
  <si>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</si>
  <si>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</si>
  <si>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</si>
  <si>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</si>
  <si>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</si>
  <si>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</si>
  <si>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</si>
  <si>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</si>
  <si>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</si>
  <si>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</si>
  <si>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</si>
  <si>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</si>
  <si>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</si>
  <si>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</si>
  <si>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</si>
  <si>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</si>
  <si>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</si>
  <si>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</si>
  <si>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</si>
  <si>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</si>
  <si>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</si>
  <si>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</si>
  <si>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</si>
  <si>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</si>
  <si>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</si>
  <si>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</si>
  <si>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</si>
  <si>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</si>
  <si>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</si>
  <si>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</si>
  <si>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</si>
  <si>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</si>
  <si>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</si>
  <si>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</si>
  <si>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</si>
  <si>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</si>
  <si>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</si>
  <si>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</si>
  <si>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</si>
  <si>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</si>
  <si>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</si>
  <si>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</si>
  <si>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</si>
  <si>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</si>
  <si>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</si>
  <si>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</si>
  <si>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</si>
  <si>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</si>
  <si>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</si>
  <si>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</si>
  <si>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</si>
  <si>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</si>
  <si>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</si>
  <si>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</si>
  <si>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</si>
  <si>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</si>
  <si>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</si>
  <si>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</si>
  <si>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</si>
  <si>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</si>
  <si>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</si>
  <si>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</si>
  <si>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</si>
  <si>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</si>
  <si>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</si>
  <si>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</si>
  <si>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</si>
  <si>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</si>
  <si>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</si>
  <si>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</si>
  <si>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</si>
  <si>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</si>
  <si>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</si>
  <si>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</si>
  <si>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</si>
  <si>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</si>
  <si>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</si>
  <si>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</si>
  <si>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</si>
  <si>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</si>
  <si>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</si>
  <si>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</si>
  <si>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</si>
  <si>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</si>
  <si>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</si>
  <si>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</si>
  <si>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</si>
  <si>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</si>
  <si>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</si>
  <si>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</si>
  <si>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</si>
  <si>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</si>
  <si>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</si>
  <si>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</si>
  <si>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</si>
  <si>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</si>
  <si>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</si>
  <si>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</si>
  <si>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</si>
  <si>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</si>
  <si>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</si>
  <si>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</si>
  <si>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</si>
  <si>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</si>
  <si>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</si>
  <si>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</si>
  <si>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</si>
  <si>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</si>
  <si>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</si>
  <si>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</si>
  <si>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</si>
  <si>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</si>
  <si>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</si>
  <si>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</si>
  <si>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</si>
  <si>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</si>
  <si>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</si>
  <si>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</si>
  <si>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</si>
  <si>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</si>
  <si>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</si>
  <si>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</si>
  <si>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</si>
  <si>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</si>
  <si>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</si>
  <si>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</si>
  <si>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</si>
  <si>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</si>
  <si>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</si>
  <si>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</si>
  <si>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</si>
  <si>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</si>
  <si>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</si>
  <si>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</si>
  <si>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</si>
  <si>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</si>
  <si>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</si>
  <si>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</si>
  <si>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</si>
  <si>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</si>
  <si>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</si>
  <si>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</si>
  <si>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</si>
  <si>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</si>
  <si>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</si>
  <si>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</si>
  <si>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</si>
  <si>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</si>
  <si>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</si>
  <si>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</si>
  <si>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</si>
  <si>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</si>
  <si>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</si>
  <si>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</si>
  <si>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</si>
  <si>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</si>
  <si>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</si>
  <si>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</si>
  <si>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</si>
  <si>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</si>
  <si>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</si>
  <si>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</si>
  <si>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</si>
  <si>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</si>
  <si>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</si>
  <si>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</si>
  <si>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</si>
  <si>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</si>
  <si>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</si>
  <si>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</si>
  <si>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</si>
  <si>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</si>
  <si>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</si>
  <si>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</si>
  <si>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</si>
  <si>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</si>
  <si>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</si>
  <si>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</si>
  <si>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</si>
  <si>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</si>
  <si>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</si>
  <si>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</si>
  <si>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</si>
  <si>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</si>
  <si>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</si>
  <si>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</si>
  <si>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</si>
  <si>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</si>
  <si>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</si>
  <si>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</si>
  <si>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</si>
  <si>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</si>
  <si>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</si>
  <si>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</si>
  <si>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</si>
  <si>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</si>
  <si>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</si>
  <si>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</si>
  <si>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</si>
  <si>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</si>
  <si>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</si>
  <si>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</si>
  <si>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</si>
  <si>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</si>
  <si>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</si>
  <si>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</si>
  <si>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</si>
  <si>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</si>
  <si>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</si>
  <si>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</si>
  <si>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</si>
  <si>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</si>
  <si>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</si>
  <si>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</si>
  <si>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</si>
  <si>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</si>
  <si>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</si>
  <si>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</si>
  <si>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</si>
  <si>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</si>
  <si>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</si>
  <si>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</si>
  <si>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</si>
  <si>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</si>
  <si>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</si>
  <si>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</si>
  <si>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</si>
  <si>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</si>
  <si>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</si>
  <si>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</si>
  <si>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</si>
  <si>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</si>
  <si>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</si>
  <si>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</si>
  <si>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</si>
  <si>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</si>
  <si>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</si>
  <si>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</si>
  <si>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</si>
  <si>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</si>
  <si>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</si>
  <si>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</si>
  <si>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</si>
  <si>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</si>
  <si>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</si>
  <si>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</si>
  <si>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</si>
  <si>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</si>
  <si>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</si>
  <si>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</si>
  <si>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</si>
  <si>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</si>
  <si>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</si>
  <si>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</si>
  <si>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</si>
  <si>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</si>
  <si>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</si>
  <si>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</si>
  <si>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</si>
  <si>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</si>
  <si>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</si>
  <si>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</si>
  <si>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</si>
  <si>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</si>
  <si>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</si>
  <si>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</si>
  <si>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</si>
  <si>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</si>
  <si>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</si>
  <si>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</si>
  <si>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</si>
  <si>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</si>
  <si>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</si>
  <si>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</si>
  <si>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</si>
  <si>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</si>
  <si>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</si>
  <si>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</si>
  <si>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</si>
  <si>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</si>
  <si>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</si>
  <si>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</si>
  <si>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</si>
  <si>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</si>
  <si>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</si>
  <si>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</si>
  <si>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</si>
  <si>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</si>
  <si>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</si>
  <si>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</si>
  <si>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</si>
  <si>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</si>
  <si>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</si>
  <si>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</si>
  <si>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</si>
  <si>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</si>
  <si>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</si>
  <si>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</si>
  <si>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</si>
  <si>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</si>
  <si>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</si>
  <si>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</si>
  <si>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</si>
  <si>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</si>
  <si>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</si>
  <si>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</si>
  <si>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</si>
  <si>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</si>
  <si>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</si>
  <si>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</si>
  <si>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</si>
  <si>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</si>
  <si>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</si>
  <si>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</si>
  <si>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</si>
  <si>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</si>
  <si>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</si>
  <si>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</si>
  <si>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</si>
  <si>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</si>
  <si>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</si>
  <si>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</si>
  <si>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</si>
  <si>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</si>
  <si>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</si>
  <si>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</si>
  <si>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</si>
  <si>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</si>
  <si>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</si>
  <si>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</si>
  <si>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</si>
  <si>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</si>
  <si>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</si>
  <si>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</si>
  <si>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</si>
  <si>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</si>
  <si>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</si>
  <si>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</si>
  <si>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</si>
  <si>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</si>
  <si>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</si>
  <si>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</si>
  <si>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</si>
  <si>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</si>
  <si>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</si>
  <si>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</si>
  <si>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</si>
  <si>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</si>
  <si>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</si>
  <si>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</si>
  <si>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</si>
  <si>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</si>
  <si>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</si>
  <si>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</si>
  <si>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</si>
  <si>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</si>
  <si>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</si>
  <si>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</si>
  <si>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</si>
  <si>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</si>
  <si>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</si>
  <si>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</si>
  <si>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</si>
  <si>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</si>
  <si>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</si>
  <si>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</si>
  <si>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</si>
  <si>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</si>
  <si>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</si>
  <si>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</si>
  <si>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</si>
  <si>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</si>
  <si>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</si>
  <si>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</si>
  <si>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</si>
  <si>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</si>
  <si>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</si>
  <si>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</si>
  <si>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</si>
  <si>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</si>
  <si>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</si>
  <si>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</si>
  <si>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</si>
  <si>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</si>
  <si>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</si>
  <si>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</si>
  <si>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</si>
  <si>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</si>
  <si>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</si>
  <si>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</si>
  <si>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</si>
  <si>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</si>
  <si>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</si>
  <si>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</si>
  <si>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</si>
  <si>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</si>
  <si>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</si>
  <si>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</si>
  <si>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</si>
  <si>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</si>
  <si>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</si>
  <si>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</si>
  <si>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</si>
  <si>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</si>
  <si>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</si>
  <si>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</si>
  <si>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</si>
  <si>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</si>
  <si>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</si>
  <si>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</si>
  <si>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</si>
  <si>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</si>
  <si>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</si>
  <si>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</si>
  <si>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</si>
  <si>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</si>
  <si>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</si>
  <si>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</si>
  <si>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</si>
  <si>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</si>
  <si>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</si>
  <si>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</si>
  <si>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</si>
  <si>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</si>
  <si>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</si>
  <si>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</si>
  <si>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</si>
  <si>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</si>
  <si>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</si>
  <si>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</si>
  <si>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</si>
  <si>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</si>
  <si>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</si>
  <si>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</si>
  <si>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</si>
  <si>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</si>
  <si>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</si>
  <si>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</si>
  <si>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</si>
  <si>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</si>
  <si>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</si>
  <si>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</si>
  <si>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</si>
  <si>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</si>
  <si>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</si>
  <si>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</si>
  <si>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</si>
  <si>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</si>
  <si>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</si>
  <si>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</si>
  <si>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</si>
  <si>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</si>
  <si>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</si>
  <si>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</si>
  <si>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</si>
  <si>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</si>
  <si>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</si>
  <si>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</si>
  <si>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</si>
  <si>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</si>
  <si>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</si>
  <si>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</si>
  <si>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</si>
  <si>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</si>
  <si>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</si>
  <si>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</si>
  <si>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</si>
  <si>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</si>
  <si>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</si>
  <si>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</si>
  <si>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</si>
  <si>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</si>
  <si>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</si>
  <si>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</si>
  <si>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</si>
  <si>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</si>
  <si>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</si>
  <si>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</si>
  <si>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</si>
  <si>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</si>
  <si>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</si>
  <si>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</si>
  <si>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</si>
  <si>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</si>
  <si>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</si>
  <si>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</si>
  <si>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</si>
  <si>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</si>
  <si>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</si>
  <si>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</si>
  <si>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</si>
  <si>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</si>
  <si>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</si>
  <si>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</si>
  <si>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</si>
  <si>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</si>
  <si>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</si>
  <si>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</si>
  <si>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</si>
  <si>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</si>
  <si>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</si>
  <si>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</si>
  <si>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</si>
  <si>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</si>
  <si>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</si>
  <si>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</si>
  <si>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</si>
  <si>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</si>
  <si>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</si>
  <si>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</si>
  <si>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</si>
  <si>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</si>
  <si>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</si>
  <si>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</si>
  <si>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</si>
  <si>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</si>
  <si>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</si>
  <si>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</si>
  <si>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</si>
  <si>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</si>
  <si>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</si>
  <si>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</si>
  <si>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</si>
  <si>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</si>
  <si>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</si>
  <si>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</si>
  <si>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</si>
  <si>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</si>
  <si>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</si>
  <si>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</si>
  <si>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</si>
  <si>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</si>
  <si>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</si>
  <si>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</si>
  <si>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</si>
  <si>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</si>
  <si>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</si>
  <si>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</si>
  <si>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</si>
  <si>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</si>
  <si>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</si>
  <si>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</si>
  <si>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</si>
  <si>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</si>
  <si>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</si>
  <si>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</si>
  <si>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</si>
  <si>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</si>
  <si>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</si>
  <si>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</si>
  <si>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</si>
  <si>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</si>
  <si>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</si>
  <si>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</si>
  <si>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</si>
  <si>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05/04/2017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</si>
  <si>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</si>
  <si>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</si>
  <si>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</si>
  <si>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</si>
  <si>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</si>
  <si>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</si>
  <si>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</si>
  <si>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</si>
  <si>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</si>
  <si>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</si>
  <si>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</si>
  <si>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</si>
  <si>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</si>
  <si>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</si>
  <si>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</si>
  <si>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</si>
  <si>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</si>
  <si>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</si>
  <si>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</si>
  <si>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</si>
  <si>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</si>
  <si>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</si>
  <si>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</si>
  <si>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</si>
  <si>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</si>
  <si>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</si>
  <si>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</si>
  <si>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</si>
  <si>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</si>
  <si>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</si>
  <si>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</si>
  <si>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</si>
  <si>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</si>
  <si>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</si>
  <si>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</si>
  <si>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</si>
  <si>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</si>
  <si>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</si>
  <si>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</si>
  <si>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</si>
  <si>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</si>
  <si>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</si>
  <si>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</si>
  <si>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</si>
  <si>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</si>
  <si>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</si>
  <si>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</si>
  <si>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</si>
  <si>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</si>
  <si>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</si>
  <si>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</si>
  <si>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</si>
  <si>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</si>
  <si>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</si>
  <si>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</si>
  <si>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</si>
  <si>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</si>
  <si>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</si>
  <si>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</si>
  <si>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</si>
  <si>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</si>
  <si>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</si>
  <si>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</si>
  <si>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</si>
  <si>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</si>
  <si>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</si>
  <si>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</si>
  <si>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</si>
  <si>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</si>
  <si>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</si>
  <si>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</si>
  <si>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</si>
  <si>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</si>
  <si>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</si>
  <si>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</si>
  <si>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</si>
  <si>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</si>
  <si>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</si>
  <si>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</si>
  <si>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</si>
  <si>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</si>
  <si>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</si>
  <si>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</si>
  <si>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</si>
  <si>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</si>
  <si>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</si>
  <si>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</si>
  <si>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</si>
  <si>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</si>
  <si>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</si>
  <si>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</si>
  <si>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</si>
  <si>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</si>
  <si>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</si>
  <si>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</si>
  <si>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</si>
  <si>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</si>
  <si>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</si>
  <si>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</si>
  <si>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</si>
  <si>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</si>
  <si>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</si>
  <si>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</si>
  <si>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</si>
  <si>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</si>
  <si>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</si>
  <si>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02/06/2017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</si>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</sst>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4.1999998092651367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18.190000000000001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0.66354166666666659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US35671DAZ87 Corp</stp>
        <stp>BEST_TARGET_PRICE</stp>
        <stp>[quotes.xlsx]Calc!R300C5</stp>
        <tr r="E300" s="70"/>
        <tr r="E300" s="70"/>
      </tp>
      <tp>
        <v>0.36944444493861672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4.6769232749938965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0.45728701610167277</v>
        <stp/>
        <stp>##V3_BDPV12</stp>
        <stp>RU000A0JX0H6 Corp</stp>
        <stp>DUR_MID</stp>
        <stp>[quotes.xlsx]Calc!R119C8</stp>
        <tr r="H119" s="70"/>
        <tr r="H119" s="70"/>
      </tp>
      <tp>
        <v>3.2795725968585945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8.6244956069012346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2.7610495775170767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XS1503116912 Corp</stp>
        <stp>BDVD_PROJ_12M_YLD</stp>
        <stp>[quotes.xlsx]Calc!R299C6</stp>
        <tr r="F299" s="70"/>
        <tr r="F299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2.6940497857374877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0.66653234651041604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02/06/2017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4.5949999999999998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1.458801955213632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7.1996016498803786E-2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0.87544723139623726</v>
        <stp/>
        <stp>##V3_BDPV12</stp>
        <stp>RU000A0JU5S5 Corp</stp>
        <stp>DUR_MID</stp>
        <stp>[quotes.xlsx]Calc!R198C8</stp>
        <tr r="H198" s="70"/>
        <tr r="H198" s="70"/>
      </tp>
      <tp>
        <v>0.82579324912158236</v>
        <stp/>
        <stp>##V3_BDPV12</stp>
        <stp>RU000A0JS6N8 Corp</stp>
        <stp>DUR_MID</stp>
        <stp>[quotes.xlsx]Calc!R215C8</stp>
        <tr r="H215" s="70"/>
        <tr r="H215" s="70"/>
      </tp>
      <tp>
        <v>0.66439540660130958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1.637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3.289911111111111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5.1571554291353161</v>
        <stp/>
        <stp>##V3_BDPV12</stp>
        <stp>US35671DAZ87 Corp</stp>
        <stp>DUR_MID</stp>
        <stp>[quotes.xlsx]Calc!R300C8</stp>
        <tr r="H300" s="70"/>
        <tr r="H300" s="70"/>
      </tp>
      <tp>
        <v>102.45079040527344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2.3206025294084003</v>
        <stp/>
        <stp>##V3_BDPV12</stp>
        <stp>RU000A0JX5W4 Corp</stp>
        <stp>DUR_MID</stp>
        <stp>[quotes.xlsx]Calc!R118C8</stp>
        <tr r="H118" s="70"/>
        <tr r="H118" s="70"/>
      </tp>
      <tp>
        <v>5.0756472034401057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2.725562601880164</v>
        <stp/>
        <stp>##V3_BDPV12</stp>
        <stp>RU000A0JRTT9 Corp</stp>
        <stp>DUR_MID</stp>
        <stp>[quotes.xlsx]Calc!R285C8</stp>
        <tr r="H285" s="70"/>
        <tr r="H285" s="70"/>
      </tp>
      <tp>
        <v>287.239990234375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2.5016346223210579</v>
        <stp/>
        <stp>##V3_BDPV12</stp>
        <stp>RU000A0JWC82 Corp</stp>
        <stp>DUR_MID</stp>
        <stp>[quotes.xlsx]Calc!R74C8</stp>
        <tr r="H74" s="70"/>
        <tr r="H74" s="70"/>
      </tp>
      <tp>
        <v>7.2072765948448456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[quotes.xlsx]Calc!R298C12</stp>
        <tr r="L298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106.465</v>
        <stp/>
        <stp>##V3_BDPV12</stp>
        <stp>EJ644860     Corp</stp>
        <stp>PX_LAST</stp>
        <stp>[quotes.xlsx]Calc!R93C3</stp>
        <tr r="C93" s="70"/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3.5080552123207553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1.7925755531304071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N/A</v>
        <stp/>
        <stp>##V3_BDPV12</stp>
        <stp>EWZ US Equity</stp>
        <stp>BEST_TARGET_PRICE</stp>
        <stp>[quotes.xlsx]Calc!R308C5</stp>
        <tr r="E308" s="70"/>
        <tr r="E308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0.76112133795479286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XS0776121062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20/09/2017</v>
        <stp/>
        <stp>##V3_BDPV12</stp>
        <stp>TMKS LI Equity</stp>
        <stp>BDVD_NEXT_EST_DECL_DT</stp>
        <stp>[quotes.xlsx]Calc!R303C9</stp>
        <tr r="I303" s="70"/>
        <tr r="I303" s="70"/>
        <tr r="I303" s="70"/>
      </tp>
      <tp>
        <v>5.7374999999999998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[quotes.xlsx]Calc!R310C12</stp>
        <tr r="L310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2.9617955845646353</v>
        <stp/>
        <stp>##V3_BDPV12</stp>
        <stp>RU000A0JXQ93 Corp</stp>
        <stp>DUR_MID</stp>
        <stp>[quotes.xlsx]Calc!R279C8</stp>
        <tr r="H279" s="70"/>
        <tr r="H279" s="70"/>
      </tp>
      <tp>
        <v>2.8832491339798523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3.2999999523162842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1.29375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0.9359777777777778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02/08/2017</v>
        <stp/>
        <stp>##V3_BDPV12</stp>
        <stp>INGA NA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US71645WAM38 Corp</stp>
        <stp>EQY_DVD_YLD_IND</stp>
        <stp>[quotes.xlsx]Calc!R304C6</stp>
        <tr r="F304" s="70"/>
        <tr r="F304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0.17942258582971904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 t="s">
        <v>#N/A Field Not Applicable</v>
        <stp/>
        <stp>##V3_BDPV12</stp>
        <stp>URU7 Curncy</stp>
        <stp>EQY_DVD_YLD_IND</stp>
        <stp>[quotes.xlsx]Calc!R317C6</stp>
        <tr r="F317" s="70"/>
        <tr r="F317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XS1266615175 Corp</stp>
        <stp>BDVD_PROJ_12M_YLD</stp>
        <stp>[quotes.xlsx]Calc!R312C6</stp>
        <tr r="F312" s="70"/>
        <tr r="F312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4.7420558779913602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25/07/2017</v>
        <stp/>
        <stp>##V3_BDPV12</stp>
        <stp>AAPL US Equity</stp>
        <stp>BDVD_NEXT_EST_DECL_DT</stp>
        <stp>[quotes.xlsx]Calc!R310C9</stp>
        <tr r="I310" s="70"/>
        <tr r="I310" s="70"/>
        <tr r="I310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72.836921691894531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0.88089444590302313</v>
        <stp/>
        <stp>##V3_BDPV12</stp>
        <stp>RU000A0JU609 Corp</stp>
        <stp>DUR_MID</stp>
        <stp>[quotes.xlsx]Calc!R201C8</stp>
        <tr r="H201" s="70"/>
        <tr r="H201" s="70"/>
      </tp>
      <tp>
        <v>2.2788052282674185</v>
        <stp/>
        <stp>##V3_BDPV12</stp>
        <stp>RU000A0JTG59 Corp</stp>
        <stp>DUR_MID</stp>
        <stp>[quotes.xlsx]Calc!R161C8</stp>
        <tr r="H161" s="70"/>
        <tr r="H161" s="70"/>
      </tp>
      <tp>
        <v>0.61811835385424874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30/03/2017</v>
        <stp/>
        <stp>##V3_BDPV12</stp>
        <stp>DAI GR Equity</stp>
        <stp>DVD_EX_DT</stp>
        <stp>[quotes.xlsx]Calc!R315C7</stp>
        <tr r="G315" s="70"/>
        <tr r="G315" s="70"/>
        <tr r="G315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4.572426183340232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ING Groep NV</v>
        <stp/>
        <stp>##V3_BDPV12</stp>
        <stp>INGA NA Equity</stp>
        <stp>SECURITY_NAME</stp>
        <stp>[quotes.xlsx]Calc!R314C12</stp>
        <tr r="L314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5.5813123705420757</v>
        <stp/>
        <stp>##V3_BDPV12</stp>
        <stp>US71647NAM11 Corp</stp>
        <stp>DUR_MID</stp>
        <stp>[quotes.xlsx]Calc!R273C8</stp>
        <tr r="H273" s="70"/>
        <tr r="H273" s="70"/>
      </tp>
      <tp>
        <v>112.014</v>
        <stp/>
        <stp>##V3_BDPV12</stp>
        <stp>US71654QCB68 Corp</stp>
        <stp>PX_LAST</stp>
        <stp>[quotes.xlsx]Calc!R222C3</stp>
        <tr r="C222" s="70"/>
        <tr r="C222" s="70"/>
      </tp>
      <tp>
        <v>102.996</v>
        <stp/>
        <stp>##V3_BDPV12</stp>
        <stp>US71645WAM38 Corp</stp>
        <stp>PX_LAST</stp>
        <stp>[quotes.xlsx]Calc!R304C3</stp>
        <tr r="C304" s="70"/>
        <tr r="C304" s="70"/>
      </tp>
      <tp>
        <v>2.0851424298117962</v>
        <stp/>
        <stp>##V3_BDPV12</stp>
        <stp>RU000A0JWTW3 Corp</stp>
        <stp>DUR_MID</stp>
        <stp>[quotes.xlsx]Calc!R194C8</stp>
        <tr r="H194" s="70"/>
        <tr r="H194" s="70"/>
      </tp>
      <tp>
        <v>0.94315480640658389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57962</v>
        <stp/>
        <stp>##V3_BDPV12</stp>
        <stp>URU7 Curncy</stp>
        <stp>PX_LAST</stp>
        <stp>[quotes.xlsx]Calc!R317C3</stp>
        <tr r="C317" s="70"/>
        <tr r="C317" s="70"/>
      </tp>
      <tp>
        <v>1.9409722222222221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B5N7 Comdty</stp>
        <stp>BDVD_PROJ_12M_YLD</stp>
        <stp>[quotes.xlsx]Calc!R316C6</stp>
        <tr r="F316" s="70"/>
        <tr r="F316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0.94597222222222221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11.980624949037585</v>
        <stp/>
        <stp>##V3_BDPV12</stp>
        <stp>US71647NAK54 Corp</stp>
        <stp>DUR_MID</stp>
        <stp>[quotes.xlsx]Calc!R307C8</stp>
        <tr r="H307" s="70"/>
        <tr r="H307" s="70"/>
      </tp>
      <tp>
        <v>6.5944534491543756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3.8281598842329876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0.95839865608635522</v>
        <stp/>
        <stp>##V3_BDPV12</stp>
        <stp>RU000A0JRKC4 Corp</stp>
        <stp>DUR_MID</stp>
        <stp>[quotes.xlsx]Calc!R212C8</stp>
        <tr r="H212" s="70"/>
        <tr r="H212" s="70"/>
      </tp>
      <tp>
        <v>3.2974255867035276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1.2267635678909607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2.6602204104335132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2.8250000000000002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0.79895833333333333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0.15000000000000002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5.2777118287788802</v>
        <stp/>
        <stp>##V3_BDPV12</stp>
        <stp>US71647NAF69 Corp</stp>
        <stp>DUR_MID</stp>
        <stp>[quotes.xlsx]Calc!R269C8</stp>
        <tr r="H269" s="70"/>
        <tr r="H269" s="70"/>
      </tp>
      <tp>
        <v>5.7318109426188864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0.68865341289282755</v>
        <stp/>
        <stp>##V3_BDPV12</stp>
        <stp>RU000A0JTNB6 Corp</stp>
        <stp>DUR_MID</stp>
        <stp>[quotes.xlsx]Calc!R213C8</stp>
        <tr r="H213" s="70"/>
        <tr r="H213" s="70"/>
      </tp>
      <tp>
        <v>1.7861297234854836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>
        <v>11.666666984558105</v>
        <stp/>
        <stp>##V3_BDPV12</stp>
        <stp>TCS LI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0.66300000000000003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0.39924288577311634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0.6645835102048685</v>
        <stp/>
        <stp>##V3_BDPV12</stp>
        <stp>XS0889402029 Corp</stp>
        <stp>DUR_MID</stp>
        <stp>[quotes.xlsx]Calc!R82C8</stp>
        <tr r="H82" s="70"/>
        <tr r="H82" s="70"/>
      </tp>
      <tp>
        <v>3.0996132354662627</v>
        <stp/>
        <stp>##V3_BDPV12</stp>
        <stp>XS0547082973 Corp</stp>
        <stp>DUR_MID</stp>
        <stp>[quotes.xlsx]Calc!R23C8</stp>
        <tr r="H23" s="70"/>
        <tr r="H23" s="70"/>
      </tp>
      <tp>
        <v>5.5067302063963135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2.5972222222222223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0.7944444444444444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3.4773991396844792</v>
        <stp/>
        <stp>##V3_BDPV12</stp>
        <stp>US71647NAP42 Corp</stp>
        <stp>DUR_MID</stp>
        <stp>[quotes.xlsx]Calc!R253C8</stp>
        <tr r="H253" s="70"/>
        <tr r="H253" s="70"/>
      </tp>
      <tp>
        <v>0.11894705555555556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0.36052664431524761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9.168805352092976</v>
        <stp/>
        <stp>##V3_BDPV12</stp>
        <stp>RU000A0JXFM1 Corp</stp>
        <stp>DUR_MID</stp>
        <stp>[quotes.xlsx]Calc!R275C8</stp>
        <tr r="H275" s="70"/>
        <tr r="H275" s="70"/>
      </tp>
      <tp>
        <v>0.71092109773781065</v>
        <stp/>
        <stp>##V3_BDPV12</stp>
        <stp>RU000A0JW662 Corp</stp>
        <stp>DUR_MID</stp>
        <stp>[quotes.xlsx]Calc!R216C8</stp>
        <tr r="H216" s="70"/>
        <tr r="H216" s="70"/>
      </tp>
      <tp>
        <v>1.023130913990735</v>
        <stp/>
        <stp>##V3_BDPV12</stp>
        <stp>RU000A0JWMJ5 Corp</stp>
        <stp>DUR_MID</stp>
        <stp>[quotes.xlsx]Calc!R291C8</stp>
        <tr r="H291" s="70"/>
        <tr r="H291" s="70"/>
      </tp>
      <tp>
        <v>1.4060675585673652</v>
        <stp/>
        <stp>##V3_BDPV12</stp>
        <stp>RU000A0JWHT4 Corp</stp>
        <stp>DUR_MID</stp>
        <stp>[quotes.xlsx]Calc!R290C8</stp>
        <tr r="H290" s="70"/>
        <tr r="H290" s="70"/>
      </tp>
      <tp>
        <v>2.69374578673149</v>
        <stp/>
        <stp>##V3_BDPV12</stp>
        <stp>RU000A0JS3M7 Corp</stp>
        <stp>DUR_MID</stp>
        <stp>[quotes.xlsx]Calc!R193C8</stp>
        <tr r="H193" s="70"/>
        <tr r="H193" s="70"/>
      </tp>
      <tp>
        <v>3.9110280880298989</v>
        <stp/>
        <stp>##V3_BDPV12</stp>
        <stp>RU000A0JRVU3 Corp</stp>
        <stp>DUR_MID</stp>
        <stp>[quotes.xlsx]Calc!R297C8</stp>
        <tr r="H297" s="70"/>
        <tr r="H297" s="70"/>
      </tp>
      <tp>
        <v>0.7573228983839505</v>
        <stp/>
        <stp>##V3_BDPV12</stp>
        <stp>RU000A0JRCJ6 Corp</stp>
        <stp>DUR_MID</stp>
        <stp>[quotes.xlsx]Calc!R122C8</stp>
        <tr r="H122" s="70"/>
        <tr r="H122" s="70"/>
      </tp>
      <tp>
        <v>100.776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0.83399999999999996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4.8625038578653124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1.4291666666666665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0.97346625980812507</v>
        <stp/>
        <stp>##V3_BDPV12</stp>
        <stp>RU000A0JX3A5 Corp</stp>
        <stp>DUR_MID</stp>
        <stp>[quotes.xlsx]Calc!R196C8</stp>
        <tr r="H196" s="70"/>
        <tr r="H196" s="70"/>
      </tp>
      <tp>
        <v>6.7114659858100056</v>
        <stp/>
        <stp>##V3_BDPV12</stp>
        <stp>RU000A0JWM07 Corp</stp>
        <stp>DUR_MID</stp>
        <stp>[quotes.xlsx]Calc!R214C8</stp>
        <tr r="H214" s="70"/>
        <tr r="H214" s="70"/>
      </tp>
      <tp>
        <v>1.9145871320629173</v>
        <stp/>
        <stp>##V3_BDPV12</stp>
        <stp>RU000A0JWNJ3 Corp</stp>
        <stp>DUR_MID</stp>
        <stp>[quotes.xlsx]Calc!R200C8</stp>
        <tr r="H200" s="70"/>
        <tr r="H200" s="70"/>
      </tp>
      <tp>
        <v>1.6928948142885125</v>
        <stp/>
        <stp>##V3_BDPV12</stp>
        <stp>RU000A0JVUL6 Corp</stp>
        <stp>DUR_MID</stp>
        <stp>[quotes.xlsx]Calc!R195C8</stp>
        <tr r="H195" s="70"/>
        <tr r="H195" s="70"/>
      </tp>
      <tp t="s">
        <v>#N/A N/A</v>
        <stp/>
        <stp>##V3_BDPV12</stp>
        <stp>RU000A0JTTV1 Corp</stp>
        <stp>DUR_MID</stp>
        <stp>[quotes.xlsx]Calc!R292C8</stp>
        <tr r="H292" s="70"/>
      </tp>
      <tp>
        <v>228.005</v>
        <stp/>
        <stp>##V3_BDPV12</stp>
        <stp>AGN US Equity</stp>
        <stp>PX_LAST</stp>
        <stp>[quotes.xlsx]Calc!R9C3</stp>
        <tr r="C9" s="70"/>
        <tr r="C9" s="70"/>
      </tp>
      <tp>
        <v>56664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2.0419999999999998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0.66082947054349228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iShares MSCI Brazil Capped ETF</v>
        <stp/>
        <stp>##V3_BDPV12</stp>
        <stp>EWZ US Equity</stp>
        <stp>SECURITY_NAME</stp>
        <stp>[quotes.xlsx]Calc!R308C12</stp>
        <tr r="L308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1.725919231845968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100.02800000000001</v>
        <stp/>
        <stp>##V3_BDPV12</stp>
        <stp>US25152RYE79 Corp</stp>
        <stp>PX_LAST</stp>
        <stp>[quotes.xlsx]Calc!R141C3</stp>
        <tr r="C141" s="70"/>
        <tr r="C141" s="70"/>
      </tp>
      <tp>
        <v>0.63988447155937345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01/06/2017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0.79444444444444451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2.7250000000000001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3.1656599227314226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XS1379311761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2.1275425756809931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0.65045375475899048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LSR Group PJSC</v>
        <stp/>
        <stp>##V3_BDPV12</stp>
        <stp>LSRG LI Equity</stp>
        <stp>SECURITY_NAME</stp>
        <stp>[quotes.xlsx]Calc!R313C12</stp>
        <tr r="L313" s="70"/>
      </tp>
      <tp t="s">
        <v>US71645WAM38</v>
        <stp/>
        <stp>##V3_BDPV12</stp>
        <stp>US71645WAM38 Corp</stp>
        <stp>ID_ISIN</stp>
        <stp>[quotes.xlsx]Calc!R304C1</stp>
        <tr r="A304" s="70"/>
        <tr r="A304" s="70"/>
        <tr r="A304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2.3489583333333335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1.5666666666666667</v>
        <stp/>
        <stp>##V3_BDPV12</stp>
        <stp>US71645WAM38 Corp</stp>
        <stp>INT_ACC</stp>
        <stp>[quotes.xlsx]Calc!R304C5</stp>
        <tr r="E304" s="70"/>
        <tr r="E304" s="70"/>
        <tr r="E304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1.7656779401012119</v>
        <stp/>
        <stp>##V3_BDPV12</stp>
        <stp>RU000A0JXQ85 Corp</stp>
        <stp>DUR_MID</stp>
        <stp>[quotes.xlsx]Calc!R284C8</stp>
        <tr r="H284" s="70"/>
        <tr r="H284" s="70"/>
      </tp>
      <tp>
        <v>0.83935157583561981</v>
        <stp/>
        <stp>##V3_BDPV12</stp>
        <stp>RU000A0JWVM0 Corp</stp>
        <stp>DUR_MID</stp>
        <stp>[quotes.xlsx]Calc!R301C8</stp>
        <tr r="H301" s="70"/>
        <tr r="H301" s="70"/>
      </tp>
      <tp>
        <v>1.2681376505023723</v>
        <stp/>
        <stp>##V3_BDPV12</stp>
        <stp>RU000A0JVUK8 Corp</stp>
        <stp>DUR_MID</stp>
        <stp>[quotes.xlsx]Calc!R289C8</stp>
        <tr r="H289" s="70"/>
        <tr r="H289" s="70"/>
      </tp>
      <tp>
        <v>0.5645485757689781</v>
        <stp/>
        <stp>##V3_BDPV12</stp>
        <stp>RU000A0JTQS3 Corp</stp>
        <stp>DUR_MID</stp>
        <stp>[quotes.xlsx]Calc!R192C8</stp>
        <tr r="H192" s="70"/>
        <tr r="H192" s="70"/>
      </tp>
      <tp>
        <v>15.350000381469727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 t="s">
        <v>#N/A Field Not Applicable</v>
        <stp/>
        <stp>##V3_BDPV12</stp>
        <stp>URU7 Curncy</stp>
        <stp>INT_ACC</stp>
        <stp>[quotes.xlsx]Calc!R317C5</stp>
        <tr r="E317" s="70"/>
        <tr r="E317" s="70"/>
      </tp>
      <tp t="s">
        <v>#N/A N/A</v>
        <stp/>
        <stp>##V3_BDPV12</stp>
        <stp>URU7 Curncy</stp>
        <stp>ID_ISIN</stp>
        <stp>[quotes.xlsx]Calc!R317C1</stp>
        <tr r="A317" s="70"/>
        <tr r="A317" s="70"/>
      </tp>
      <tp>
        <v>4.141100688615408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2.0419999999999998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12.904999999999999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31.571428298950195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2.6031249999999999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12.287922859191895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4.9867898636889816</v>
        <stp/>
        <stp>##V3_BDPV12</stp>
        <stp>USG9328DAJ93 Corp</stp>
        <stp>DUR_MID</stp>
        <stp>[quotes.xlsx]Calc!R254C8</stp>
        <tr r="H254" s="70"/>
        <tr r="H254" s="70"/>
      </tp>
      <tp>
        <v>4.3730263705170742</v>
        <stp/>
        <stp>##V3_BDPV12</stp>
        <stp>USG9328DAM23 Corp</stp>
        <stp>DUR_MID</stp>
        <stp>[quotes.xlsx]Calc!R234C8</stp>
        <tr r="H234" s="70"/>
        <tr r="H234" s="70"/>
      </tp>
      <tp>
        <v>2.3656403144029534</v>
        <stp/>
        <stp>##V3_BDPV12</stp>
        <stp>RU000A0JXJE0 Corp</stp>
        <stp>DUR_MID</stp>
        <stp>[quotes.xlsx]Calc!R100C8</stp>
        <tr r="H100" s="70"/>
        <tr r="H100" s="70"/>
      </tp>
      <tp>
        <v>0.74989349380474368</v>
        <stp/>
        <stp>##V3_BDPV12</stp>
        <stp>RU000A0JW8E7 Corp</stp>
        <stp>DUR_MID</stp>
        <stp>[quotes.xlsx]Calc!R287C8</stp>
        <tr r="H287" s="70"/>
        <tr r="H287" s="70"/>
      </tp>
      <tp>
        <v>5.7674805419767647</v>
        <stp/>
        <stp>##V3_BDPV12</stp>
        <stp>RU000A0JWK74 Corp</stp>
        <stp>DUR_MID</stp>
        <stp>[quotes.xlsx]Calc!R294C8</stp>
        <tr r="H294" s="70"/>
        <tr r="H294" s="70"/>
      </tp>
      <tp>
        <v>6.6294682759149987E-2</v>
        <stp/>
        <stp>##V3_BDPV12</stp>
        <stp>RU000A0JV7K7 Corp</stp>
        <stp>DUR_MID</stp>
        <stp>[quotes.xlsx]Calc!R117C8</stp>
        <tr r="H117" s="70"/>
        <tr r="H117" s="70"/>
      </tp>
      <tp>
        <v>1.8465372941461229</v>
        <stp/>
        <stp>##V3_BDPV12</stp>
        <stp>RU000A0JU9V1 Corp</stp>
        <stp>DUR_MID</stp>
        <stp>[quotes.xlsx]Calc!R121C8</stp>
        <tr r="H121" s="70"/>
        <tr r="H121" s="70"/>
      </tp>
      <tp>
        <v>0.5645485757689781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1.8010416666666669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3.1664598076618251</v>
        <stp/>
        <stp>##V3_BDPV12</stp>
        <stp>RU000A0JWB67 Corp</stp>
        <stp>DUR_MID</stp>
        <stp>[quotes.xlsx]Calc!R76C8</stp>
        <tr r="H76" s="70"/>
        <tr r="H76" s="70"/>
      </tp>
      <tp>
        <v>112.785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US71645WAM38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109.577</v>
        <stp/>
        <stp>##V3_BDPV12</stp>
        <stp>XS0842078536 Corp</stp>
        <stp>PX_LAST</stp>
        <stp>[quotes.xlsx]Calc!R84C3</stp>
        <tr r="C84" s="70"/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[quotes.xlsx]Calc!R307C6</stp>
        <tr r="F307" s="70"/>
        <tr r="F307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141.00628662109375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</v>
        <stp/>
        <stp>##V3_BDPV12</stp>
        <stp>RU000A0JTKM9 Corp</stp>
        <stp>PX_LAST</stp>
        <stp>[quotes.xlsx]Calc!R211C3</stp>
        <tr r="C211" s="70"/>
        <tr r="C211" s="70"/>
      </tp>
      <tp>
        <v>97.400009999999995</v>
        <stp/>
        <stp>##V3_BDPV12</stp>
        <stp>RU000A0JTG59 Corp</stp>
        <stp>PX_LAST</stp>
        <stp>[quotes.xlsx]Calc!R161C3</stp>
        <tr r="C161" s="70"/>
        <tr r="C161" s="70"/>
      </tp>
      <tp>
        <v>99.95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5.3164286613464355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15/06/2017</v>
        <stp/>
        <stp>##V3_BDPV12</stp>
        <stp>URM7C 60000 Curncy</stp>
        <stp>LAST_TRADEABLE_DT</stp>
        <stp>[quotes.xlsx]Calc!R270C7</stp>
        <tr r="G270" s="70"/>
        <tr r="G270" s="70"/>
        <tr r="G270" s="70"/>
      </tp>
      <tp>
        <v>13.75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</v>
        <stp/>
        <stp>##V3_BDPV12</stp>
        <stp>RU000A0JV7J9 Corp</stp>
        <stp>PX_LAST</stp>
        <stp>[quotes.xlsx]Calc!R120C3</stp>
        <tr r="C120" s="70"/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0.94652777777777786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0.33900000000000002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1.42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1.19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102.867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CH0361717348 Corp</stp>
        <stp>BDVD_PROJ_12M_YLD</stp>
        <stp>[quotes.xlsx]Calc!R309C6</stp>
        <tr r="F309" s="70"/>
        <tr r="F309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106.744</v>
        <stp/>
        <stp>##V3_BDPV12</stp>
        <stp>XS0808638612 Corp</stp>
        <stp>PX_LAST</stp>
        <stp>[quotes.xlsx]Calc!R22C3</stp>
        <tr r="C22" s="70"/>
        <tr r="C22" s="70"/>
      </tp>
      <tp>
        <v>80.444999999999993</v>
        <stp/>
        <stp>##V3_BDPV12</stp>
        <stp>XS0493579238 Corp</stp>
        <stp>PX_LAST</stp>
        <stp>[quotes.xlsx]Calc!R83C3</stp>
        <tr r="C83" s="70"/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US35671DAZ87</v>
        <stp/>
        <stp>##V3_BDPV12</stp>
        <stp>US35671DAZ87 Corp</stp>
        <stp>ID_ISIN</stp>
        <stp>[quotes.xlsx]Calc!R300C1</stp>
        <tr r="A300" s="70"/>
        <tr r="A300" s="70"/>
        <tr r="A300" s="70"/>
      </tp>
      <tp>
        <v>101.99</v>
        <stp/>
        <stp>##V3_BDPV12</stp>
        <stp>RU000A0JXMQ8 Corp</stp>
        <stp>PX_LAST</stp>
        <stp>[quotes.xlsx]Calc!R102C3</stp>
        <tr r="C102" s="70"/>
        <tr r="C102" s="70"/>
      </tp>
      <tp>
        <v>100.7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0.88263888888888886</v>
        <stp/>
        <stp>##V3_BDPV12</stp>
        <stp>US35671DAZ87 Corp</stp>
        <stp>INT_ACC</stp>
        <stp>[quotes.xlsx]Calc!R300C5</stp>
        <tr r="E300" s="70"/>
        <tr r="E300" s="70"/>
        <tr r="E30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3.3660000000000001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RU000A0JRVU3 Corp</stp>
        <stp>EQY_DVD_YLD_IND</stp>
        <stp>[quotes.xlsx]Calc!R297C6</stp>
        <tr r="F297" s="70"/>
        <tr r="F29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2.609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2.9489999999999998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#N/A Field Not Applicable</v>
        <stp/>
        <stp>##V3_BDPV12</stp>
        <stp>RU000A0JWVM0 Corp</stp>
        <stp>BDVD_PROJ_12M_YLD</stp>
        <stp>[quotes.xlsx]Calc!R301C6</stp>
        <tr r="F301" s="70"/>
        <tr r="F30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URM7C 59000 Curncy</stp>
        <stp>LAST_TRADEABLE_DT</stp>
        <stp>[quotes.xlsx]Calc!R271C7</stp>
        <tr r="G271" s="70"/>
        <tr r="G271" s="70"/>
        <tr r="G271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99.900009999999995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109.64100000000001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102.489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106.25</v>
        <stp/>
        <stp>##V3_BDPV12</stp>
        <stp>RU000A0JVKK9 Corp</stp>
        <stp>PX_LAST</stp>
        <stp>[quotes.xlsx]Calc!R202C3</stp>
        <tr r="C202" s="70"/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1.2697916666666667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107.337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1.9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1.6339999999999999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1.603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15/06/2017</v>
        <stp/>
        <stp>##V3_BDPV12</stp>
        <stp>TCS LI Equity</stp>
        <stp>DVD_EX_DT</stp>
        <stp>[quotes.xlsx]Calc!R298C7</stp>
        <tr r="G298" s="70"/>
        <tr r="G298" s="70"/>
        <tr r="G298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107.9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 t="s">
        <v>15/06/2017</v>
        <stp/>
        <stp>##V3_BDPV12</stp>
        <stp>ROSM7 Index</stp>
        <stp>LAST_TRADEABLE_DT</stp>
        <stp>[quotes.xlsx]Calc!R164C7</stp>
        <tr r="G164" s="70"/>
        <tr r="G164" s="70"/>
        <tr r="G164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101.93</v>
        <stp/>
        <stp>##V3_BDPV12</stp>
        <stp>RU000A0JX5W4 Corp</stp>
        <stp>PX_LAST</stp>
        <stp>[quotes.xlsx]Calc!R118C3</stp>
        <tr r="C118" s="70"/>
        <tr r="C118" s="70"/>
      </tp>
      <tp>
        <v>102.55</v>
        <stp/>
        <stp>##V3_BDPV12</stp>
        <stp>RU000A0JXFS8 Corp</stp>
        <stp>PX_LAST</stp>
        <stp>[quotes.xlsx]Calc!R184C3</stp>
        <tr r="C184" s="70"/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102.88526153564453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>
        <v>93.433000000000007</v>
        <stp/>
        <stp>##V3_BDPV12</stp>
        <stp>US35671DAZ87 Corp</stp>
        <stp>PX_LAST</stp>
        <stp>[quotes.xlsx]Calc!R300C3</stp>
        <tr r="C300" s="70"/>
        <tr r="C300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1.079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1.6400000000000001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RU000A0JRVU3 Corp</stp>
        <stp>BDVD_PROJ_12M_YLD</stp>
        <stp>[quotes.xlsx]Calc!R297C6</stp>
        <tr r="F297" s="70"/>
        <tr r="F297" s="70"/>
      </tp>
      <tp>
        <v>100.05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[quotes.xlsx]Calc!R307C5</stp>
        <tr r="E307" s="70"/>
        <tr r="E307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 t="s">
        <v>#N/A Field Not Applicable</v>
        <stp/>
        <stp>##V3_BDPV12</stp>
        <stp>RU000A0JP039 Corp</stp>
        <stp>LAST_TRADEABLE_DT</stp>
        <stp>[quotes.xlsx]Calc!R296C7</stp>
        <tr r="G296" s="70"/>
        <tr r="G296" s="70"/>
      </tp>
      <tp>
        <v>108.366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101.75</v>
        <stp/>
        <stp>##V3_BDPV12</stp>
        <stp>RU000A0JS6N8 Corp</stp>
        <stp>PX_LAST</stp>
        <stp>[quotes.xlsx]Calc!R215C3</stp>
        <tr r="C215" s="70"/>
        <tr r="C215" s="70"/>
      </tp>
      <tp>
        <v>97.801000000000002</v>
        <stp/>
        <stp>##V3_BDPV12</stp>
        <stp>RU000A0JP2S9 Corp</stp>
        <stp>PX_LAST</stp>
        <stp>[quotes.xlsx]Calc!R114C3</stp>
        <tr r="C114" s="70"/>
        <tr r="C114" s="70"/>
      </tp>
      <tp>
        <v>99.93</v>
        <stp/>
        <stp>##V3_BDPV12</stp>
        <stp>RU000A0JU5S5 Corp</stp>
        <stp>PX_LAST</stp>
        <stp>[quotes.xlsx]Calc!R198C3</stp>
        <tr r="C198" s="70"/>
        <tr r="C198" s="70"/>
      </tp>
      <tp>
        <v>0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100.18600000000001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5.5350000000000001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101.53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 t="s">
        <v>14/08/2017</v>
        <stp/>
        <stp>##V3_BDPV12</stp>
        <stp>PHOR RX Equity</stp>
        <stp>BDVD_NEXT_EST_DECL_DT</stp>
        <stp>[quotes.xlsx]Calc!R305C9</stp>
        <tr r="I305" s="70"/>
        <tr r="I305" s="70"/>
        <tr r="I30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11226.3330078125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5.1779999999999999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3.2229999999999999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1.8479999999999999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104.236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Field Not Applicable</v>
        <stp/>
        <stp>##V3_BDPV12</stp>
        <stp>URU7 Curncy</stp>
        <stp>BDVD_PROJ_12M_YLD</stp>
        <stp>[quotes.xlsx]Calc!R317C6</stp>
        <tr r="F317" s="70"/>
        <tr r="F317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107</v>
        <stp/>
        <stp>##V3_BDPV12</stp>
        <stp>RU000A0JVW48 Corp</stp>
        <stp>PX_LAST</stp>
        <stp>[quotes.xlsx]Calc!R167C3</stp>
        <tr r="C167" s="70"/>
        <tr r="C167" s="70"/>
      </tp>
      <tp>
        <v>105.4</v>
        <stp/>
        <stp>##V3_BDPV12</stp>
        <stp>RU000A0JWEB9 Corp</stp>
        <stp>PX_LAST</stp>
        <stp>[quotes.xlsx]Calc!R286C3</stp>
        <tr r="C286" s="70"/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101.744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RU000A0JWVM0 Corp</stp>
        <stp>EQY_DVD_YLD_IND</stp>
        <stp>[quotes.xlsx]Calc!R301C6</stp>
        <tr r="F301" s="70"/>
        <tr r="F301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3.798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100.95</v>
        <stp/>
        <stp>##V3_BDPV12</stp>
        <stp>RU000A0JV7K7 Corp</stp>
        <stp>PX_LAST</stp>
        <stp>[quotes.xlsx]Calc!R117C3</stp>
        <tr r="C117" s="70"/>
        <tr r="C117" s="70"/>
      </tp>
      <tp>
        <v>101.2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99.34</v>
        <stp/>
        <stp>##V3_BDPV12</stp>
        <stp>RU000A0JTQU9 Corp</stp>
        <stp>PX_LAST</stp>
        <stp>[quotes.xlsx]Calc!R209C3</stp>
        <tr r="C209" s="70"/>
        <tr r="C209" s="70"/>
      </tp>
      <tp>
        <v>97.650009999999995</v>
        <stp/>
        <stp>##V3_BDPV12</stp>
        <stp>RU000A0JU9V1 Corp</stp>
        <stp>PX_LAST</stp>
        <stp>[quotes.xlsx]Calc!R121C3</stp>
        <tr r="C121" s="70"/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 t="s">
        <v>US71647NAK54</v>
        <stp/>
        <stp>##V3_BDPV12</stp>
        <stp>US71647NAK54 Corp</stp>
        <stp>ID_ISIN</stp>
        <stp>[quotes.xlsx]Calc!R307C1</stp>
        <tr r="A307" s="70"/>
        <tr r="A307" s="70"/>
        <tr r="A307" s="70"/>
      </tp>
      <tp>
        <v>102.99</v>
        <stp/>
        <stp>##V3_BDPV12</stp>
        <stp>RU000A0JXJE0 Corp</stp>
        <stp>PX_LAST</stp>
        <stp>[quotes.xlsx]Calc!R100C3</stp>
        <tr r="C100" s="70"/>
        <tr r="C100" s="70"/>
      </tp>
      <tp>
        <v>1.6111111111111109</v>
        <stp/>
        <stp>##V3_BDPV12</stp>
        <stp>US71647NAK54 Corp</stp>
        <stp>INT_ACC</stp>
        <stp>[quotes.xlsx]Calc!R307C5</stp>
        <tr r="E307" s="70"/>
        <tr r="E307" s="70"/>
        <tr r="E307" s="70"/>
      </tp>
      <tp>
        <v>0.34027777777777779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27.721506118774414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3.016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2.762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103.107</v>
        <stp/>
        <stp>##V3_BDPV12</stp>
        <stp>USG9328DAJ93 Corp</stp>
        <stp>PX_LAST</stp>
        <stp>[quotes.xlsx]Calc!R254C3</stp>
        <tr r="C254" s="70"/>
        <tr r="C254" s="70"/>
      </tp>
      <tp>
        <v>100.241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5.1779999999999999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102.92100000000001</v>
        <stp/>
        <stp>##V3_BDPV12</stp>
        <stp>XS0918604496 Corp</stp>
        <stp>PX_LAST</stp>
        <stp>[quotes.xlsx]Calc!R61C3</stp>
        <tr r="C61" s="70"/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101.95</v>
        <stp/>
        <stp>##V3_BDPV12</stp>
        <stp>RU000A0JVUK8 Corp</stp>
        <stp>PX_LAST</stp>
        <stp>[quotes.xlsx]Calc!R289C3</stp>
        <tr r="C289" s="70"/>
        <tr r="C289" s="70"/>
      </tp>
      <tp>
        <v>100.8</v>
        <stp/>
        <stp>##V3_BDPV12</stp>
        <stp>RU000A0JWVM0 Corp</stp>
        <stp>PX_LAST</stp>
        <stp>[quotes.xlsx]Calc!R301C3</stp>
        <tr r="C301" s="70"/>
        <tr r="C301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99.34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100.5</v>
        <stp/>
        <stp>##V3_BDPV12</stp>
        <stp>RU000A0JXQ85 Corp</stp>
        <stp>PX_LAST</stp>
        <stp>[quotes.xlsx]Calc!R284C3</stp>
        <tr r="C284" s="70"/>
        <tr r="C284" s="70"/>
      </tp>
      <tp>
        <v>1.3888888888888888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0.315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1.8260000000000001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221.02584838867187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[quotes.xlsx]Calc!R303C12</stp>
        <tr r="L303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104.806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23.804000854492187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US35671DAZ87 Corp</stp>
        <stp>EQY_DVD_YLD_IND</stp>
        <stp>[quotes.xlsx]Calc!R300C6</stp>
        <tr r="F300" s="70"/>
        <tr r="F300" s="70"/>
      </tp>
      <tp>
        <v>102.15</v>
        <stp/>
        <stp>##V3_BDPV12</stp>
        <stp>RU000A0JVP05 Corp</stp>
        <stp>PX_LAST</stp>
        <stp>[quotes.xlsx]Calc!R197C3</stp>
        <tr r="C197" s="70"/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0.32569444444444445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0.18891084064967736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11096.3193359375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1.333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2.3210000000000002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2.915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0.17100000000000001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4.2450000000000001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RU000A0JRVU3</v>
        <stp/>
        <stp>##V3_BDPV12</stp>
        <stp>RU000A0JRVU3 Corp</stp>
        <stp>ID_ISIN</stp>
        <stp>[quotes.xlsx]Calc!R297C1</stp>
        <tr r="A297" s="70"/>
        <tr r="A297" s="70"/>
        <tr r="A297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1.4179999999999999</v>
        <stp/>
        <stp>##V3_BDPV12</stp>
        <stp>RU000A0JRVU3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1.665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3.4009999999999998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[quotes.xlsx]Calc!R305C12</stp>
        <tr r="L305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101</v>
        <stp/>
        <stp>##V3_BDPV12</stp>
        <stp>RU000A0JWM07 Corp</stp>
        <stp>PX_LAST</stp>
        <stp>[quotes.xlsx]Calc!R214C3</stp>
        <tr r="C214" s="70"/>
        <tr r="C214" s="70"/>
      </tp>
      <tp>
        <v>102.6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99.75</v>
        <stp/>
        <stp>##V3_BDPV12</stp>
        <stp>RU000A0JX3A5 Corp</stp>
        <stp>PX_LAST</stp>
        <stp>[quotes.xlsx]Calc!R196C3</stp>
        <tr r="C196" s="70"/>
        <tr r="C196" s="70"/>
      </tp>
      <tp>
        <v>0.20659722222222221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2.2640000000000002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2.1930000000000001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5.2009999999999996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01/06/2017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2.7068027679927082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 t="s">
        <v>#N/A N/A</v>
        <stp/>
        <stp>##V3_BDPV12</stp>
        <stp>LSRG LI Equity</stp>
        <stp>BDVD_NEXT_EST_DECL_DT</stp>
        <stp>[quotes.xlsx]Calc!R313C9</stp>
        <tr r="I313" s="70"/>
        <tr r="I313" s="70"/>
      </tp>
      <tp>
        <v>99.55</v>
        <stp/>
        <stp>##V3_BDPV12</stp>
        <stp>RU000A0JRCJ6 Corp</stp>
        <stp>PX_LAST</stp>
        <stp>[quotes.xlsx]Calc!R122C3</stp>
        <tr r="C122" s="70"/>
        <tr r="C122" s="70"/>
      </tp>
      <tp>
        <v>101.5</v>
        <stp/>
        <stp>##V3_BDPV12</stp>
        <stp>RU000A0JRVU3 Corp</stp>
        <stp>PX_LAST</stp>
        <stp>[quotes.xlsx]Calc!R297C3</stp>
        <tr r="C297" s="70"/>
        <tr r="C297" s="70"/>
      </tp>
      <tp>
        <v>102.9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101.25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102.15</v>
        <stp/>
        <stp>##V3_BDPV12</stp>
        <stp>RU000A0JX0J2 Corp</stp>
        <stp>PX_LAST</stp>
        <stp>[quotes.xlsx]Calc!R116C3</stp>
        <tr r="C116" s="70"/>
        <tr r="C116" s="70"/>
      </tp>
      <tp>
        <v>99</v>
        <stp/>
        <stp>##V3_BDPV12</stp>
        <stp>RU000A0JXFM1 Corp</stp>
        <stp>PX_LAST</stp>
        <stp>[quotes.xlsx]Calc!R275C3</stp>
        <tr r="C275" s="70"/>
        <tr r="C275" s="70"/>
      </tp>
      <tp>
        <v>112.92</v>
        <stp/>
        <stp>##V3_BDPV12</stp>
        <stp>US71647NAP42 Corp</stp>
        <stp>PX_LAST</stp>
        <stp>[quotes.xlsx]Calc!R253C3</stp>
        <tr r="C253" s="70"/>
        <tr r="C253" s="70"/>
      </tp>
      <tp>
        <v>4.077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1.122718383176299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3.3053040041196788</v>
        <stp/>
        <stp>##V3_BDPV12</stp>
        <stp>USP989MJBG51 Corp</stp>
        <stp>DUR_MID</stp>
        <stp>[quotes.xlsx]Calc!R5C8</stp>
        <tr r="H5" s="70"/>
        <tr r="H5" s="70"/>
      </tp>
      <tp>
        <v>1.7472222222222222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101.07299999999999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0.578125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103.48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123.05</v>
        <stp/>
        <stp>##V3_BDPV12</stp>
        <stp>RU000A0JWV63 Corp</stp>
        <stp>PX_LAST</stp>
        <stp>[quotes.xlsx]Calc!R166C3</stp>
        <tr r="C166" s="70"/>
        <tr r="C166" s="70"/>
      </tp>
      <tp>
        <v>99.3</v>
        <stp/>
        <stp>##V3_BDPV12</stp>
        <stp>RU000A0JTNB6 Corp</stp>
        <stp>PX_LAST</stp>
        <stp>[quotes.xlsx]Calc!R213C3</stp>
        <tr r="C213" s="70"/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3458.916748046875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95.997</v>
        <stp/>
        <stp>##V3_BDPV12</stp>
        <stp>US71647NAF69 Corp</stp>
        <stp>PX_LAST</stp>
        <stp>[quotes.xlsx]Calc!R269C3</stp>
        <tr r="C269" s="70"/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5.8070000000000004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1.74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1.444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3.5869999999999997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2.028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21/12/2016</v>
        <stp/>
        <stp>##V3_BDPV12</stp>
        <stp>EWZ US Equity</stp>
        <stp>DVD_EX_DT</stp>
        <stp>[quotes.xlsx]Calc!R308C7</stp>
        <tr r="G308" s="70"/>
        <tr r="G308" s="70"/>
        <tr r="G308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[quotes.xlsx]Calc!R315C12</stp>
        <tr r="L315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100.81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101.95</v>
        <stp/>
        <stp>##V3_BDPV12</stp>
        <stp>RU000A0JXEV5 Corp</stp>
        <stp>PX_LAST</stp>
        <stp>[quotes.xlsx]Calc!R183C3</stp>
        <tr r="C183" s="70"/>
        <tr r="C183" s="70"/>
      </tp>
      <tp>
        <v>103.2</v>
        <stp/>
        <stp>##V3_BDPV12</stp>
        <stp>RU000A0JXC24 Corp</stp>
        <stp>PX_LAST</stp>
        <stp>[quotes.xlsx]Calc!R182C3</stp>
        <tr r="C182" s="70"/>
        <tr r="C182" s="70"/>
      </tp>
      <tp>
        <v>2.2489583333333334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7.9166666666666663E-2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117.444</v>
        <stp/>
        <stp>##V3_BDPV12</stp>
        <stp>US71647NAQ25 Corp</stp>
        <stp>PX_LAST</stp>
        <stp>[quotes.xlsx]Calc!R276C3</stp>
        <tr r="C276" s="70"/>
        <tr r="C276" s="70"/>
      </tp>
      <tp>
        <v>99.972999999999999</v>
        <stp/>
        <stp>##V3_BDPV12</stp>
        <stp>US71647NAK54 Corp</stp>
        <stp>PX_LAST</stp>
        <stp>[quotes.xlsx]Calc!R307C3</stp>
        <tr r="C307" s="70"/>
        <tr r="C307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2.9750000000000001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4.7699999999999996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2.4449999999999998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5.1539999999999999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2.1419999999999999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0.34899999999999998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25.333333969116211</v>
        <stp/>
        <stp>##V3_BDPV12</stp>
        <stp>KMI US Equity</stp>
        <stp>BEST_TARGET_PRICE</stp>
        <stp>[quotes.xlsx]Calc!R228C5</stp>
        <tr r="E228" s="70"/>
        <tr r="E228" s="70"/>
        <tr r="E228" s="70"/>
      </tp>
      <tp>
        <v>74.540000915527344</v>
        <stp/>
        <stp>##V3_BDPV12</stp>
        <stp>DAI GR Equity</stp>
        <stp>BEST_TARGET_PRICE</stp>
        <stp>[quotes.xlsx]Calc!R315C5</stp>
        <tr r="E315" s="70"/>
        <tr r="E315" s="70"/>
        <tr r="E31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CH0355508588 Corp</stp>
        <stp>BDVD_PROJ_12M_YLD</stp>
        <stp>[quotes.xlsx]Calc!R306C6</stp>
        <tr r="F306" s="70"/>
        <tr r="F306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94</v>
        <stp/>
        <stp>##V3_BDPV12</stp>
        <stp>COMRLES RX Equity</stp>
        <stp>PX_LAST</stp>
        <stp>[quotes.xlsx]Calc!R30C3</stp>
        <tr r="C30" s="70"/>
        <tr r="C30" s="70"/>
      </tp>
      <tp>
        <v>102.489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102.6</v>
        <stp/>
        <stp>##V3_BDPV12</stp>
        <stp>RU000A0JVYN4 Corp</stp>
        <stp>PX_LAST</stp>
        <stp>[quotes.xlsx]Calc!R293C3</stp>
        <tr r="C293" s="70"/>
        <tr r="C293" s="70"/>
      </tp>
      <tp>
        <v>100.4</v>
        <stp/>
        <stp>##V3_BDPV12</stp>
        <stp>RU000A0JWTW3 Corp</stp>
        <stp>PX_LAST</stp>
        <stp>[quotes.xlsx]Calc!R194C3</stp>
        <tr r="C194" s="70"/>
        <tr r="C194" s="70"/>
      </tp>
      <tp>
        <v>6.9412595268370199</v>
        <stp/>
        <stp>##V3_BDPV12</stp>
        <stp>US71654QCB68 Corp</stp>
        <stp>DUR_MID</stp>
        <stp>[quotes.xlsx]Calc!R222C8</stp>
        <tr r="H222" s="70"/>
        <tr r="H222" s="70"/>
      </tp>
      <tp>
        <v>0.71663727589851434</v>
        <stp/>
        <stp>##V3_BDPV12</stp>
        <stp>US71645WAM38 Corp</stp>
        <stp>DUR_MID</stp>
        <stp>[quotes.xlsx]Calc!R304C8</stp>
        <tr r="H304" s="70"/>
        <tr r="H304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103.91</v>
        <stp/>
        <stp>##V3_BDPV12</stp>
        <stp>US71647NAM11 Corp</stp>
        <stp>PX_LAST</stp>
        <stp>[quotes.xlsx]Calc!R273C3</stp>
        <tr r="C273" s="70"/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0.92500000000000004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1.7810000000000001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1.369</v>
        <stp/>
        <stp>##V3_BDPV12</stp>
        <stp>RU000A0JWVM0 Corp</stp>
        <stp>INT_ACC</stp>
        <stp>[quotes.xlsx]Calc!R301C5</stp>
        <tr r="E301" s="70"/>
        <tr r="E301" s="70"/>
        <tr r="E301" s="70"/>
      </tp>
      <tp>
        <v>2.1419999999999999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RU000A0JWVM0</v>
        <stp/>
        <stp>##V3_BDPV12</stp>
        <stp>RU000A0JWVM0 Corp</stp>
        <stp>ID_ISIN</stp>
        <stp>[quotes.xlsx]Calc!R301C1</stp>
        <tr r="A301" s="70"/>
        <tr r="A301" s="70"/>
        <tr r="A30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#N/A N/A</v>
        <stp/>
        <stp>##V3_BDPV12</stp>
        <stp>URU7 Curncy</stp>
        <stp>DUR_MID</stp>
        <stp>[quotes.xlsx]Calc!R317C8</stp>
        <tr r="H317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3.5454545021057129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4.5398098000000005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4.2321606105610368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5.012912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8.7899999999999991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9.01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1.8184644078333854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2.2764429000000002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CH0361717348 Corp</stp>
        <stp>YLD_CNV_MID</stp>
        <stp>[quotes.xlsx]Calc!R309C6</stp>
        <tr r="F309" s="70"/>
        <tr r="F309" s="70"/>
      </tp>
      <tp>
        <v>41.85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6.738332761376431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2.5424860000000002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4.6498211999999999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4.3233462999999999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4.2256841999999999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50.42</v>
        <stp/>
        <stp>##V3_BDPV12</stp>
        <stp>YHOO US Equity</stp>
        <stp>PX_LAST</stp>
        <stp>[quotes.xlsx]Calc!R236C3</stp>
        <tr r="C236" s="70"/>
        <tr r="C236" s="70"/>
      </tp>
      <tp>
        <v>4.6075578223404108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3.8607554211440709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1.3331284999999999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1.3016208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4.2831422999999997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URU7 Curncy</stp>
        <stp>NXT_PUT_DT</stp>
        <stp>[quotes.xlsx]Calc!R317C9</stp>
        <tr r="I317" s="70"/>
        <tr r="I317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4.6204447999999996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5.4834914000000001</v>
        <stp/>
        <stp>##V3_BDPV12</stp>
        <stp>XS1379311761 Corp</stp>
        <stp>YLD_CNV_MID</stp>
        <stp>[quotes.xlsx]Calc!R302C6</stp>
        <tr r="F302" s="70"/>
        <tr r="F302" s="70"/>
        <tr r="F302" s="70"/>
      </tp>
      <tp>
        <v>6.811342699283939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5.7218346000000002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US4642864007</v>
        <stp/>
        <stp>##V3_BDPV12</stp>
        <stp>EWZ US Equity</stp>
        <stp>ID_ISIN</stp>
        <stp>[quotes.xlsx]Calc!R308C1</stp>
        <tr r="A308" s="70"/>
        <tr r="A308" s="70"/>
        <tr r="A308" s="70"/>
      </tp>
      <tp>
        <v>5.1084786451697086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EWZ US Equity</stp>
        <stp>INT_ACC</stp>
        <stp>[quotes.xlsx]Calc!R308C5</stp>
        <tr r="E308" s="70"/>
        <tr r="E30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US87238U2033</v>
        <stp/>
        <stp>##V3_BDPV12</stp>
        <stp>TCS LI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LSRG LI Equity</stp>
        <stp>BDVD_PROJ_12M_YLD</stp>
        <stp>[quotes.xlsx]Calc!R313C6</stp>
        <tr r="F313" s="70"/>
        <tr r="F313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5.5916177999999999</v>
        <stp/>
        <stp>##V3_BDPV12</stp>
        <stp>XS0776121062 Corp</stp>
        <stp>YLD_CNV_MID</stp>
        <stp>[quotes.xlsx]Calc!R311C6</stp>
        <tr r="F311" s="70"/>
        <tr r="F311" s="70"/>
        <tr r="F311" s="70"/>
      </tp>
      <tp t="s">
        <v>#N/A Field Not Applicable</v>
        <stp/>
        <stp>##V3_BDPV12</stp>
        <stp>CH0355508588 Corp</stp>
        <stp>NXT_PUT_DT</stp>
        <stp>[quotes.xlsx]Calc!R306C9</stp>
        <tr r="I306" s="70"/>
        <tr r="I306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6.0134938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[quotes.xlsx]Calc!R297C12</stp>
        <tr r="L297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65.385000000000005</v>
        <stp/>
        <stp>##V3_BDPV12</stp>
        <stp>MRK US Equity</stp>
        <stp>PX_LAST</stp>
        <stp>[quotes.xlsx]Calc!R239C3</stp>
        <tr r="C239" s="70"/>
        <tr r="C239" s="70"/>
      </tp>
      <tp>
        <v>108.71</v>
        <stp/>
        <stp>##V3_BDPV12</stp>
        <stp>IXJ US Equity</stp>
        <stp>PX_LAST</stp>
        <stp>[quotes.xlsx]Calc!R229C3</stp>
        <tr r="C229" s="70"/>
        <tr r="C229" s="70"/>
      </tp>
      <tp>
        <v>25.285699999999999</v>
        <stp/>
        <stp>##V3_BDPV12</stp>
        <stp>ERX US Equity</stp>
        <stp>PX_LAST</stp>
        <stp>[quotes.xlsx]Calc!R259C3</stp>
        <tr r="C259" s="70"/>
        <tr r="C259" s="70"/>
      </tp>
      <tp>
        <v>22.76</v>
        <stp/>
        <stp>##V3_BDPV12</stp>
        <stp>GDX US Equity</stp>
        <stp>PX_LAST</stp>
        <stp>[quotes.xlsx]Calc!R189C3</stp>
        <tr r="C189" s="70"/>
        <tr r="C189" s="70"/>
      </tp>
      <tp>
        <v>40.379899999999999</v>
        <stp/>
        <stp>##V3_BDPV12</stp>
        <stp>FXI US Equity</stp>
        <stp>PX_LAST</stp>
        <stp>[quotes.xlsx]Calc!R149C3</stp>
        <tr r="C149" s="70"/>
        <tr r="C149" s="70"/>
      </tp>
      <tp>
        <v>1.5292712066905614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4.3979369000000004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CH0361717348 Corp</stp>
        <stp>NXT_PUT_DT</stp>
        <stp>[quotes.xlsx]Calc!R309C9</stp>
        <tr r="I309" s="70"/>
        <tr r="I30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CH0355508588 Corp</stp>
        <stp>BEST_ANALYST_RATING</stp>
        <stp>[quotes.xlsx]Calc!R306C4</stp>
        <tr r="D306" s="70"/>
        <tr r="D306" s="70"/>
      </tp>
      <tp>
        <v>3.2636295999999998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53.86</v>
        <stp/>
        <stp>##V3_BDPV12</stp>
        <stp>VFC US Equity</stp>
        <stp>PX_LAST</stp>
        <stp>[quotes.xlsx]Calc!R178C3</stp>
        <tr r="C178" s="70"/>
        <tr r="C178" s="70"/>
      </tp>
      <tp>
        <v>32.715000000000003</v>
        <stp/>
        <stp>##V3_BDPV12</stp>
        <stp>PFE US Equity</stp>
        <stp>PX_LAST</stp>
        <stp>[quotes.xlsx]Calc!R238C3</stp>
        <tr r="C238" s="70"/>
        <tr r="C238" s="70"/>
      </tp>
      <tp>
        <v>3.0430000000000001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12.1</v>
        <stp/>
        <stp>##V3_BDPV12</stp>
        <stp>TCS LI Equity</stp>
        <stp>PX_LAST</stp>
        <stp>[quotes.xlsx]Calc!R298C3</stp>
        <tr r="C298" s="70"/>
        <tr r="C298" s="70"/>
      </tp>
      <tp>
        <v>8.9007193000000004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18.96</v>
        <stp/>
        <stp>##V3_BDPV12</stp>
        <stp>KMI US Equity</stp>
        <stp>PX_LAST</stp>
        <stp>[quotes.xlsx]Calc!R228C3</stp>
        <tr r="C228" s="70"/>
        <tr r="C228" s="70"/>
      </tp>
      <tp>
        <v>34.880000000000003</v>
        <stp/>
        <stp>##V3_BDPV12</stp>
        <stp>EWZ US Equity</stp>
        <stp>PX_LAST</stp>
        <stp>[quotes.xlsx]Calc!R308C3</stp>
        <tr r="C308" s="70"/>
        <tr r="C308" s="70"/>
      </tp>
      <tp>
        <v>121.321</v>
        <stp/>
        <stp>##V3_BDPV12</stp>
        <stp>GLD US Equity</stp>
        <stp>PX_LAST</stp>
        <stp>[quotes.xlsx]Calc!R138C3</stp>
        <tr r="C138" s="70"/>
        <tr r="C138" s="70"/>
      </tp>
      <tp>
        <v>6.2399221495247303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#N/A Field Not Applicable</v>
        <stp/>
        <stp>##V3_BDPV12</stp>
        <stp>US35671DAZ87 Corp</stp>
        <stp>NXT_PUT_DT</stp>
        <stp>[quotes.xlsx]Calc!R300C9</stp>
        <tr r="I300" s="70"/>
        <tr r="I300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4.9487098500000002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6.1015629339618105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 t="s">
        <v>#N/A N/A</v>
        <stp/>
        <stp>##V3_BDPV12</stp>
        <stp>XS1266615175 Corp</stp>
        <stp>YLD_CNV_MID</stp>
        <stp>[quotes.xlsx]Calc!R312C6</stp>
        <tr r="F312" s="70"/>
        <tr r="F312" s="70"/>
      </tp>
      <tp>
        <v>3.4283548000000001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2.0997949999999999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4.4445915999999999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2.0030145704237148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4.8730430899008859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XS1503116912 Corp</stp>
        <stp>BEST_ANALYST_RATING</stp>
        <stp>[quotes.xlsx]Calc!R299C4</stp>
        <tr r="D299" s="70"/>
        <tr r="D299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5.4844372999999997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27.932038495277023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3.6316021324957761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XS1503116912 Corp</stp>
        <stp>NXT_PUT_DT</stp>
        <stp>[quotes.xlsx]Calc!R299C9</stp>
        <tr r="I299" s="70"/>
        <tr r="I299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4.0514109999999999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8.02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4.0557290999999998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3.8885253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70.705952600000003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4.7645014341741501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5.3230186349164246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4.2273217000000001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8.09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>
        <v>65.92</v>
        <stp/>
        <stp>##V3_BDPV12</stp>
        <stp>DAI GR Equity</stp>
        <stp>PX_LAST</stp>
        <stp>[quotes.xlsx]Calc!R315C3</stp>
        <tr r="C315" s="70"/>
        <tr r="C315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XS1379311761 Corp</stp>
        <stp>BEST_ANALYST_RATING</stp>
        <stp>[quotes.xlsx]Calc!R302C4</stp>
        <tr r="D302" s="70"/>
        <tr r="D302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4.0562740000000002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XS0776121062 Corp</stp>
        <stp>NXT_PUT_DT</stp>
        <stp>[quotes.xlsx]Calc!R311C9</stp>
        <tr r="I311" s="70"/>
        <tr r="I311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XS1379311761 Corp</stp>
        <stp>NXT_PUT_DT</stp>
        <stp>[quotes.xlsx]Calc!R302C9</stp>
        <tr r="I302" s="70"/>
        <tr r="I302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65.231999999999999</v>
        <stp/>
        <stp>##V3_BDPV12</stp>
        <stp>XLE US Equity</stp>
        <stp>PX_LAST</stp>
        <stp>[quotes.xlsx]Calc!R144C3</stp>
        <tr r="C144" s="70"/>
        <tr r="C144" s="70"/>
      </tp>
      <tp>
        <v>35.880099999999999</v>
        <stp/>
        <stp>##V3_BDPV12</stp>
        <stp>TBT US Equity</stp>
        <stp>PX_LAST</stp>
        <stp>[quotes.xlsx]Calc!R134C3</stp>
        <tr r="C134" s="70"/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5.69</v>
        <stp/>
        <stp>##V3_BDPV12</stp>
        <stp>TMKS LI Equity</stp>
        <stp>PX_LAST</stp>
        <stp>[quotes.xlsx]Calc!R303C3</stp>
        <tr r="C303" s="70"/>
        <tr r="C303" s="70"/>
      </tp>
      <tp>
        <v>6.4320000000000002E-2</v>
        <stp/>
        <stp>##V3_BDPV12</stp>
        <stp>VTBR RX Equity</stp>
        <stp>PX_LAST</stp>
        <stp>[quotes.xlsx]Calc!R131C3</stp>
        <tr r="C131" s="70"/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5.9655324790101636</v>
        <stp/>
        <stp>##V3_BDPV12</stp>
        <stp>PHOR RX Equity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9.68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2.151308712800287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155.4</v>
        <stp/>
        <stp>##V3_BDPV12</stp>
        <stp>SBER RX Equity</stp>
        <stp>PX_LAST</stp>
        <stp>[quotes.xlsx]Calc!R237C3</stp>
        <tr r="C237" s="70"/>
        <tr r="C237" s="70"/>
      </tp>
      <tp>
        <v>0.31174378180136181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23.934999999999999</v>
        <stp/>
        <stp>##V3_BDPV12</stp>
        <stp>RDSA NA Equity</stp>
        <stp>PX_LAST</stp>
        <stp>[quotes.xlsx]Calc!R186C3</stp>
        <tr r="C186" s="70"/>
        <tr r="C186" s="70"/>
      </tp>
      <tp>
        <v>3117.5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119.98864547492832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US71645WAM38 Corp</stp>
        <stp>NXT_PUT_DT</stp>
        <stp>[quotes.xlsx]Calc!R304C9</stp>
        <tr r="I304" s="70"/>
        <tr r="I30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CH0361717348 Corp</stp>
        <stp>BEST_ANALYST_RATING</stp>
        <stp>[quotes.xlsx]Calc!R309C4</stp>
        <tr r="D309" s="70"/>
        <tr r="D309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5.3716758999999996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>
        <v>2263</v>
        <stp/>
        <stp>##V3_BDPV12</stp>
        <stp>PHOR RX Equity</stp>
        <stp>PX_LAST</stp>
        <stp>[quotes.xlsx]Calc!R305C3</stp>
        <tr r="C305" s="70"/>
        <tr r="C30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>
        <v>2.8099173849279233</v>
        <stp/>
        <stp>##V3_BDPV12</stp>
        <stp>TCS LI Equity</stp>
        <stp>EQY_DVD_YLD_IND</stp>
        <stp>[quotes.xlsx]Calc!R298C6</stp>
        <tr r="F298" s="70"/>
        <tr r="F298" s="70"/>
        <tr r="F298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39.119999999999997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117.61</v>
        <stp/>
        <stp>##V3_BDPV12</stp>
        <stp>MON US Equity</stp>
        <stp>PX_LAST</stp>
        <stp>[quotes.xlsx]Calc!R146C3</stp>
        <tr r="C146" s="70"/>
        <tr r="C146" s="70"/>
      </tp>
      <tp>
        <v>264</v>
        <stp/>
        <stp>##V3_BDPV12</stp>
        <stp>ROG EB Equity</stp>
        <stp>PX_LAST</stp>
        <stp>[quotes.xlsx]Calc!R106C3</stp>
        <tr r="C106" s="70"/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XS1266615175 Corp</stp>
        <stp>BEST_ANALYST_RATING</stp>
        <stp>[quotes.xlsx]Calc!R312C4</stp>
        <tr r="D312" s="70"/>
        <tr r="D312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3.2359095999999998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18.629645400000001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2.1127889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4.4800531000000001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9.7100000000000009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3.646990109622176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1011.5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11.734388049557898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B5N7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1.4586227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2.8836301999999998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4.1654467999999998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4.5802109</v>
        <stp/>
        <stp>##V3_BDPV12</stp>
        <stp>XS1503116912 Corp</stp>
        <stp>YLD_CNV_MID</stp>
        <stp>[quotes.xlsx]Calc!R299C6</stp>
        <tr r="F299" s="70"/>
        <tr r="F299" s="70"/>
        <tr r="F299" s="70"/>
      </tp>
      <tp>
        <v>5.0232329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XS1266615175 Corp</stp>
        <stp>NXT_PUT_DT</stp>
        <stp>[quotes.xlsx]Calc!R312C9</stp>
        <tr r="I312" s="70"/>
        <tr r="I312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13.6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2.7222325776798151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88.6</v>
        <stp/>
        <stp>##V3_BDPV12</stp>
        <stp>HYG US Equity</stp>
        <stp>PX_LAST</stp>
        <stp>[quotes.xlsx]Calc!R230C3</stp>
        <tr r="C230" s="70"/>
        <tr r="C230" s="70"/>
      </tp>
      <tp>
        <v>44.94</v>
        <stp/>
        <stp>##V3_BDPV12</stp>
        <stp>HAL US Equity</stp>
        <stp>PX_LAST</stp>
        <stp>[quotes.xlsx]Calc!R240C3</stp>
        <tr r="C240" s="70"/>
        <tr r="C240" s="70"/>
      </tp>
      <tp>
        <v>9.2926634768740044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RU000A0JRKT8</v>
        <stp/>
        <stp>##V3_BDPV12</stp>
        <stp>PHOR RX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US71647NAK54 Corp</stp>
        <stp>NXT_PUT_DT</stp>
        <stp>[quotes.xlsx]Calc!R307C9</stp>
        <tr r="I307" s="70"/>
        <tr r="I307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XS0776121062 Corp</stp>
        <stp>BEST_ANALYST_RATING</stp>
        <stp>[quotes.xlsx]Calc!R311C4</stp>
        <tr r="D311" s="70"/>
        <tr r="D311" s="70"/>
      </tp>
      <tp>
        <v>5.1658786000000001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5.0416987999999998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13.75896304467733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DE0007100000</v>
        <stp/>
        <stp>##V3_BDPV12</stp>
        <stp>DAI GR Equity</stp>
        <stp>ID_ISIN</stp>
        <stp>[quotes.xlsx]Calc!R315C1</stp>
        <tr r="A315" s="70"/>
        <tr r="A315" s="70"/>
        <tr r="A315" s="70"/>
      </tp>
      <tp>
        <v>137.55000000000001</v>
        <stp/>
        <stp>##V3_BDPV12</stp>
        <stp>VOW3 GY Equity</stp>
        <stp>PX_LAST</stp>
        <stp>[quotes.xlsx]Calc!R266C3</stp>
        <tr r="C266" s="70"/>
        <tr r="C266" s="70"/>
      </tp>
      <tp>
        <v>41.615000000000002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1.8705836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6.8337158000000002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CH0355508588 Corp</stp>
        <stp>YLD_CNV_MID</stp>
        <stp>[quotes.xlsx]Calc!R306C6</stp>
        <tr r="F306" s="70"/>
        <tr r="F30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4.9857705000000001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3.2499908999999998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5.1785455999999996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4.3439648117841827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US87260R2013</v>
        <stp/>
        <stp>##V3_BDPV12</stp>
        <stp>TMKS LI Equity</stp>
        <stp>ID_ISIN</stp>
        <stp>[quotes.xlsx]Calc!R303C1</stp>
        <tr r="A303" s="70"/>
        <tr r="A303" s="70"/>
        <tr r="A303" s="70"/>
      </tp>
      <tp>
        <v>71.25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13.7</v>
        <stp/>
        <stp>##V3_BDPV12</stp>
        <stp>VIPS US Equity</stp>
        <stp>PX_LAST</stp>
        <stp>[quotes.xlsx]Calc!R227C3</stp>
        <tr r="C227" s="70"/>
        <tr r="C227" s="70"/>
      </tp>
      <tp>
        <v>298.55</v>
        <stp/>
        <stp>##V3_BDPV12</stp>
        <stp>ROSN RM Equity</stp>
        <stp>PX_LAST</stp>
        <stp>[quotes.xlsx]Calc!R123C3</stp>
        <tr r="C123" s="70"/>
        <tr r="C123" s="70"/>
      </tp>
      <tp>
        <v>6.9694821063078143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115.565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4.0382889620101707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124.69</v>
        <stp/>
        <stp>##V3_BDPV12</stp>
        <stp>AUUSI SW Equity</stp>
        <stp>PX_LAST</stp>
        <stp>[quotes.xlsx]Calc!R169C3</stp>
        <tr r="C169" s="70"/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7.55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3.5375868603916607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101.48</v>
        <stp/>
        <stp>##V3_BDPV12</stp>
        <stp>MOEX RM Equity</stp>
        <stp>PX_LAST</stp>
        <stp>[quotes.xlsx]Calc!R103C3</stp>
        <tr r="C103" s="70"/>
        <tr r="C103" s="70"/>
      </tp>
      <tp>
        <v>19.664999999999999</v>
        <stp/>
        <stp>##V3_BDPV12</stp>
        <stp>AD NA Equity</stp>
        <stp>PX_LAST</stp>
        <stp>[quotes.xlsx]Calc!R190C3</stp>
        <tr r="C190" s="70"/>
        <tr r="C190" s="70"/>
      </tp>
      <tp>
        <v>7.6862435947970038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614.1</v>
        <stp/>
        <stp>##V3_BDPV12</stp>
        <stp>NVTK RX Equity</stp>
        <stp>PX_LAST</stp>
        <stp>[quotes.xlsx]Calc!R280C3</stp>
        <tr r="C280" s="70"/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0.93388516951249967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18.47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3.13</v>
        <stp/>
        <stp>##V3_BDPV12</stp>
        <stp>LSRG LI Equity</stp>
        <stp>PX_LAST</stp>
        <stp>[quotes.xlsx]Calc!R313C3</stp>
        <tr r="C313" s="70"/>
        <tr r="C313" s="70"/>
      </tp>
      <tp>
        <v>2.5379255647855534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3.7759889165098133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27.85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48.03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#N/A Field Not Applicable</v>
        <stp/>
        <stp>##V3_BDPV12</stp>
        <stp>URU7 Curncy</stp>
        <stp>NXT_CPN_DT</stp>
        <stp>[quotes.xlsx]Calc!R317C7</stp>
        <tr r="G317" s="70"/>
        <tr r="G317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B5N7 Comdty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1.8611414031261357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>
        <v>14.945</v>
        <stp/>
        <stp>##V3_BDPV12</stp>
        <stp>INGA NA Equity</stp>
        <stp>PX_LAST</stp>
        <stp>[quotes.xlsx]Calc!R314C3</stp>
        <tr r="C314" s="70"/>
        <tr r="C314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13/08/2017</v>
        <stp/>
        <stp>##V3_BDPV12</stp>
        <stp>XS1503116912 Corp</stp>
        <stp>NXT_CPN_DT</stp>
        <stp>[quotes.xlsx]Calc!R299C7</stp>
        <tr r="G299" s="70"/>
        <tr r="G299" s="70"/>
        <tr r="G299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26.26</v>
        <stp/>
        <stp>##V3_BDPV12</stp>
        <stp>MAIL LI Equity</stp>
        <stp>PX_LAST</stp>
        <stp>[quotes.xlsx]Calc!R147C3</stp>
        <tr r="C147" s="70"/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9.85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 t="s">
        <v>NL0011821202</v>
        <stp/>
        <stp>##V3_BDPV12</stp>
        <stp>INGA NA Equity</stp>
        <stp>ID_ISIN</stp>
        <stp>[quotes.xlsx]Calc!R314C1</stp>
        <tr r="A314" s="70"/>
        <tr r="A314" s="70"/>
        <tr r="A314" s="70"/>
      </tp>
      <tp>
        <v>24.925000000000001</v>
        <stp/>
        <stp>##V3_BDPV12</stp>
        <stp>LWEA LN Equity</stp>
        <stp>PX_LAST</stp>
        <stp>[quotes.xlsx]Calc!R257C3</stp>
        <tr r="C257" s="70"/>
        <tr r="C257" s="70"/>
      </tp>
      <tp>
        <v>79.150000000000006</v>
        <stp/>
        <stp>##V3_BDPV12</stp>
        <stp>NOVN VX Equity</stp>
        <stp>PX_LAST</stp>
        <stp>[quotes.xlsx]Calc!R105C3</stp>
        <tr r="C105" s="70"/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Field Not Applicable</v>
        <stp/>
        <stp>##V3_BDPV12</stp>
        <stp>CH0361717348 Corp</stp>
        <stp>NXT_CPN_DT</stp>
        <stp>[quotes.xlsx]Calc!R309C7</stp>
        <tr r="G309" s="70"/>
        <tr r="G309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3.3841185291502778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3.77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15/09/2017</v>
        <stp/>
        <stp>##V3_BDPV12</stp>
        <stp>US35671DAZ87 Corp</stp>
        <stp>NXT_CPN_DT</stp>
        <stp>[quotes.xlsx]Calc!R300C7</stp>
        <tr r="G300" s="70"/>
        <tr r="G300" s="70"/>
        <tr r="G300" s="70"/>
      </tp>
      <tp t="s">
        <v>#N/A Field Not Applicable</v>
        <stp/>
        <stp>##V3_BDPV12</stp>
        <stp>CH0355508588 Corp</stp>
        <stp>NXT_CPN_DT</stp>
        <stp>[quotes.xlsx]Calc!R306C7</stp>
        <tr r="G306" s="70"/>
        <tr r="G30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3.0456026058631918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66.11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US50218G2066</v>
        <stp/>
        <stp>##V3_BDPV12</stp>
        <stp>LSRG LI Equity</stp>
        <stp>ID_ISIN</stp>
        <stp>[quotes.xlsx]Calc!R313C1</stp>
        <tr r="A313" s="70"/>
        <tr r="A313" s="70"/>
        <tr r="A313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1.6824258232800784</v>
        <stp/>
        <stp>##V3_BDPV12</stp>
        <stp>AAPL US Equity</stp>
        <stp>BDVD_PROJ_12M_YLD</stp>
        <stp>[quotes.xlsx]Calc!R310C6</stp>
        <tr r="F310" s="70"/>
        <tr r="F310" s="70"/>
        <tr r="F310" s="70"/>
      </tp>
      <tp>
        <v>13.44</v>
        <stp/>
        <stp>##V3_BDPV12</stp>
        <stp>ENDP US Equity</stp>
        <stp>PX_LAST</stp>
        <stp>[quotes.xlsx]Calc!R243C3</stp>
        <tr r="C243" s="70"/>
        <tr r="C243" s="70"/>
      </tp>
      <tp>
        <v>253.34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Field Not Applicable</v>
        <stp/>
        <stp>##V3_BDPV12</stp>
        <stp>B5N7 Comdty</stp>
        <stp>YLD_CNV_MID</stp>
        <stp>[quotes.xlsx]Calc!R316C6</stp>
        <tr r="F316" s="70"/>
        <tr r="F316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4.4831047172967544</v>
        <stp/>
        <stp>##V3_BDPV12</stp>
        <stp>INGA NA Equity</stp>
        <stp>BDVD_PROJ_12M_YLD</stp>
        <stp>[quotes.xlsx]Calc!R314C6</stp>
        <tr r="F314" s="70"/>
        <tr r="F314" s="70"/>
        <tr r="F314" s="70"/>
      </tp>
      <tp t="s">
        <v>US0378331005</v>
        <stp/>
        <stp>##V3_BDPV12</stp>
        <stp>AAPL US Equity</stp>
        <stp>ID_ISIN</stp>
        <stp>[quotes.xlsx]Calc!R310C1</stp>
        <tr r="A310" s="70"/>
        <tr r="A310" s="70"/>
        <tr r="A310" s="70"/>
      </tp>
      <tp>
        <v>22.05</v>
        <stp/>
        <stp>##V3_BDPV12</stp>
        <stp>EUFN US Equity</stp>
        <stp>PX_LAST</stp>
        <stp>[quotes.xlsx]Calc!R232C3</stp>
        <tr r="C232" s="70"/>
        <tr r="C232" s="70"/>
      </tp>
      <tp>
        <v>36.54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01/09/2017</v>
        <stp/>
        <stp>##V3_BDPV12</stp>
        <stp>US71645WAM38 Corp</stp>
        <stp>NXT_CPN_DT</stp>
        <stp>[quotes.xlsx]Calc!R304C7</stp>
        <tr r="G304" s="70"/>
        <tr r="G304" s="70"/>
        <tr r="G304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06/12/2017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27/09/2017</v>
        <stp/>
        <stp>##V3_BDPV12</stp>
        <stp>XS1379311761 Corp</stp>
        <stp>NXT_CPN_DT</stp>
        <stp>[quotes.xlsx]Calc!R302C7</stp>
        <tr r="G302" s="70"/>
        <tr r="G302" s="70"/>
        <tr r="G302" s="70"/>
      </tp>
      <tp t="s">
        <v>26/10/2017</v>
        <stp/>
        <stp>##V3_BDPV12</stp>
        <stp>XS0776121062 Corp</stp>
        <stp>NXT_CPN_DT</stp>
        <stp>[quotes.xlsx]Calc!R311C7</stp>
        <tr r="G311" s="70"/>
        <tr r="G311" s="70"/>
        <tr r="G311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5.0252094999999999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66.86</v>
        <stp/>
        <stp>##V3_BDPV12</stp>
        <stp>ABBV US Equity</stp>
        <stp>PX_LAST</stp>
        <stp>[quotes.xlsx]Calc!R245C3</stp>
        <tr r="C245" s="70"/>
        <tr r="C245" s="70"/>
      </tp>
      <tp>
        <v>39.19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>
        <v>3.8166098251889027</v>
        <stp/>
        <stp>##V3_BDPV12</stp>
        <stp>TMKS LI Equity</stp>
        <stp>BDVD_PROJ_12M_YLD</stp>
        <stp>[quotes.xlsx]Calc!R303C6</stp>
        <tr r="F303" s="70"/>
        <tr r="F303" s="70"/>
        <tr r="F303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4.3321315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5.1030876000000003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8.43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10.199999999999999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2.8467940253667519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VW 9.8 10/17/23</v>
        <stp/>
        <stp>##V3_BDPV12</stp>
        <stp>RU000A0JWVM0 Corp</stp>
        <stp>SECURITY_NAME</stp>
        <stp>[quotes.xlsx]Calc!R301C12</stp>
        <tr r="L301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108.37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4.7212703000000005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725.2</v>
        <stp/>
        <stp>##V3_BDPV12</stp>
        <stp>CHMF RX Equity</stp>
        <stp>PX_LAST</stp>
        <stp>[quotes.xlsx]Calc!R160C3</stp>
        <tr r="C160" s="70"/>
        <tr r="C160" s="70"/>
      </tp>
      <tp>
        <v>33.17</v>
        <stp/>
        <stp>##V3_BDPV12</stp>
        <stp>KORS US Equity</stp>
        <stp>PX_LAST</stp>
        <stp>[quotes.xlsx]Calc!R148C3</stp>
        <tr r="C148" s="70"/>
        <tr r="C148" s="70"/>
      </tp>
      <tp>
        <v>188.1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B5N7 Comdty</stp>
        <stp>NXT_PUT_DT</stp>
        <stp>[quotes.xlsx]Calc!R316C9</stp>
        <tr r="I316" s="70"/>
        <tr r="I316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#N/A Field Not Applicable</v>
        <stp/>
        <stp>##V3_BDPV12</stp>
        <stp>XS1266615175 Corp</stp>
        <stp>NXT_CPN_DT</stp>
        <stp>[quotes.xlsx]Calc!R312C7</stp>
        <tr r="G312" s="70"/>
        <tr r="G312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7.3531062123395756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67.58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US71647NAK54 Corp</stp>
        <stp>NXT_CPN_DT</stp>
        <stp>[quotes.xlsx]Calc!R307C7</stp>
        <tr r="G307" s="70"/>
        <tr r="G307" s="70"/>
        <tr r="G307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94.23</v>
        <stp/>
        <stp>##V3_BDPV12</stp>
        <stp>CSSMI SW Equity</stp>
        <stp>PX_LAST</stp>
        <stp>[quotes.xlsx]Calc!R150C3</stp>
        <tr r="C150" s="70"/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8.89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153.34</v>
        <stp/>
        <stp>##V3_BDPV12</stp>
        <stp>AAPL US Equity</stp>
        <stp>PX_LAST</stp>
        <stp>[quotes.xlsx]Calc!R310C3</stp>
        <tr r="C310" s="70"/>
        <tr r="C310" s="70"/>
      </tp>
      <tp t="s">
        <v>#N/A N/A</v>
        <stp/>
        <stp>##V3_BDPV12</stp>
        <stp>LSRG LI Equity</stp>
        <stp>EQY_DVD_YLD_IND</stp>
        <stp>[quotes.xlsx]Calc!R313C6</stp>
        <tr r="F313" s="70"/>
        <tr r="F313" s="70"/>
      </tp>
      <tp>
        <v>107.38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[quotes.xlsx]Calc!R304C12</stp>
        <tr r="L304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52.3</v>
        <stp/>
        <stp>##V3_BDPV12</stp>
        <stp>KMAZ RX Equity</stp>
        <stp>PX_LAST</stp>
        <stp>[quotes.xlsx]Calc!R35C3</stp>
        <tr r="C35" s="70"/>
        <tr r="C35" s="70"/>
      </tp>
      <tp>
        <v>0.80305924834986264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[quotes.xlsx]Calc!R299C12</stp>
        <tr r="L299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1.6064681852374578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28.462440490722656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9.5</v>
        <stp/>
        <stp>##V3_BDPV12</stp>
        <stp>KMG LI Equity</stp>
        <stp>PX_LAST</stp>
        <stp>[quotes.xlsx]Calc!R16C3</stp>
        <tr r="C16" s="70"/>
        <tr r="C16" s="70"/>
      </tp>
      <tp t="s">
        <v>11/10/2017</v>
        <stp/>
        <stp>##V3_BDPV12</stp>
        <stp>RU000A0JWVM0 Corp</stp>
        <stp>NXT_CPN_DT</stp>
        <stp>[quotes.xlsx]Calc!R301C7</stp>
        <tr r="G301" s="70"/>
        <tr r="G301" s="70"/>
        <tr r="G301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SOCGEN 0 01/11/21</v>
        <stp/>
        <stp>##V3_BDPV12</stp>
        <stp>XS1266615175 Corp</stp>
        <stp>SECURITY_NAME</stp>
        <stp>[quotes.xlsx]Calc!R312C12</stp>
        <tr r="L312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871.63720703125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546</v>
        <stp/>
        <stp>##V3_BDPV12</stp>
        <stp>SVAV RX Equity</stp>
        <stp>PX_LAST</stp>
        <stp>[quotes.xlsx]Calc!R58C3</stp>
        <tr r="C58" s="70"/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#N/A Field Not Applicable</v>
        <stp/>
        <stp>##V3_BDPV12</stp>
        <stp>URU7 Curncy</stp>
        <stp>BEST_ANALYST_RATING</stp>
        <stp>[quotes.xlsx]Calc!R317C4</stp>
        <tr r="D317" s="70"/>
        <tr r="D317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7.7923999999999998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56.456200000000003</v>
        <stp/>
        <stp>##V3_BDPV12</stp>
        <stp>USDRUB Curncy</stp>
        <stp>PX_LAST</stp>
        <stp>[quotes.xlsx]Calc!R10C5</stp>
        <tr r="E10" s="70"/>
      </tp>
      <tp>
        <v>64.275000000000006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EFGBNK 0 06/06/19</v>
        <stp/>
        <stp>##V3_BDPV12</stp>
        <stp>CH0361717348 Corp</stp>
        <stp>SECURITY_NAME</stp>
        <stp>[quotes.xlsx]Calc!R309C12</stp>
        <tr r="L309" s="70"/>
      </tp>
      <tp>
        <v>3.2669481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US71645WAM38 Corp</stp>
        <stp>BEST_ANALYST_RATING</stp>
        <stp>[quotes.xlsx]Calc!R304C4</stp>
        <tr r="D304" s="70"/>
        <tr r="D304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226.4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12.5</v>
        <stp/>
        <stp>##V3_BDPV12</stp>
        <stp>NILSY US Equity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PETBRA 7 1/4 03/17/44</v>
        <stp/>
        <stp>##V3_BDPV12</stp>
        <stp>US71647NAK54 Corp</stp>
        <stp>SECURITY_NAME</stp>
        <stp>[quotes.xlsx]Calc!R307C12</stp>
        <tr r="L30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87.3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[quotes.xlsx]Calc!R302C12</stp>
        <tr r="L302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6.8849999999999998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NMOSRM 10 04/26/19</v>
        <stp/>
        <stp>##V3_BDPV12</stp>
        <stp>XS0776121062 Corp</stp>
        <stp>SECURITY_NAME</stp>
        <stp>[quotes.xlsx]Calc!R311C12</stp>
        <tr r="L311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11.311890685913264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>
        <v>1687.1490478515625</v>
        <stp/>
        <stp>##V3_BDPV12</stp>
        <stp>PHOR RX Equity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26.51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#N/A Field Not Applicable</v>
        <stp/>
        <stp>##V3_BDPV12</stp>
        <stp>URU7 Curncy</stp>
        <stp>YLD_CNV_MID</stp>
        <stp>[quotes.xlsx]Calc!R317C6</stp>
        <tr r="F317" s="70"/>
        <tr r="F317" s="70"/>
      </tp>
      <tp>
        <v>987.5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7.0000000000000007E-2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10.875773997584611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5.2075798999999998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7.146663448367363</v>
        <stp/>
        <stp>##V3_BDPV12</stp>
        <stp>US71645WAM38 Corp</stp>
        <stp>YLD_CNV_MID</stp>
        <stp>[quotes.xlsx]Calc!R304C6</stp>
        <tr r="F304" s="70"/>
        <tr r="F304" s="70"/>
        <tr r="F304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394.8243408203125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8883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13.62</v>
        <stp/>
        <stp>##V3_BDPV12</stp>
        <stp>AFKS RX Equity</stp>
        <stp>PX_LAST</stp>
        <stp>[quotes.xlsx]Calc!R86C3</stp>
        <tr r="C86" s="70"/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40.423240661621094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320.1949462890625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1.5094547999999999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 t="s">
        <v>USD/RUB X-RATE    Sep17</v>
        <stp/>
        <stp>##V3_BDPV12</stp>
        <stp>URU7 Curncy</stp>
        <stp>SECURITY_NAME</stp>
        <stp>[quotes.xlsx]Calc!R317C12</stp>
        <tr r="L317" s="70"/>
      </tp>
      <tp>
        <v>1059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[quotes.xlsx]Calc!R300C12</stp>
        <tr r="L300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249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8.8355893266820491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7.89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02/19/19</v>
        <stp/>
        <stp>##V3_BDPV12</stp>
        <stp>CH0355508588 Corp</stp>
        <stp>SECURITY_NAME</stp>
        <stp>[quotes.xlsx]Calc!R306C12</stp>
        <tr r="L306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19/06/2017</v>
        <stp/>
        <stp>##V3_BDPV12</stp>
        <stp>TMKS LI Equity</stp>
        <stp>DVD_EX_DT</stp>
        <stp>[quotes.xlsx]Calc!R303C7</stp>
        <tr r="G303" s="70"/>
        <tr r="G303" s="70"/>
        <tr r="G303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3.9083333015441895</v>
        <stp/>
        <stp>##V3_BDPV12</stp>
        <stp>LSRG LI Equity</stp>
        <stp>BEST_TARGET_PRICE</stp>
        <stp>[quotes.xlsx]Calc!R313C5</stp>
        <tr r="E313" s="70"/>
        <tr r="E313" s="70"/>
        <tr r="E3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[quotes.xlsx]Calc!R297C9</stp>
        <tr r="I297" s="70"/>
        <tr r="I297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1.8587150683330256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07/02/2018</v>
        <stp/>
        <stp>##V3_BDPV12</stp>
        <stp>DAI GR Equity</stp>
        <stp>BDVD_NEXT_EST_DECL_DT</stp>
        <stp>[quotes.xlsx]Calc!R315C9</stp>
        <tr r="I315" s="70"/>
        <tr r="I315" s="70"/>
        <tr r="I315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117.55</v>
        <stp/>
        <stp>##V3_BDPV12</stp>
        <stp>GAZP RX Equity</stp>
        <stp>PX_LAST</stp>
        <stp>[quotes.xlsx]Calc!R31C3</stp>
        <tr r="C31" s="70"/>
        <tr r="C31" s="70"/>
      </tp>
      <tp t="s">
        <v>11/05/2017</v>
        <stp/>
        <stp>##V3_BDPV12</stp>
        <stp>AAPL US Equity</stp>
        <stp>DVD_EX_DT</stp>
        <stp>[quotes.xlsx]Calc!R310C7</stp>
        <tr r="G310" s="70"/>
        <tr r="G310" s="70"/>
        <tr r="G310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212.29731750488281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6.8421050121909683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27.864999999999998</v>
        <stp/>
        <stp>##V3_BDPV12</stp>
        <stp>SNGSP RM Equity</stp>
        <stp>PX_LAST</stp>
        <stp>[quotes.xlsx]Calc!R92C3</stp>
        <tr r="C92" s="70"/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152</v>
        <stp/>
        <stp>##V3_BDPV12</stp>
        <stp>HGM LN Equity</stp>
        <stp>PX_LAST</stp>
        <stp>[quotes.xlsx]Calc!R32C3</stp>
        <tr r="C32" s="70"/>
        <tr r="C32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03/12/2017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4.7729594999999998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3.6256448609387952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10/05/2017</v>
        <stp/>
        <stp>##V3_BDPV12</stp>
        <stp>INGA NA Equity</stp>
        <stp>DVD_EX_DT</stp>
        <stp>[quotes.xlsx]Calc!R314C7</stp>
        <tr r="G314" s="70"/>
        <tr r="G314" s="70"/>
        <tr r="G314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271.5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122.6</v>
        <stp/>
        <stp>##V3_BDPV12</stp>
        <stp>PHAU LN Equity</stp>
        <stp>PX_LAST</stp>
        <stp>[quotes.xlsx]Calc!R55C3</stp>
        <tr r="C55" s="70"/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3.8661360999999999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889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8.6202404951200009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10.01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10.17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8.08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10.35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2720.5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63.208332061767578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196.4</v>
        <stp/>
        <stp>##V3_BDPV12</stp>
        <stp>SIBN RX Equity</stp>
        <stp>PX_LAST</stp>
        <stp>[quotes.xlsx]Calc!R40C3</stp>
        <tr r="C40" s="70"/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9.2200000000000006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17.239999999999998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4.1304999999999996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22.83</v>
        <stp/>
        <stp>##V3_BDPV12</stp>
        <stp>NKNCP RM Equity</stp>
        <stp>PX_LAST</stp>
        <stp>[quotes.xlsx]Calc!R53C3</stp>
        <tr r="C53" s="70"/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2.61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9.0299999999999994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11.47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64.893799999999999</v>
        <stp/>
        <stp>##V3_BDPV12</stp>
        <stp>GILD US Equity</stp>
        <stp>PX_LAST</stp>
        <stp>[quotes.xlsx]Calc!R1C3</stp>
        <tr r="C1" s="70"/>
        <tr r="C1" s="70"/>
      </tp>
      <tp>
        <v>10.42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387.9</v>
        <stp/>
        <stp>##V3_BDPV12</stp>
        <stp>MVID RX Equity</stp>
        <stp>PX_LAST</stp>
        <stp>[quotes.xlsx]Calc!R38C3</stp>
        <tr r="C38" s="70"/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26.434604644775391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18.15505397448479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3.87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101.9</v>
        <stp/>
        <stp>##V3_BDPV12</stp>
        <stp>PRTK RX Equity</stp>
        <stp>PX_LAST</stp>
        <stp>[quotes.xlsx]Calc!R57C3</stp>
        <tr r="C57" s="70"/>
        <tr r="C57" s="70"/>
      </tp>
      <tp>
        <v>5.6973574300000003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13/04/2018</v>
        <stp/>
        <stp>##V3_BDPV12</stp>
        <stp>RU000A0JWVM0 Corp</stp>
        <stp>NXT_PUT_DT</stp>
        <stp>[quotes.xlsx]Calc!R301C9</stp>
        <tr r="I301" s="70"/>
        <tr r="I301" s="70"/>
        <tr r="I301" s="70"/>
      </tp>
      <tp t="s">
        <v>#N/A Field Not Applicable</v>
        <stp/>
        <stp>##V3_BDPV12</stp>
        <stp>RU000A0JWVM0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6.1544927999999999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9.68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19/06/2017</v>
        <stp/>
        <stp>##V3_BDPV12</stp>
        <stp>EWZ US Equity</stp>
        <stp>BDVD_NEXT_EST_DECL_DT</stp>
        <stp>[quotes.xlsx]Calc!R308C9</stp>
        <tr r="I308" s="70"/>
        <tr r="I308" s="70"/>
        <tr r="I308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8.92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3.9936020999999999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29.759746133406662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>
        <v>5.2056481999999997</v>
        <stp/>
        <stp>##V3_BDPV12</stp>
        <stp>US35671DAZ87 Corp</stp>
        <stp>YLD_CNV_MID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US71647NAK54 Corp</stp>
        <stp>BEST_ANALYST_RATING</stp>
        <stp>[quotes.xlsx]Calc!R307C4</stp>
        <tr r="D307" s="70"/>
        <tr r="D307" s="70"/>
      </tp>
      <tp>
        <v>8.58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9.2200000000000006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11.5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9.7200000000000006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15/04/2016</v>
        <stp/>
        <stp>##V3_BDPV12</stp>
        <stp>LSRG LI Equity</stp>
        <stp>DVD_EX_DT</stp>
        <stp>[quotes.xlsx]Calc!R313C7</stp>
        <tr r="G313" s="70"/>
        <tr r="G313" s="70"/>
        <tr r="G313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1.6528925250384434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3.6349999999999998</v>
        <stp/>
        <stp>##V3_BDPV12</stp>
        <stp>ETLN LI Equity</stp>
        <stp>PX_LAST</stp>
        <stp>[quotes.xlsx]Calc!R14C3</stp>
        <tr r="C14" s="70"/>
        <tr r="C14" s="70"/>
      </tp>
      <tp>
        <v>6.4366664886474609</v>
        <stp/>
        <stp>##V3_BDPV12</stp>
        <stp>TMKS LI Equity</stp>
        <stp>BEST_TARGET_PRICE</stp>
        <stp>[quotes.xlsx]Calc!R303C5</stp>
        <tr r="E303" s="70"/>
        <tr r="E303" s="70"/>
        <tr r="E303" s="70"/>
      </tp>
      <tp>
        <v>9.1734396364670836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82.15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4.279293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4.0680139999999998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4.0183342399999997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9.89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9.56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8.5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10.56</v>
        <stp/>
        <stp>##V3_BDPV12</stp>
        <stp>MFON LI Equity</stp>
        <stp>PX_LAST</stp>
        <stp>[quotes.xlsx]Calc!R17C3</stp>
        <tr r="C17" s="70"/>
        <tr r="C17" s="70"/>
      </tp>
      <tp>
        <v>7716</v>
        <stp/>
        <stp>##V3_BDPV12</stp>
        <stp>GMKN RX Equity</stp>
        <stp>PX_LAST</stp>
        <stp>[quotes.xlsx]Calc!R47C3</stp>
        <tr r="C47" s="70"/>
        <tr r="C47" s="70"/>
      </tp>
      <tp>
        <v>10.79577292311248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0.93696762695020064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[quotes.xlsx]Calc!R316C12</stp>
        <tr r="L31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4.8964011000000003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23.48</v>
        <stp/>
        <stp>##V3_BDPV12</stp>
        <stp>QIWI US Equity</stp>
        <stp>PX_LAST</stp>
        <stp>[quotes.xlsx]Calc!R20C3</stp>
        <tr r="C20" s="70"/>
        <tr r="C20" s="70"/>
      </tp>
      <tp>
        <v>16.040000915527344</v>
        <stp/>
        <stp>##V3_BDPV12</stp>
        <stp>INGA NA Equity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RU000A0JRVU3 Corp</stp>
        <stp>BEST_ANALYST_RATING</stp>
        <stp>[quotes.xlsx]Calc!R297C4</stp>
        <tr r="D297" s="70"/>
        <tr r="D297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4.5100591999999997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10.841121183377561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5.6937576243371684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10.7</v>
        <stp/>
        <stp>##V3_BDPV12</stp>
        <stp>AGRO LI Equity</stp>
        <stp>PX_LAST</stp>
        <stp>[quotes.xlsx]Calc!R87C3</stp>
        <tr r="C87" s="70"/>
        <tr r="C87" s="70"/>
      </tp>
      <tp>
        <v>105.2</v>
        <stp/>
        <stp>##V3_BDPV12</stp>
        <stp>AQUA RM Equity</stp>
        <stp>PX_LAST</stp>
        <stp>[quotes.xlsx]Calc!R29C3</stp>
        <tr r="C29" s="70"/>
        <tr r="C29" s="70"/>
      </tp>
      <tp>
        <v>164.09446716308594</v>
        <stp/>
        <stp>##V3_BDPV12</stp>
        <stp>AAPL US Equity</stp>
        <stp>BEST_TARGET_PRICE</stp>
        <stp>[quotes.xlsx]Calc!R310C5</stp>
        <tr r="E310" s="70"/>
        <tr r="E310" s="70"/>
        <tr r="E310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2.9655303682103438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1.1650000000000001E-2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2.464457293921273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9.74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8.75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7.82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701.27825927734375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27/11/2017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6.3170463000000003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6.4897575018529086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9.75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10.36</v>
        <stp/>
        <stp>##V3_BDPV12</stp>
        <stp>RU000A0JWK74 Corp</stp>
        <stp>YLD_CNV_MID</stp>
        <stp>[quotes.xlsx]Calc!R294C6</stp>
        <tr r="F294" s="70"/>
        <tr r="F294" s="70"/>
        <tr r="F294" s="70"/>
      </tp>
      <tp>
        <v>9.2899999999999991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8.85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8.15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10.119999999999999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585.6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1.7283949832366818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11.021872863978126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60.85</v>
        <stp/>
        <stp>##V3_BDPV12</stp>
        <stp>BSPB RX Equity</stp>
        <stp>PX_LAST</stp>
        <stp>[quotes.xlsx]Calc!R44C3</stp>
        <tr r="C44" s="70"/>
        <tr r="C44" s="70"/>
      </tp>
      <tp>
        <v>2615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3.8500272755548366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9.69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9.3699999999999992</v>
        <stp/>
        <stp>##V3_BDPV12</stp>
        <stp>RU000A0JWVM0 Corp</stp>
        <stp>YLD_CNV_MID</stp>
        <stp>[quotes.xlsx]Calc!R301C6</stp>
        <tr r="F301" s="70"/>
        <tr r="F301" s="70"/>
        <tr r="F301" s="70"/>
      </tp>
      <tp>
        <v>11.56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10.119999999999999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 t="s">
        <v>#N/A N/A</v>
        <stp/>
        <stp>##V3_BDPV12</stp>
        <stp>TCS LI Equity</stp>
        <stp>BDVD_NEXT_EST_DECL_DT</stp>
        <stp>[quotes.xlsx]Calc!R298C9</stp>
        <tr r="I298" s="70"/>
        <tr r="I298" s="70"/>
      </tp>
      <tp>
        <v>4.3172332073171678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3.9925253000000001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9.2899999999999991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5.8208845364741792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13.82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7.72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9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8.8000000000000007</v>
        <stp/>
        <stp>##V3_BDPV12</stp>
        <stp>RU000A0JVUL6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RU000A0JTTV1 Corp</stp>
        <stp>YLD_CNV_MID</stp>
        <stp>[quotes.xlsx]Calc!R292C6</stp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165.78572082519531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10.199999999999999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4.2771852591024322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16.55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4.7585332999999999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7.95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9.31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27.26</v>
        <stp/>
        <stp>##V3_BDPV12</stp>
        <stp>RU000A0JWHT4 Corp</stp>
        <stp>YLD_CNV_MID</stp>
        <stp>[quotes.xlsx]Calc!R290C6</stp>
        <tr r="F290" s="70"/>
        <tr r="F290" s="70"/>
        <tr r="F290" s="70"/>
      </tp>
      <tp>
        <v>9.59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8.76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9.81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>
        <v>9.9700000000000006</v>
        <stp/>
        <stp>##V3_BDPV12</stp>
        <stp>RU000A0JRVU3 Corp</stp>
        <stp>YLD_CNV_MID</stp>
        <stp>[quotes.xlsx]Calc!R297C6</stp>
        <tr r="F297" s="70"/>
        <tr r="F297" s="70"/>
        <tr r="F29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>
        <v>8.18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79.430000000000007</v>
        <stp/>
        <stp>##V3_BDPV12</stp>
        <stp>PHPD LN Equity</stp>
        <stp>PX_LAST</stp>
        <stp>[quotes.xlsx]Calc!R56C3</stp>
        <tr r="C56" s="70"/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5.1643186999999999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10.47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8.98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9.73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9.42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50.5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130.1</v>
        <stp/>
        <stp>##V3_BDPV12</stp>
        <stp>URKA RX Equity</stp>
        <stp>PX_LAST</stp>
        <stp>[quotes.xlsx]Calc!R60C3</stp>
        <tr r="C60" s="70"/>
        <tr r="C60" s="70"/>
      </tp>
      <tp>
        <v>17.149999999999999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10/10/2017</v>
        <stp/>
        <stp>##V3_BDPV12</stp>
        <stp>RU000A0JRVU3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6.1862104000000002</v>
        <stp/>
        <stp>##V3_BDPV12</stp>
        <stp>US71647NAQ25 Corp</stp>
        <stp>YLD_CNV_MID</stp>
        <stp>[quotes.xlsx]Calc!R276C6</stp>
        <tr r="F276" s="70"/>
        <tr r="F276" s="70"/>
        <tr r="F276" s="70"/>
      </tp>
      <tp>
        <v>7.2509854999999996</v>
        <stp/>
        <stp>##V3_BDPV12</stp>
        <stp>US71647NAK54 Corp</stp>
        <stp>YLD_CNV_MID</stp>
        <stp>[quotes.xlsx]Calc!R307C6</stp>
        <tr r="F307" s="70"/>
        <tr r="F307" s="70"/>
        <tr r="F307" s="70"/>
      </tp>
      <tp t="s">
        <v>#N/A Field Not Applicable</v>
        <stp/>
        <stp>##V3_BDPV12</stp>
        <stp>US35671DAZ87 Corp</stp>
        <stp>BEST_ANALYST_RATING</stp>
        <stp>[quotes.xlsx]Calc!R300C4</stp>
        <tr r="D300" s="70"/>
        <tr r="D300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8.68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9.99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138.02726745605469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09/06/2017</v>
        <stp/>
        <stp>##V3_BDPV12</stp>
        <stp>PHOR RX Equity</stp>
        <stp>DVD_EX_DT</stp>
        <stp>[quotes.xlsx]Calc!R305C7</stp>
        <tr r="G305" s="70"/>
        <tr r="G305" s="70"/>
        <tr r="G305" s="70"/>
      </tp>
      <tp>
        <v>3.7876259000000001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5.5481052999999996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10.06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8.93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4.7647056579589844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3.5188509874326748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4.0689654350280762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100.746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0.85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11.285140562248996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99.12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103.509</v>
        <stp/>
        <stp>##V3_BDPV12</stp>
        <stp>XS1533922933 Corp</stp>
        <stp>PX_LAST</stp>
        <stp>[quotes.xlsx]Calc!R246C3</stp>
        <tr r="C246" s="70"/>
        <tr r="C246" s="70"/>
      </tp>
      <tp>
        <v>103.13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XS1266615175</v>
        <stp/>
        <stp>##V3_BDPV12</stp>
        <stp>XS1266615175 Corp</stp>
        <stp>ID_ISIN</stp>
        <stp>[quotes.xlsx]Calc!R312C1</stp>
        <tr r="A312" s="70"/>
        <tr r="A312" s="70"/>
        <tr r="A31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0.80555555555555547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0.73333333333333328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2.8183166666666666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XS1266615175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3.8466220328667067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1.1059027777777777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0.24758333333333332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1.0640000000000001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96</v>
        <stp/>
        <stp>##V3_BDPV12</stp>
        <stp>RU000A0JS5F6 Corp</stp>
        <stp>PX_LAST</stp>
        <stp>[quotes.xlsx]Calc!R81C3</stp>
        <tr r="C81" s="70"/>
        <tr r="C81" s="70"/>
      </tp>
      <tp>
        <v>2</v>
        <stp/>
        <stp>##V3_BDPV12</stp>
        <stp>PHOR RX Equity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XS1379311761 Corp</stp>
        <stp>BEST_TARGET_PRICE</stp>
        <stp>[quotes.xlsx]Calc!R302C5</stp>
        <tr r="E302" s="70"/>
        <tr r="E302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XS1468264822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XS1266615175 Corp</stp>
        <stp>LAST_TRADEABLE_DT</stp>
        <stp>[quotes.xlsx]Calc!R312C7</stp>
        <tr r="G312" s="70"/>
        <tr r="G312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100.676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106.649</v>
        <stp/>
        <stp>##V3_BDPV12</stp>
        <stp>XS0911599701 Corp</stp>
        <stp>PX_LAST</stp>
        <stp>[quotes.xlsx]Calc!R272C3</stp>
        <tr r="C272" s="70"/>
        <tr r="C272" s="70"/>
      </tp>
      <tp>
        <v>7.2921561647509572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106.078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103.458</v>
        <stp/>
        <stp>##V3_BDPV12</stp>
        <stp>XS0923472814 Corp</stp>
        <stp>PX_LAST</stp>
        <stp>[quotes.xlsx]Calc!R199C3</stp>
        <tr r="C199" s="70"/>
        <tr r="C199" s="70"/>
      </tp>
      <tp t="s">
        <v>#N/A Field Not Applicable</v>
        <stp/>
        <stp>##V3_BDPV12</stp>
        <stp>CH0355508588 Corp</stp>
        <stp>EQY_DVD_YLD_IND</stp>
        <stp>[quotes.xlsx]Calc!R306C6</stp>
        <tr r="F306" s="70"/>
        <tr r="F306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111.94499999999999</v>
        <stp/>
        <stp>##V3_BDPV12</stp>
        <stp>XS1319822752 Corp</stp>
        <stp>PX_LAST</stp>
        <stp>[quotes.xlsx]Calc!R130C3</stp>
        <tr r="C130" s="70"/>
        <tr r="C130" s="70"/>
      </tp>
      <tp>
        <v>112.527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#N/A N/A</v>
        <stp/>
        <stp>##V3_BDPV12</stp>
        <stp>CH0361717348 Corp</stp>
        <stp>PX_LAST</stp>
        <stp>[quotes.xlsx]Calc!R309C3</stp>
        <tr r="C309" s="70"/>
      </tp>
      <tp>
        <v>1.1805555555555556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95.1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0.35208333333333336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1.5277777777777777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3.2319444444444443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96.100009999999997</v>
        <stp/>
        <stp>##V3_BDPV12</stp>
        <stp>RU000A0JTYA5 Corp</stp>
        <stp>PX_LAST</stp>
        <stp>[quotes.xlsx]Calc!R97C3</stp>
        <tr r="C97" s="70"/>
        <tr r="C97" s="70"/>
      </tp>
      <tp>
        <v>2.1788833800427887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>
        <v>3.7941176891326904</v>
        <stp/>
        <stp>##V3_BDPV12</stp>
        <stp>DAI GR Equity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1.3245323567465626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XS1314820355 Corp</stp>
        <stp>LAST_TRADEABLE_DT</stp>
        <stp>[quotes.xlsx]Calc!R261C7</stp>
        <tr r="G261" s="70"/>
        <tr r="G261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6.3394683026584868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101.79300000000001</v>
        <stp/>
        <stp>##V3_BDPV12</stp>
        <stp>XS1405766384 Corp</stp>
        <stp>PX_LAST</stp>
        <stp>[quotes.xlsx]Calc!R126C3</stp>
        <tr r="C126" s="70"/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>
        <v>1.1111111111111112</v>
        <stp/>
        <stp>##V3_BDPV12</stp>
        <stp>XS0776121062 Corp</stp>
        <stp>INT_ACC</stp>
        <stp>[quotes.xlsx]Calc!R311C5</stp>
        <tr r="E311" s="70"/>
        <tr r="E311" s="70"/>
        <tr r="E311" s="70"/>
      </tp>
      <tp t="s">
        <v>XS0776121062</v>
        <stp/>
        <stp>##V3_BDPV12</stp>
        <stp>XS0776121062 Corp</stp>
        <stp>ID_ISIN</stp>
        <stp>[quotes.xlsx]Calc!R311C1</stp>
        <tr r="A311" s="70"/>
        <tr r="A311" s="70"/>
        <tr r="A311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95.66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105.708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96.68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>
        <v>4.1111111640930176</v>
        <stp/>
        <stp>##V3_BDPV12</stp>
        <stp>TMKS LI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0.60821917808219172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103.75700000000001</v>
        <stp/>
        <stp>##V3_BDPV12</stp>
        <stp>XS0718502007 Corp</stp>
        <stp>PX_LAST</stp>
        <stp>[quotes.xlsx]Calc!R221C3</stp>
        <tr r="C221" s="70"/>
        <tr r="C221" s="70"/>
      </tp>
      <tp>
        <v>105.1131</v>
        <stp/>
        <stp>##V3_BDPV12</stp>
        <stp>XS1379311761 Corp</stp>
        <stp>PX_LAST</stp>
        <stp>[quotes.xlsx]Calc!R302C3</stp>
        <tr r="C302" s="70"/>
        <tr r="C302" s="70"/>
      </tp>
      <tp>
        <v>98.548000000000002</v>
        <stp/>
        <stp>##V3_BDPV12</stp>
        <stp>XS1071551474 Corp</stp>
        <stp>PX_LAST</stp>
        <stp>[quotes.xlsx]Calc!R140C3</stp>
        <tr r="C140" s="70"/>
        <tr r="C140" s="70"/>
      </tp>
      <tp>
        <v>103.929</v>
        <stp/>
        <stp>##V3_BDPV12</stp>
        <stp>XS1433454243 Corp</stp>
        <stp>PX_LAST</stp>
        <stp>[quotes.xlsx]Calc!R283C3</stp>
        <tr r="C283" s="70"/>
        <tr r="C283" s="70"/>
      </tp>
      <tp>
        <v>2.6388888888888889E-2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#N/A Field Not Applicable</v>
        <stp/>
        <stp>##V3_BDPV12</stp>
        <stp>XS1503116912 Corp</stp>
        <stp>EQY_DVD_YLD_IND</stp>
        <stp>[quotes.xlsx]Calc!R299C6</stp>
        <tr r="F299" s="70"/>
        <tr r="F299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6.8740588306500428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2.2563666666666666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0.76591666666666669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>
        <v>107.788</v>
        <stp/>
        <stp>##V3_BDPV12</stp>
        <stp>XS0776121062 Corp</stp>
        <stp>PX_LAST</stp>
        <stp>[quotes.xlsx]Calc!R311C3</stp>
        <tr r="C311" s="70"/>
        <tr r="C311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0.88758888888888887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5.8860000000000001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2.1070000000000002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98.997</v>
        <stp/>
        <stp>##V3_BDPV12</stp>
        <stp>DE000DB7XHP3 Corp</stp>
        <stp>PX_LAST</stp>
        <stp>[quotes.xlsx]Calc!R223C3</stp>
        <tr r="C223" s="70"/>
        <tr r="C223" s="70"/>
      </tp>
      <tp t="s">
        <v>#N/A N/A</v>
        <stp/>
        <stp>##V3_BDPV12</stp>
        <stp>TCS LI Equity</stp>
        <stp>BDVD_PROJ_12M_YLD</stp>
        <stp>[quotes.xlsx]Calc!R298C6</stp>
        <tr r="F298" s="70"/>
        <tr r="F298" s="70"/>
      </tp>
      <tp>
        <v>111.432</v>
        <stp/>
        <stp>##V3_BDPV12</stp>
        <stp>XS0588433267 Corp</stp>
        <stp>PX_LAST</stp>
        <stp>[quotes.xlsx]Calc!R136C3</stp>
        <tr r="C136" s="70"/>
        <tr r="C136" s="70"/>
      </tp>
      <tp>
        <v>100.66500000000001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1.6291666666666669</v>
        <stp/>
        <stp>##V3_BDPV12</stp>
        <stp>XS1379311761 Corp</stp>
        <stp>INT_ACC</stp>
        <stp>[quotes.xlsx]Calc!R302C5</stp>
        <tr r="E302" s="70"/>
        <tr r="E302" s="70"/>
        <tr r="E302" s="70"/>
      </tp>
      <tp>
        <v>0.63356164383561642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2.5381944444444442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XS1379311761</v>
        <stp/>
        <stp>##V3_BDPV12</stp>
        <stp>XS1379311761 Corp</stp>
        <stp>ID_ISIN</stp>
        <stp>[quotes.xlsx]Calc!R302C1</stp>
        <tr r="A302" s="70"/>
        <tr r="A302" s="70"/>
        <tr r="A302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2.9794520547945202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2.0446224457797721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3.2827395831342345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2.8212829627922802</v>
        <stp/>
        <stp>##V3_BDPV12</stp>
        <stp>RU000A0JW0S4 Corp</stp>
        <stp>DUR_MID</stp>
        <stp>[quotes.xlsx]Calc!R69C8</stp>
        <tr r="H69" s="70"/>
        <tr r="H69" s="70"/>
      </tp>
      <tp>
        <v>0.64243522873941372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B5N7 Comdty</stp>
        <stp>BEST_TARGET_PRICE</stp>
        <stp>[quotes.xlsx]Calc!R316C5</stp>
        <tr r="E316" s="70"/>
        <tr r="E316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102.96599999999999</v>
        <stp/>
        <stp>##V3_BDPV12</stp>
        <stp>US456837AE31 Corp</stp>
        <stp>PX_LAST</stp>
        <stp>[quotes.xlsx]Calc!R137C3</stp>
        <tr r="C137" s="70"/>
        <tr r="C137" s="70"/>
      </tp>
      <tp>
        <v>0.23805833333333332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105.99</v>
        <stp/>
        <stp>##V3_BDPV12</stp>
        <stp>XS1198002690 Corp</stp>
        <stp>PX_LAST</stp>
        <stp>[quotes.xlsx]Calc!R185C3</stp>
        <tr r="C185" s="70"/>
        <tr r="C185" s="70"/>
      </tp>
      <tp>
        <v>108.334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107.651</v>
        <stp/>
        <stp>##V3_BDPV12</stp>
        <stp>XS1513741311 Corp</stp>
        <stp>PX_LAST</stp>
        <stp>[quotes.xlsx]Calc!R204C3</stp>
        <tr r="C204" s="70"/>
        <tr r="C204" s="70"/>
      </tp>
      <tp>
        <v>111.205</v>
        <stp/>
        <stp>##V3_BDPV12</stp>
        <stp>XS1400710726 Corp</stp>
        <stp>PX_LAST</stp>
        <stp>[quotes.xlsx]Calc!R107C3</stp>
        <tr r="C107" s="70"/>
        <tr r="C107" s="70"/>
      </tp>
      <tp>
        <v>110.104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XS1266615175 Corp</stp>
        <stp>PX_LAST</stp>
        <stp>[quotes.xlsx]Calc!R312C3</stp>
        <tr r="C31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1.7354166666666666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0.89687499999999998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1.5173611111111109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107.5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0.41666666666666663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 t="s">
        <v>CH0361717348</v>
        <stp/>
        <stp>##V3_BDPV12</stp>
        <stp>CH0361717348 Corp</stp>
        <stp>ID_ISIN</stp>
        <stp>[quotes.xlsx]Calc!R309C1</stp>
        <tr r="A309" s="70"/>
        <tr r="A309" s="70"/>
        <tr r="A309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64.043999999999997</v>
        <stp/>
        <stp>##V3_BDPV12</stp>
        <stp>XS1117280625 Corp</stp>
        <stp>PX_LAST</stp>
        <stp>[quotes.xlsx]Calc!R129C3</stp>
        <tr r="C129" s="70"/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103.086</v>
        <stp/>
        <stp>##V3_BDPV12</stp>
        <stp>XS1032750165 Corp</stp>
        <stp>PX_LAST</stp>
        <stp>[quotes.xlsx]Calc!R125C3</stp>
        <tr r="C125" s="70"/>
        <tr r="C125" s="70"/>
      </tp>
      <tp>
        <v>0</v>
        <stp/>
        <stp>##V3_BDPV12</stp>
        <stp>CH0361717348 Corp</stp>
        <stp>INT_ACC</stp>
        <stp>[quotes.xlsx]Calc!R309C5</stp>
        <tr r="E309" s="70"/>
        <tr r="E309" s="70"/>
        <tr r="E309" s="70"/>
      </tp>
      <tp>
        <v>116.009</v>
        <stp/>
        <stp>##V3_BDPV12</stp>
        <stp>XS0979891925 Corp</stp>
        <stp>PX_LAST</stp>
        <stp>[quotes.xlsx]Calc!R110C3</stp>
        <tr r="C110" s="70"/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0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0.51354166666666667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2.9333333333333336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2.2643055555555556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1.1812499999999999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5.7329287601645316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29.17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XS1266615175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70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0.875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3.9777777777777779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8.7739032620922384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102.209</v>
        <stp/>
        <stp>##V3_BDPV12</stp>
        <stp>XS1085735899 Corp</stp>
        <stp>PX_LAST</stp>
        <stp>[quotes.xlsx]Calc!R210C3</stp>
        <tr r="C210" s="70"/>
        <tr r="C210" s="70"/>
      </tp>
      <tp>
        <v>136.48599999999999</v>
        <stp/>
        <stp>##V3_BDPV12</stp>
        <stp>XS0191754729 Corp</stp>
        <stp>PX_LAST</stp>
        <stp>[quotes.xlsx]Calc!R127C3</stp>
        <tr r="C127" s="70"/>
        <tr r="C127" s="70"/>
      </tp>
      <tp>
        <v>105.468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105.142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115.495</v>
        <stp/>
        <stp>##V3_BDPV12</stp>
        <stp>XS0643183220 Corp</stp>
        <stp>PX_LAST</stp>
        <stp>[quotes.xlsx]Calc!R124C3</stp>
        <tr r="C124" s="70"/>
        <tr r="C124" s="70"/>
      </tp>
      <tp>
        <v>0.59583333333333333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2.0763888888888888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XS1266615175 Corp</stp>
        <stp>EQY_DVD_YLD_IND</stp>
        <stp>[quotes.xlsx]Calc!R312C6</stp>
        <tr r="F312" s="70"/>
        <tr r="F31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4.7180555555555559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1.4212972948836966</v>
        <stp/>
        <stp>##V3_BDPV12</stp>
        <stp>XS1255387976 Corp</stp>
        <stp>DUR_MID</stp>
        <stp>[quotes.xlsx]Calc!R3C8</stp>
        <tr r="H3" s="70"/>
        <tr r="H3" s="70"/>
      </tp>
      <tp>
        <v>0.18958333333333333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5.2094464442395871</v>
        <stp/>
        <stp>##V3_BDPV12</stp>
        <stp>XS0935311240 Corp</stp>
        <stp>DUR_MID</stp>
        <stp>[quotes.xlsx]Calc!R8C8</stp>
        <tr r="H8" s="70"/>
        <tr r="H8" s="70"/>
      </tp>
      <tp>
        <v>1.7361689868842591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XS1220249970 Corp</stp>
        <stp>LAST_TRADEABLE_DT</stp>
        <stp>[quotes.xlsx]Calc!R264C7</stp>
        <tr r="G264" s="70"/>
        <tr r="G264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26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0</v>
        <stp/>
        <stp>##V3_BDPV12</stp>
        <stp>CH0355508588 Corp</stp>
        <stp>INT_ACC</stp>
        <stp>[quotes.xlsx]Calc!R306C5</stp>
        <tr r="E306" s="70"/>
        <tr r="E306" s="70"/>
        <tr r="E306" s="70"/>
      </tp>
      <tp t="s">
        <v>CH0355508588</v>
        <stp/>
        <stp>##V3_BDPV12</stp>
        <stp>CH0355508588 Corp</stp>
        <stp>ID_ISIN</stp>
        <stp>[quotes.xlsx]Calc!R306C1</stp>
        <tr r="A306" s="70"/>
        <tr r="A306" s="70"/>
        <tr r="A306" s="70"/>
      </tp>
      <tp>
        <v>102.666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2.3624999999999998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1.1347222222222222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0.71041666666666659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1.1065573770491803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3.0729060000967876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1.278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1.9861111111111109</v>
        <stp/>
        <stp>##V3_BDPV12</stp>
        <stp>XS1439838548 Corp</stp>
        <stp>INT_ACC</stp>
        <stp>[quotes.xlsx]Calc!R2C5</stp>
        <tr r="E2" s="70"/>
        <tr r="E2" s="70"/>
        <tr r="E2" s="70"/>
      </tp>
      <tp>
        <v>3.6875948028687917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XS0776121062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19.042999999999999</v>
        <stp/>
        <stp>##V3_BDPV12</stp>
        <stp>USU77583AA79 Corp</stp>
        <stp>PX_LAST</stp>
        <stp>[quotes.xlsx]Calc!R135C3</stp>
        <tr r="C135" s="70"/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0.6645833333333333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38.93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0.62222222222222223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89.86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XS0776121062 Corp</stp>
        <stp>EQY_DVD_YLD_IND</stp>
        <stp>[quotes.xlsx]Calc!R311C6</stp>
        <tr r="F311" s="70"/>
        <tr r="F311" s="70"/>
      </tp>
      <tp>
        <v>3.3945205479452056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0.15416666666666667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2.6669999999999998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0.54200000000000004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105.77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01/06/2017</v>
        <stp/>
        <stp>##V3_BDPV12</stp>
        <stp>B5M7 Comdty</stp>
        <stp>LAST_TRADEABLE_DT</stp>
        <stp>[quotes.xlsx]Calc!R162C7</stp>
        <tr r="G162" s="70"/>
        <tr r="G162" s="70"/>
        <tr r="G162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2.4963528385196501</v>
        <stp/>
        <stp>##V3_BDPV12</stp>
        <stp>EWZ US Equity</stp>
        <stp>BDVD_PROJ_12M_YLD</stp>
        <stp>[quotes.xlsx]Calc!R308C6</stp>
        <tr r="F308" s="70"/>
        <tr r="F308" s="70"/>
        <tr r="F308" s="70"/>
      </tp>
      <tp>
        <v>106.077</v>
        <stp/>
        <stp>##V3_BDPV12</stp>
        <stp>XS1319813769 Corp</stp>
        <stp>PX_LAST</stp>
        <stp>[quotes.xlsx]Calc!R112C3</stp>
        <tr r="C112" s="70"/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0.38958333333333334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1.3135416666666666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1.6865250000000001</v>
        <stp/>
        <stp>##V3_BDPV12</stp>
        <stp>XS1503116912 Corp</stp>
        <stp>INT_ACC</stp>
        <stp>[quotes.xlsx]Calc!R299C5</stp>
        <tr r="E299" s="70"/>
        <tr r="E299" s="70"/>
        <tr r="E299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2.5271527777777778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XS1503116912</v>
        <stp/>
        <stp>##V3_BDPV12</stp>
        <stp>XS1503116912 Corp</stp>
        <stp>ID_ISIN</stp>
        <stp>[quotes.xlsx]Calc!R299C1</stp>
        <tr r="A299" s="70"/>
        <tr r="A299" s="70"/>
        <tr r="A299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1.7652777777777777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0.54142213455958021</v>
        <stp/>
        <stp>##V3_BDPV12</stp>
        <stp>RU000A0JW1P8 Corp</stp>
        <stp>DUR_MID</stp>
        <stp>[quotes.xlsx]Calc!R94C8</stp>
        <tr r="H94" s="70"/>
        <tr r="H94" s="70"/>
      </tp>
      <tp>
        <v>0.91168064793981907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100.5</v>
        <stp/>
        <stp>##V3_BDPV12</stp>
        <stp>XS0934609016 Corp</stp>
        <stp>PX_LAST</stp>
        <stp>[quotes.xlsx]Calc!R151C3</stp>
        <tr r="C151" s="70"/>
        <tr r="C151" s="70"/>
      </tp>
      <tp>
        <v>102.727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74.72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107.367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3.295454545454545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109.88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100.417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</v>
        <stp/>
        <stp>##V3_BDPV12</stp>
        <stp>XS0849020556 Corp</stp>
        <stp>PX_LAST</stp>
        <stp>[quotes.xlsx]Calc!R133C3</stp>
        <tr r="C133" s="70"/>
        <tr r="C133" s="70"/>
      </tp>
      <tp>
        <v>100.354</v>
        <stp/>
        <stp>##V3_BDPV12</stp>
        <stp>XS0816374663 Corp</stp>
        <stp>PX_LAST</stp>
        <stp>[quotes.xlsx]Calc!R173C3</stp>
        <tr r="C173" s="70"/>
        <tr r="C173" s="70"/>
      </tp>
      <tp>
        <v>103.303</v>
        <stp/>
        <stp>##V3_BDPV12</stp>
        <stp>XS1503116912 Corp</stp>
        <stp>PX_LAST</stp>
        <stp>[quotes.xlsx]Calc!R299C3</stp>
        <tr r="C299" s="70"/>
        <tr r="C299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108.432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2.5006444444444442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Field Not Applicable</v>
        <stp/>
        <stp>##V3_BDPV12</stp>
        <stp>XS1379311761 Corp</stp>
        <stp>EQY_DVD_YLD_IND</stp>
        <stp>[quotes.xlsx]Calc!R302C6</stp>
        <tr r="F302" s="70"/>
        <tr r="F302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XS1503116912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104.03</v>
        <stp/>
        <stp>##V3_BDPV12</stp>
        <stp>USN54468AF52 Corp</stp>
        <stp>PX_LAST</stp>
        <stp>[quotes.xlsx]Calc!R153C3</stp>
        <tr r="C153" s="70"/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100.5985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N/A</v>
        <stp/>
        <stp>##V3_BDPV12</stp>
        <stp>B5N7 Comdty</stp>
        <stp>DUR_MID</stp>
        <stp>[quotes.xlsx]Calc!R316C8</stp>
        <tr r="H316" s="70"/>
      </tp>
      <tp>
        <v>101.292</v>
        <stp/>
        <stp>##V3_BDPV12</stp>
        <stp>XS1508914691 Corp</stp>
        <stp>PX_LAST</stp>
        <stp>[quotes.xlsx]Calc!R109C3</stp>
        <tr r="C109" s="70"/>
        <tr r="C109" s="70"/>
      </tp>
      <tp>
        <v>102.321</v>
        <stp/>
        <stp>##V3_BDPV12</stp>
        <stp>XS0579851949 Corp</stp>
        <stp>PX_LAST</stp>
        <stp>[quotes.xlsx]Calc!R115C3</stp>
        <tr r="C115" s="70"/>
        <tr r="C115" s="70"/>
      </tp>
      <tp>
        <v>0.52673611111111107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1.980301388888889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0.7260416666666667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0.91041666666666665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1.4023972602739725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90.247</v>
        <stp/>
        <stp>##V3_BDPV12</stp>
        <stp>RU000A0GN9A7 Corp</stp>
        <stp>PX_LAST</stp>
        <stp>[quotes.xlsx]Calc!R98C3</stp>
        <tr r="C98" s="70"/>
        <tr r="C98" s="70"/>
      </tp>
      <tp>
        <v>3.508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6.7930718993005614</v>
        <stp/>
        <stp>##V3_BDPV12</stp>
        <stp>RU000A0JS3W6 Corp</stp>
        <stp>DUR_MID</stp>
        <stp>[quotes.xlsx]Calc!R96C8</stp>
        <tr r="H96" s="70"/>
        <tr r="H96" s="70"/>
      </tp>
      <tp>
        <v>0.96875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14.226193357395102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03/07/2017</v>
        <stp/>
        <stp>##V3_BDPV12</stp>
        <stp>B5N7 Comdty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US35671DAZ87 Corp</stp>
        <stp>BDVD_PROJ_12M_YLD</stp>
        <stp>[quotes.xlsx]Calc!R300C6</stp>
        <tr r="F300" s="70"/>
        <tr r="F300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5.5138649097023071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3.3636362552642822</v>
        <stp/>
        <stp>##V3_BDPV12</stp>
        <stp>TCS LI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4.2380952835083008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>
        <v>0</v>
        <stp/>
        <stp>##V3_BDPV12</stp>
        <stp>EWZ US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Field Not Applicable</v>
        <stp/>
        <stp>##V3_BDPV12</stp>
        <stp>CH0361717348 Corp</stp>
        <stp>EQY_DVD_YLD_IND</stp>
        <stp>[quotes.xlsx]Calc!R309C6</stp>
        <tr r="F309" s="70"/>
        <tr r="F309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107.24</v>
        <stp/>
        <stp>##V3_BDPV12</stp>
        <stp>XS1405775377 Corp</stp>
        <stp>PX_LAST</stp>
        <stp>[quotes.xlsx]Calc!R139C3</stp>
        <tr r="C139" s="70"/>
        <tr r="C139" s="70"/>
      </tp>
      <tp>
        <v>108.41</v>
        <stp/>
        <stp>##V3_BDPV12</stp>
        <stp>XS0867620725 Corp</stp>
        <stp>PX_LAST</stp>
        <stp>[quotes.xlsx]Calc!R252C3</stp>
        <tr r="C252" s="70"/>
        <tr r="C252" s="70"/>
      </tp>
      <tp>
        <v>114.404</v>
        <stp/>
        <stp>##V3_BDPV12</stp>
        <stp>XS0555493203 Corp</stp>
        <stp>PX_LAST</stp>
        <stp>[quotes.xlsx]Calc!R142C3</stp>
        <tr r="C142" s="70"/>
        <tr r="C142" s="70"/>
      </tp>
      <tp>
        <v>100.971</v>
        <stp/>
        <stp>##V3_BDPV12</stp>
        <stp>XS1533915721 Corp</stp>
        <stp>PX_LAST</stp>
        <stp>[quotes.xlsx]Calc!R218C3</stp>
        <tr r="C218" s="70"/>
        <tr r="C218" s="70"/>
      </tp>
      <tp>
        <v>9.4428706326723337E-3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0.68541666666666667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2.9058652596161192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>
        <v>97.77</v>
        <stp/>
        <stp>##V3_BDPV12</stp>
        <stp>CH0355508588 Corp</stp>
        <stp>PX_LAST</stp>
        <stp>[quotes.xlsx]Calc!R306C3</stp>
        <tr r="C306" s="70"/>
        <tr r="C306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2.456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2.0907816729963051E-2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CH0355508588 Corp</stp>
        <stp>BEST_TARGET_PRICE</stp>
        <stp>[quotes.xlsx]Calc!R306C5</stp>
        <tr r="E306" s="70"/>
        <tr r="E306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5.1011623252799634</v>
        <stp/>
        <stp>##V3_BDPV12</stp>
        <stp>XS0979891925 Corp</stp>
        <stp>DUR_MID</stp>
        <stp>[quotes.xlsx]Calc!R110C8</stp>
        <tr r="H110" s="70"/>
        <tr r="H110" s="70"/>
      </tp>
      <tp>
        <v>3.221723662656363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1.6449149420829117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0.61795334830203696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103.4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LSRG LI Equity</stp>
        <stp>YLD_CNV_MID</stp>
        <stp>[quotes.xlsx]Calc!R313C6</stp>
        <tr r="F313" s="70"/>
        <tr r="F313" s="70"/>
      </tp>
      <tp t="s">
        <v>21/09/2017</v>
        <stp/>
        <stp>##V3_BDPV12</stp>
        <stp>URU7 Curncy</stp>
        <stp>LAST_TRADEABLE_DT</stp>
        <stp>[quotes.xlsx]Calc!R317C7</stp>
        <tr r="G317" s="70"/>
        <tr r="G317" s="70"/>
        <tr r="G317" s="70"/>
      </tp>
      <tp>
        <v>2.6519472933706867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3.9396824888259454</v>
        <stp/>
        <stp>##V3_BDPV12</stp>
        <stp>XS1513741311 Corp</stp>
        <stp>DUR_MID</stp>
        <stp>[quotes.xlsx]Calc!R204C8</stp>
        <tr r="H204" s="70"/>
        <tr r="H204" s="70"/>
      </tp>
      <tp>
        <v>4.7484545391037152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XS1266615175 Corp</stp>
        <stp>DUR_MID</stp>
        <stp>[quotes.xlsx]Calc!R312C8</stp>
        <tr r="H312" s="70"/>
      </tp>
      <tp>
        <v>2.7806101777684815</v>
        <stp/>
        <stp>##V3_BDPV12</stp>
        <stp>XS0524610812 Corp</stp>
        <stp>DUR_MID</stp>
        <stp>[quotes.xlsx]Calc!R132C8</stp>
        <tr r="H132" s="70"/>
        <tr r="H132" s="70"/>
      </tp>
      <tp>
        <v>5.6887135922330092</v>
        <stp/>
        <stp>##V3_BDPV12</stp>
        <stp>DAI GR Equity</stp>
        <stp>BDVD_PROJ_12M_YLD</stp>
        <stp>[quotes.xlsx]Calc!R315C6</stp>
        <tr r="F315" s="70"/>
        <tr r="F315" s="70"/>
        <tr r="F315" s="70"/>
      </tp>
      <tp>
        <v>3.9556962025316453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5.4914775691752329</v>
        <stp/>
        <stp>##V3_BDPV12</stp>
        <stp>XS0993162683 Corp</stp>
        <stp>DUR_MID</stp>
        <stp>[quotes.xlsx]Calc!R278C8</stp>
        <tr r="H278" s="70"/>
        <tr r="H278" s="70"/>
      </tp>
      <tp>
        <v>1.6866821658840692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4.3606775095234056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1.9261775651947928</v>
        <stp/>
        <stp>##V3_BDPV12</stp>
        <stp>XS1069383856 Corp</stp>
        <stp>DUR_MID</stp>
        <stp>[quotes.xlsx]Calc!R159C8</stp>
        <tr r="H159" s="70"/>
        <tr r="H159" s="70"/>
      </tp>
      <tp>
        <v>3.2665164353302565</v>
        <stp/>
        <stp>##V3_BDPV12</stp>
        <stp>XS0588433267 Corp</stp>
        <stp>DUR_MID</stp>
        <stp>[quotes.xlsx]Calc!R136C8</stp>
        <tr r="H136" s="70"/>
        <tr r="H136" s="70"/>
      </tp>
      <tp>
        <v>2.8239542573470997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1.7036835664517977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6.7874208526804551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1.7564966960416093</v>
        <stp/>
        <stp>##V3_BDPV12</stp>
        <stp>XS0776121062 Corp</stp>
        <stp>DUR_MID</stp>
        <stp>[quotes.xlsx]Calc!R311C8</stp>
        <tr r="H311" s="70"/>
        <tr r="H311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9.3245227606461096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102.95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1.5840000000000001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29981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98.9</v>
        <stp/>
        <stp>##V3_BDPV12</stp>
        <stp>RU000A0JU9T5 Corp</stp>
        <stp>PX_LAST</stp>
        <stp>[quotes.xlsx]Calc!R80C3</stp>
        <tr r="C80" s="70"/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1.3141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CH0361717348 Corp</stp>
        <stp>LAST_TRADEABLE_DT</stp>
        <stp>[quotes.xlsx]Calc!R309C7</stp>
        <tr r="G309" s="70"/>
        <tr r="G309" s="70"/>
      </tp>
      <tp>
        <v>5.1215593854852139</v>
        <stp/>
        <stp>##V3_BDPV12</stp>
        <stp>XS1433454243 Corp</stp>
        <stp>DUR_MID</stp>
        <stp>[quotes.xlsx]Calc!R283C8</stp>
        <tr r="H283" s="70"/>
        <tr r="H283" s="70"/>
      </tp>
      <tp>
        <v>2.7242406251451774</v>
        <stp/>
        <stp>##V3_BDPV12</stp>
        <stp>XS1071551474 Corp</stp>
        <stp>DUR_MID</stp>
        <stp>[quotes.xlsx]Calc!R140C8</stp>
        <tr r="H140" s="70"/>
        <tr r="H140" s="70"/>
      </tp>
      <tp>
        <v>1.6929383968868912</v>
        <stp/>
        <stp>##V3_BDPV12</stp>
        <stp>XS1379311761 Corp</stp>
        <stp>DUR_MID</stp>
        <stp>[quotes.xlsx]Calc!R302C8</stp>
        <tr r="H302" s="70"/>
        <tr r="H302" s="70"/>
      </tp>
      <tp>
        <v>7.3004483698088221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3.1131456297074691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5.0860518880041097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3.0511060259344012</v>
        <stp/>
        <stp>##V3_BDPV12</stp>
        <stp>AD NA Equity</stp>
        <stp>BDVD_PROJ_12M_YLD</stp>
        <stp>[quotes.xlsx]Calc!R190C6</stp>
        <tr r="F190" s="70"/>
        <tr r="F190" s="70"/>
        <tr r="F190" s="70"/>
      </tp>
      <tp>
        <v>4.6521739959716797</v>
        <stp/>
        <stp>##V3_BDPV12</stp>
        <stp>AAPL US Equity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15/06/2017</v>
        <stp/>
        <stp>##V3_BDPV12</stp>
        <stp>URM7 Curncy</stp>
        <stp>LAST_TRADEABLE_DT</stp>
        <stp>[quotes.xlsx]Calc!R163C7</stp>
        <tr r="G163" s="70"/>
        <tr r="G163" s="70"/>
        <tr r="G163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3.5675340755509795</v>
        <stp/>
        <stp>##V3_BDPV12</stp>
        <stp>CH0205819441 Corp</stp>
        <stp>DUR_MID</stp>
        <stp>[quotes.xlsx]Calc!R152C8</stp>
        <tr r="H152" s="70"/>
        <tr r="H152" s="70"/>
      </tp>
      <tp>
        <v>4.3303941425579158</v>
        <stp/>
        <stp>##V3_BDPV12</stp>
        <stp>XS1405766384 Corp</stp>
        <stp>DUR_MID</stp>
        <stp>[quotes.xlsx]Calc!R126C8</stp>
        <tr r="H126" s="70"/>
        <tr r="H126" s="70"/>
      </tp>
      <tp>
        <v>3.7420916357086567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1.6243880729862037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2.278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38.6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CH0347657816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1.2639495227595721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 t="s">
        <v>#N/A N/A</v>
        <stp/>
        <stp>##V3_BDPV12</stp>
        <stp>CH0361717348 Corp</stp>
        <stp>DUR_MID</stp>
        <stp>[quotes.xlsx]Calc!R309C8</stp>
        <tr r="H309" s="70"/>
      </tp>
      <tp>
        <v>4.4799354698340643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0.90427731165425695</v>
        <stp/>
        <stp>##V3_BDPV12</stp>
        <stp>XS0923472814 Corp</stp>
        <stp>DUR_MID</stp>
        <stp>[quotes.xlsx]Calc!R199C8</stp>
        <tr r="H199" s="70"/>
        <tr r="H199" s="70"/>
      </tp>
      <tp>
        <v>3.1671069723057754</v>
        <stp/>
        <stp>##V3_BDPV12</stp>
        <stp>XS1319822752 Corp</stp>
        <stp>DUR_MID</stp>
        <stp>[quotes.xlsx]Calc!R130C8</stp>
        <tr r="H130" s="70"/>
        <tr r="H130" s="70"/>
      </tp>
      <tp>
        <v>3.6512138710189683</v>
        <stp/>
        <stp>##V3_BDPV12</stp>
        <stp>XS1449458915 Corp</stp>
        <stp>DUR_MID</stp>
        <stp>[quotes.xlsx]Calc!R207C8</stp>
        <tr r="H207" s="70"/>
        <tr r="H207" s="70"/>
      </tp>
      <tp>
        <v>2.5997137865085049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104.95</v>
        <stp/>
        <stp>##V3_BDPV12</stp>
        <stp>RU000A0JS3W6 Corp</stp>
        <stp>PX_LAST</stp>
        <stp>[quotes.xlsx]Calc!R96C3</stp>
        <tr r="C96" s="70"/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9.9181071034006063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1.1930000000000001</v>
        <stp/>
        <stp>##V3_BDPV12</stp>
        <stp>OMEAUSA ID Equity</stp>
        <stp>PX_LAST</stp>
        <stp>[quotes.xlsx]Calc!R187C3</stp>
        <tr r="C187" s="70"/>
        <tr r="C187" s="70"/>
      </tp>
      <tp>
        <v>2.3453454305028023</v>
        <stp/>
        <stp>##V3_BDPV12</stp>
        <stp>US345397WY53 Corp</stp>
        <stp>DUR_MID</stp>
        <stp>[quotes.xlsx]Calc!R242C8</stp>
        <tr r="H242" s="70"/>
        <tr r="H242" s="70"/>
      </tp>
      <tp t="s">
        <v>#N/A Field Not Applicable</v>
        <stp/>
        <stp>##V3_BDPV12</stp>
        <stp>B5N7 Comdty</stp>
        <stp>EQY_DVD_YLD_IND</stp>
        <stp>[quotes.xlsx]Calc!R316C6</stp>
        <tr r="F316" s="70"/>
        <tr r="F316" s="70"/>
      </tp>
      <tp>
        <v>10.229095074455898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4.9101142443552614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0.86748911693225406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3.3686339190598975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  <tr r="C95" s="70"/>
      </tp>
      <tp>
        <v>2.08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#N/A Field Not Applicable</v>
        <stp/>
        <stp>##V3_BDPV12</stp>
        <stp>URU7 Curncy</stp>
        <stp>BEST_TARGET_PRICE</stp>
        <stp>[quotes.xlsx]Calc!R317C5</stp>
        <tr r="E317" s="70"/>
        <tr r="E317" s="70"/>
      </tp>
      <tp t="s">
        <v>#N/A N/A</v>
        <stp/>
        <stp>##V3_BDPV12</stp>
        <stp>CH0355508588 Corp</stp>
        <stp>DUR_MID</stp>
        <stp>[quotes.xlsx]Calc!R306C8</stp>
        <tr r="H306" s="70"/>
      </tp>
      <tp>
        <v>4.0050039671379807</v>
        <stp/>
        <stp>##V3_BDPV12</stp>
        <stp>XS1405775377 Corp</stp>
        <stp>DUR_MID</stp>
        <stp>[quotes.xlsx]Calc!R139C8</stp>
        <tr r="H139" s="70"/>
        <tr r="H139" s="70"/>
      </tp>
      <tp>
        <v>3.4284181859319522</v>
        <stp/>
        <stp>##V3_BDPV12</stp>
        <stp>XS0867620725 Corp</stp>
        <stp>DUR_MID</stp>
        <stp>[quotes.xlsx]Calc!R252C8</stp>
        <tr r="H252" s="70"/>
        <tr r="H252" s="70"/>
      </tp>
      <tp>
        <v>5.0010943515969206</v>
        <stp/>
        <stp>##V3_BDPV12</stp>
        <stp>XS1533915721 Corp</stp>
        <stp>DUR_MID</stp>
        <stp>[quotes.xlsx]Calc!R218C8</stp>
        <tr r="H218" s="70"/>
        <tr r="H218" s="70"/>
      </tp>
      <tp>
        <v>3.0686508176299179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8.7999999999999995E-2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2.5245713066037618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759.74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LAST_TRADEABLE_DT</stp>
        <stp>[quotes.xlsx]Calc!R306C7</stp>
        <tr r="G306" s="70"/>
        <tr r="G306" s="70"/>
      </tp>
      <tp>
        <v>3.970588207244873</v>
        <stp/>
        <stp>##V3_BDPV12</stp>
        <stp>INGA NA Equity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1.5781245095430538</v>
        <stp/>
        <stp>##V3_BDPV12</stp>
        <stp>US961214CF89 Corp</stp>
        <stp>DUR_MID</stp>
        <stp>[quotes.xlsx]Calc!R177C8</stp>
        <tr r="H177" s="70"/>
        <tr r="H177" s="70"/>
      </tp>
      <tp>
        <v>3.385192890477247</v>
        <stp/>
        <stp>##V3_BDPV12</stp>
        <stp>USN54468AF52 Corp</stp>
        <stp>DUR_MID</stp>
        <stp>[quotes.xlsx]Calc!R153C8</stp>
        <tr r="H153" s="70"/>
        <tr r="H153" s="70"/>
      </tp>
      <tp>
        <v>0.90951603668565861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3.9423950144333935</v>
        <stp/>
        <stp>##V3_BDPV12</stp>
        <stp>XS1508914691 Corp</stp>
        <stp>DUR_MID</stp>
        <stp>[quotes.xlsx]Calc!R109C8</stp>
        <tr r="H109" s="70"/>
        <tr r="H109" s="70"/>
      </tp>
      <tp>
        <v>3.274261964195698</v>
        <stp/>
        <stp>##V3_BDPV12</stp>
        <stp>XS0579851949 Corp</stp>
        <stp>DUR_MID</stp>
        <stp>[quotes.xlsx]Calc!R115C8</stp>
        <tr r="H115" s="70"/>
        <tr r="H115" s="70"/>
      </tp>
      <tp>
        <v>49.77</v>
        <stp/>
        <stp>##V3_BDPV12</stp>
        <stp>B5N7 Comdty</stp>
        <stp>PX_LAST</stp>
        <stp>[quotes.xlsx]Calc!R316C3</stp>
        <tr r="C316" s="70"/>
        <tr r="C316" s="70"/>
      </tp>
      <tp>
        <v>11.868117631817594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1.534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2.750931757187761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 t="s">
        <v>#N/A Field Not Applicable</v>
        <stp/>
        <stp>##V3_BDPV12</stp>
        <stp>US71647NAK54 Corp</stp>
        <stp>BDVD_PROJ_12M_YLD</stp>
        <stp>[quotes.xlsx]Calc!R307C6</stp>
        <tr r="F307" s="70"/>
        <tr r="F307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0.83958333333333335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2.1440785916137663</v>
        <stp/>
        <stp>##V3_BDPV12</stp>
        <stp>XS0816374663 Corp</stp>
        <stp>DUR_MID</stp>
        <stp>[quotes.xlsx]Calc!R173C8</stp>
        <tr r="H173" s="70"/>
        <tr r="H173" s="70"/>
      </tp>
      <tp>
        <v>3.3419977720014851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0.89551166949503058</v>
        <stp/>
        <stp>##V3_BDPV12</stp>
        <stp>XS0849020556 Corp</stp>
        <stp>DUR_MID</stp>
        <stp>[quotes.xlsx]Calc!R133C8</stp>
        <tr r="H133" s="70"/>
        <tr r="H133" s="70"/>
      </tp>
      <tp>
        <v>11.75152749490835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4.3801563602001936</v>
        <stp/>
        <stp>##V3_BDPV12</stp>
        <stp>XS0800817073 Corp</stp>
        <stp>DUR_MID</stp>
        <stp>[quotes.xlsx]Calc!R205C8</stp>
        <tr r="H205" s="70"/>
        <tr r="H205" s="70"/>
      </tp>
      <tp>
        <v>4.1479887708062941</v>
        <stp/>
        <stp>##V3_BDPV12</stp>
        <stp>XS1503116912 Corp</stp>
        <stp>DUR_MID</stp>
        <stp>[quotes.xlsx]Calc!R299C8</stp>
        <tr r="H299" s="70"/>
        <tr r="H299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4.1306925711894236</v>
        <stp/>
        <stp>##V3_BDPV12</stp>
        <stp>XS1533921299 Corp</stp>
        <stp>DUR_MID</stp>
        <stp>[quotes.xlsx]Calc!R111C8</stp>
        <tr r="H111" s="70"/>
        <tr r="H111" s="70"/>
      </tp>
      <tp>
        <v>4.034846400733608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99.903000000000006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2.54703480223951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3.0158767726191353</v>
        <stp/>
        <stp>##V3_BDPV12</stp>
        <stp>USA29866AA70 Corp</stp>
        <stp>DUR_MID</stp>
        <stp>[quotes.xlsx]Calc!R24C8</stp>
        <tr r="H24" s="70"/>
        <tr r="H24" s="70"/>
      </tp>
      <tp>
        <v>3.6666667461395264</v>
        <stp/>
        <stp>##V3_BDPV12</stp>
        <stp>LSRG LI Equity</stp>
        <stp>BEST_ANALYST_RATING</stp>
        <stp>[quotes.xlsx]Calc!R313C4</stp>
        <tr r="D313" s="70"/>
        <tr r="D313" s="70"/>
        <tr r="D313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1.8100294321705344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2.6218192503128339</v>
        <stp/>
        <stp>##V3_BDPV12</stp>
        <stp>XS0925043100 Corp</stp>
        <stp>DUR_MID</stp>
        <stp>[quotes.xlsx]Calc!R143C8</stp>
        <tr r="H143" s="70"/>
        <tr r="H143" s="70"/>
      </tp>
      <tp>
        <v>1.931938609772784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5.2773833707782556</v>
        <stp/>
        <stp>##V3_BDPV12</stp>
        <stp>XS0934609016 Corp</stp>
        <stp>DUR_MID</stp>
        <stp>[quotes.xlsx]Calc!R151C8</stp>
        <tr r="H151" s="70"/>
        <tr r="H151" s="70"/>
      </tp>
      <tp>
        <v>108.364</v>
        <stp/>
        <stp>##V3_BDPV12</stp>
        <stp>XS1255387976 Corp</stp>
        <stp>PX_LAST</stp>
        <stp>[quotes.xlsx]Calc!R3C3</stp>
        <tr r="C3" s="70"/>
        <tr r="C3" s="70"/>
      </tp>
      <tp>
        <v>104.786</v>
        <stp/>
        <stp>##V3_BDPV12</stp>
        <stp>XS0935311240 Corp</stp>
        <stp>PX_LAST</stp>
        <stp>[quotes.xlsx]Calc!R8C3</stp>
        <tr r="C8" s="70"/>
        <tr r="C8" s="70"/>
      </tp>
      <tp>
        <v>1.4895833333333333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RU000A0JRVU3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2.9678378230274425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3.9763204256093982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27311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CH0361717348 Corp</stp>
        <stp>BEST_TARGET_PRICE</stp>
        <stp>[quotes.xlsx]Calc!R309C5</stp>
        <tr r="E309" s="70"/>
        <tr r="E309" s="70"/>
      </tp>
      <tp>
        <v>8.6364840911774827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1.831625854856227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50.33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1.9386106623586432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112.75</v>
        <stp/>
        <stp>##V3_BDPV12</stp>
        <stp>XS0767473852 Corp</stp>
        <stp>PX_LAST</stp>
        <stp>[quotes.xlsx]Calc!R6C3</stp>
        <tr r="C6" s="70"/>
        <tr r="C6" s="70"/>
      </tp>
      <tp t="s">
        <v>#N/A Field Not Applicable</v>
        <stp/>
        <stp>##V3_BDPV12</stp>
        <stp>RU000A0JWVM0 Corp</stp>
        <stp>BEST_TARGET_PRICE</stp>
        <stp>[quotes.xlsx]Calc!R301C5</stp>
        <tr r="E301" s="70"/>
        <tr r="E301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98.650009999999995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109.4</v>
        <stp/>
        <stp>##V3_BDPV12</stp>
        <stp>RU000A0JW0S4 Corp</stp>
        <stp>PX_LAST</stp>
        <stp>[quotes.xlsx]Calc!R69C3</stp>
        <tr r="C69" s="70"/>
        <tr r="C69" s="70"/>
      </tp>
      <tp>
        <v>1030.09814453125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3.2822858269973403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2.2467833289403214</v>
        <stp/>
        <stp>##V3_BDPV12</stp>
        <stp>XS1506500039 Corp</stp>
        <stp>DUR_MID</stp>
        <stp>[quotes.xlsx]Calc!R277C8</stp>
        <tr r="H277" s="70"/>
        <tr r="H277" s="70"/>
      </tp>
      <tp>
        <v>4.2735042735042734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7.3515897812902038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4.686896191476019</v>
        <stp/>
        <stp>##V3_BDPV12</stp>
        <stp>RU000A0JPLH5 Corp</stp>
        <stp>DUR_MID</stp>
        <stp>[quotes.xlsx]Calc!R99C8</stp>
        <tr r="H99" s="70"/>
        <tr r="H99" s="70"/>
      </tp>
      <tp>
        <v>3.1830286892940656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US71645WAM38 Corp</stp>
        <stp>BDVD_PROJ_12M_YLD</stp>
        <stp>[quotes.xlsx]Calc!R304C6</stp>
        <tr r="F304" s="70"/>
        <tr r="F304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#N/A Field Not Applicable</v>
        <stp/>
        <stp>##V3_BDPV12</stp>
        <stp>B5N7 Comdty</stp>
        <stp>INT_ACC</stp>
        <stp>[quotes.xlsx]Calc!R316C5</stp>
        <tr r="E316" s="70"/>
        <tr r="E316" s="70"/>
      </tp>
      <tp t="s">
        <v>#N/A N/A</v>
        <stp/>
        <stp>##V3_BDPV12</stp>
        <stp>B5N7 Comdty</stp>
        <stp>ID_ISIN</stp>
        <stp>[quotes.xlsx]Calc!R316C1</stp>
        <tr r="A316" s="70"/>
        <tr r="A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4.7784892182298737</v>
        <stp/>
        <stp>##V3_BDPV12</stp>
        <stp>XS0848530977 Corp</stp>
        <stp>DUR_MID</stp>
        <stp>[quotes.xlsx]Calc!R206C8</stp>
        <tr r="H206" s="70"/>
        <tr r="H206" s="70"/>
      </tp>
      <tp>
        <v>4.0590023850173331</v>
        <stp/>
        <stp>##V3_BDPV12</stp>
        <stp>XS0643183220 Corp</stp>
        <stp>DUR_MID</stp>
        <stp>[quotes.xlsx]Calc!R124C8</stp>
        <tr r="H124" s="70"/>
        <tr r="H124" s="70"/>
      </tp>
      <tp>
        <v>1.6713977589953317</v>
        <stp/>
        <stp>##V3_BDPV12</stp>
        <stp>XS0776111188 Corp</stp>
        <stp>DUR_MID</stp>
        <stp>[quotes.xlsx]Calc!R224C8</stp>
        <tr r="H224" s="70"/>
        <tr r="H224" s="70"/>
      </tp>
      <tp>
        <v>10.242534847516229</v>
        <stp/>
        <stp>##V3_BDPV12</stp>
        <stp>XS0191754729 Corp</stp>
        <stp>DUR_MID</stp>
        <stp>[quotes.xlsx]Calc!R127C8</stp>
        <tr r="H127" s="70"/>
        <tr r="H127" s="70"/>
      </tp>
      <tp>
        <v>6.1942209784583673</v>
        <stp/>
        <stp>##V3_BDPV12</stp>
        <stp>XS1085735899 Corp</stp>
        <stp>DUR_MID</stp>
        <stp>[quotes.xlsx]Calc!R210C8</stp>
        <tr r="H210" s="70"/>
        <tr r="H210" s="70"/>
      </tp>
      <tp>
        <v>8.5500321472102865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2.2690000000000001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1.98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topLeftCell="A274" workbookViewId="0">
      <selection activeCell="C288" sqref="C28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64.893799999999999</v>
      </c>
      <c r="D1" s="2">
        <v>4</v>
      </c>
      <c r="E1" s="2">
        <v>78.833335876464844</v>
      </c>
      <c r="F1">
        <v>3.2822858269973403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99.903000000000006</v>
      </c>
      <c r="D2" s="2">
        <v>0</v>
      </c>
      <c r="E2" s="2">
        <v>1.9861111111111109</v>
      </c>
      <c r="F2" s="1">
        <v>5.0252094999999999</v>
      </c>
      <c r="G2" t="s">
        <v>872</v>
      </c>
      <c r="H2">
        <v>3.6875948028687917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108.364</v>
      </c>
      <c r="D3" s="2">
        <v>0</v>
      </c>
      <c r="E3" s="2">
        <v>4.7180555555555559</v>
      </c>
      <c r="F3" s="1">
        <v>5.1030876000000003</v>
      </c>
      <c r="G3" t="s">
        <v>873</v>
      </c>
      <c r="H3">
        <v>1.4212972948836966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1059</v>
      </c>
      <c r="D4" s="2">
        <v>3.5</v>
      </c>
      <c r="E4" s="2">
        <v>1746.60205078125</v>
      </c>
      <c r="F4" s="1">
        <v>9.4428706326723337E-3</v>
      </c>
      <c r="G4" t="s">
        <v>874</v>
      </c>
      <c r="H4">
        <v>0</v>
      </c>
      <c r="I4" t="s">
        <v>1129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112.785</v>
      </c>
      <c r="D5" s="2">
        <v>0</v>
      </c>
      <c r="E5" s="2">
        <v>1.7472222222222222</v>
      </c>
      <c r="F5" s="1">
        <v>4.7729594999999998</v>
      </c>
      <c r="G5" t="s">
        <v>875</v>
      </c>
      <c r="H5">
        <v>3.3053040041196788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112.75</v>
      </c>
      <c r="D6" s="2">
        <v>0</v>
      </c>
      <c r="E6" s="2">
        <v>0.96875</v>
      </c>
      <c r="F6" s="1">
        <v>4.7212703000000005</v>
      </c>
      <c r="G6" t="s">
        <v>876</v>
      </c>
      <c r="H6">
        <v>14.226193357395102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987.5</v>
      </c>
      <c r="D7" s="2">
        <v>3.2999999523162842</v>
      </c>
      <c r="E7" s="2">
        <v>1030.09814453125</v>
      </c>
      <c r="F7" s="1">
        <v>5.5138649097023071</v>
      </c>
      <c r="G7" t="s">
        <v>877</v>
      </c>
      <c r="H7">
        <v>0</v>
      </c>
      <c r="I7" t="s">
        <v>878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104.786</v>
      </c>
      <c r="D8" s="2">
        <v>0</v>
      </c>
      <c r="E8" s="2">
        <v>0.18958333333333333</v>
      </c>
      <c r="F8" s="1">
        <v>4.3321315</v>
      </c>
      <c r="G8" t="s">
        <v>879</v>
      </c>
      <c r="H8">
        <v>5.2094464442395871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228.005</v>
      </c>
      <c r="D9" s="2">
        <v>4.5454545021057129</v>
      </c>
      <c r="E9" s="2">
        <v>274.06668090820312</v>
      </c>
      <c r="F9" s="1">
        <v>1.3245323567465626</v>
      </c>
      <c r="G9" t="s">
        <v>880</v>
      </c>
      <c r="H9">
        <v>0</v>
      </c>
      <c r="I9" t="s">
        <v>881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271.5</v>
      </c>
      <c r="D10" s="2">
        <v>4.5</v>
      </c>
      <c r="E10" s="2">
        <v>377.46625449621831</v>
      </c>
      <c r="F10" s="1">
        <v>3.6256448609387952</v>
      </c>
      <c r="G10" t="s">
        <v>882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8883</v>
      </c>
      <c r="D11" s="2">
        <v>3.769230842590332</v>
      </c>
      <c r="E11" s="2">
        <v>11226.3330078125</v>
      </c>
      <c r="F11" s="1">
        <v>3.7420916357086567</v>
      </c>
      <c r="G11" t="s">
        <v>883</v>
      </c>
      <c r="H11">
        <v>0</v>
      </c>
      <c r="I11" t="s">
        <v>884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3.87</v>
      </c>
      <c r="D12" s="2">
        <v>4.5555553436279297</v>
      </c>
      <c r="E12" s="2">
        <v>5.3164286613464355</v>
      </c>
      <c r="F12" s="1">
        <v>5.9431524547803622</v>
      </c>
      <c r="G12" t="s">
        <v>885</v>
      </c>
      <c r="H12">
        <v>0</v>
      </c>
      <c r="I12" t="s">
        <v>886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2615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1129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3.6349999999999998</v>
      </c>
      <c r="D14" s="2">
        <v>4.4000000953674316</v>
      </c>
      <c r="E14" s="2">
        <v>4.5833334922790527</v>
      </c>
      <c r="F14" s="1">
        <v>1.6528925250384434</v>
      </c>
      <c r="G14" t="s">
        <v>887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17.149999999999999</v>
      </c>
      <c r="D15" s="2">
        <v>4.1428570747375488</v>
      </c>
      <c r="E15" s="2">
        <v>20.25200080871582</v>
      </c>
      <c r="F15" s="1">
        <v>8.6364840911774827</v>
      </c>
      <c r="G15" t="s">
        <v>888</v>
      </c>
      <c r="H15">
        <v>0</v>
      </c>
      <c r="I15" t="s">
        <v>889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9.5</v>
      </c>
      <c r="D16" s="2">
        <v>4.1111111640930176</v>
      </c>
      <c r="E16" s="2">
        <v>12.428571701049805</v>
      </c>
      <c r="F16" s="1">
        <v>1.6064681852374578</v>
      </c>
      <c r="G16" t="s">
        <v>890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10.56</v>
      </c>
      <c r="D17" s="2">
        <v>4</v>
      </c>
      <c r="E17" s="2">
        <v>12.287922859191895</v>
      </c>
      <c r="F17" s="1">
        <v>10.79577292311248</v>
      </c>
      <c r="G17" t="s">
        <v>891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585.6</v>
      </c>
      <c r="D18" s="2">
        <v>4.1999998092651367</v>
      </c>
      <c r="E18" s="2">
        <v>707.4000244140625</v>
      </c>
      <c r="F18" s="1">
        <v>11.021872863978126</v>
      </c>
      <c r="G18" t="s">
        <v>891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4.1304999999999996</v>
      </c>
      <c r="D19" s="2">
        <v>2.7142856121063232</v>
      </c>
      <c r="E19" s="2">
        <v>4.6769232749938965</v>
      </c>
      <c r="F19" s="1">
        <v>6.8740588306500428</v>
      </c>
      <c r="G19" t="s">
        <v>892</v>
      </c>
      <c r="H19">
        <v>0</v>
      </c>
      <c r="I19" t="s">
        <v>893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23.48</v>
      </c>
      <c r="D20" s="2">
        <v>3.3333332538604736</v>
      </c>
      <c r="E20" s="2">
        <v>18.936500549316406</v>
      </c>
      <c r="F20" s="1">
        <v>0.93696762695020064</v>
      </c>
      <c r="G20" t="s">
        <v>894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26.51</v>
      </c>
      <c r="D21" s="2">
        <v>4.0555553436279297</v>
      </c>
      <c r="E21" s="2">
        <v>27.721506118774414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106.744</v>
      </c>
      <c r="D22" s="2">
        <v>0</v>
      </c>
      <c r="E22" s="2">
        <v>0.7944444444444444</v>
      </c>
      <c r="F22" s="1">
        <v>3.9936020999999999</v>
      </c>
      <c r="G22" t="s">
        <v>895</v>
      </c>
      <c r="H22">
        <v>2.6602204104335132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102.489</v>
      </c>
      <c r="D23" s="2">
        <v>0</v>
      </c>
      <c r="E23" s="2">
        <v>0.79895833333333333</v>
      </c>
      <c r="F23" s="1">
        <v>4.0680139999999998</v>
      </c>
      <c r="G23" t="s">
        <v>896</v>
      </c>
      <c r="H23">
        <v>3.0996132354662627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96.68</v>
      </c>
      <c r="D24" s="2">
        <v>0</v>
      </c>
      <c r="E24" s="2">
        <v>0.83958333333333335</v>
      </c>
      <c r="F24" s="1">
        <v>8.9007193000000004</v>
      </c>
      <c r="G24" t="s">
        <v>897</v>
      </c>
      <c r="H24">
        <v>3.0158767726191353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104.236</v>
      </c>
      <c r="D25" s="2">
        <v>0</v>
      </c>
      <c r="E25" s="2">
        <v>1.8010416666666669</v>
      </c>
      <c r="F25" s="1">
        <v>3.8661360999999999</v>
      </c>
      <c r="G25" t="s">
        <v>871</v>
      </c>
      <c r="H25">
        <v>4.141100688615408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102.867</v>
      </c>
      <c r="D26" s="2">
        <v>0</v>
      </c>
      <c r="E26" s="2">
        <v>1.9409722222222221</v>
      </c>
      <c r="F26" s="1">
        <v>4.5100591999999997</v>
      </c>
      <c r="G26" t="s">
        <v>898</v>
      </c>
      <c r="H26">
        <v>3.2974255867035276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177.25</v>
      </c>
      <c r="D27" s="2">
        <v>0</v>
      </c>
      <c r="E27" s="2">
        <v>5.7374999999999998</v>
      </c>
      <c r="F27" s="1">
        <v>3.9925253000000001</v>
      </c>
      <c r="G27" t="s">
        <v>899</v>
      </c>
      <c r="H27">
        <v>7.2072765948448456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87.3</v>
      </c>
      <c r="D28" s="2">
        <v>4.125</v>
      </c>
      <c r="E28" s="2">
        <v>102.88526153564453</v>
      </c>
      <c r="F28" s="1">
        <v>10.229095074455898</v>
      </c>
      <c r="G28" t="s">
        <v>892</v>
      </c>
      <c r="H28">
        <v>0</v>
      </c>
      <c r="I28" t="s">
        <v>900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105.2</v>
      </c>
      <c r="D29" s="2">
        <v>0</v>
      </c>
      <c r="E29" s="2">
        <v>0</v>
      </c>
      <c r="F29" s="1">
        <v>0</v>
      </c>
      <c r="G29" t="s">
        <v>901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94</v>
      </c>
      <c r="D30" s="2">
        <v>0</v>
      </c>
      <c r="E30" s="2">
        <v>0</v>
      </c>
      <c r="F30" s="1">
        <v>0</v>
      </c>
      <c r="G30" t="s">
        <v>901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117.55</v>
      </c>
      <c r="D31" s="2">
        <v>3.615384578704834</v>
      </c>
      <c r="E31" s="2">
        <v>141.00628662109375</v>
      </c>
      <c r="F31" s="1">
        <v>6.7874208526804551</v>
      </c>
      <c r="G31" t="s">
        <v>892</v>
      </c>
      <c r="H31">
        <v>0</v>
      </c>
      <c r="I31" t="s">
        <v>1117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152</v>
      </c>
      <c r="D32" s="2">
        <v>5</v>
      </c>
      <c r="E32" s="2">
        <v>215</v>
      </c>
      <c r="F32" s="1">
        <v>6.8421050121909683</v>
      </c>
      <c r="G32" t="s">
        <v>903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7.8</v>
      </c>
      <c r="D33" s="2">
        <v>5</v>
      </c>
      <c r="E33" s="2">
        <v>9.1999998092651367</v>
      </c>
      <c r="F33" s="1">
        <v>5.8208845364741792</v>
      </c>
      <c r="G33" t="s">
        <v>904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3.3</v>
      </c>
      <c r="D34" s="2">
        <v>2.3333332538604736</v>
      </c>
      <c r="E34" s="2">
        <v>3.335399866104126</v>
      </c>
      <c r="F34" s="1">
        <v>5.6937576243371684</v>
      </c>
      <c r="G34" t="s">
        <v>905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52.3</v>
      </c>
      <c r="D35" s="2">
        <v>3</v>
      </c>
      <c r="E35" s="2">
        <v>45.618000030517578</v>
      </c>
      <c r="F35" s="1">
        <v>0.80305924834986264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2720.5</v>
      </c>
      <c r="D36" s="2">
        <v>4.4545454978942871</v>
      </c>
      <c r="E36" s="2">
        <v>3458.916748046875</v>
      </c>
      <c r="F36" s="1">
        <v>7.3515897812902038</v>
      </c>
      <c r="G36" t="s">
        <v>881</v>
      </c>
      <c r="H36">
        <v>0</v>
      </c>
      <c r="I36" t="s">
        <v>906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249</v>
      </c>
      <c r="D37" s="2">
        <v>4.3333334922790527</v>
      </c>
      <c r="E37" s="2">
        <v>317.79998779296875</v>
      </c>
      <c r="F37" s="1">
        <v>11.285140562248996</v>
      </c>
      <c r="G37" t="s">
        <v>881</v>
      </c>
      <c r="H37">
        <v>0</v>
      </c>
      <c r="I37" t="s">
        <v>907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387.9</v>
      </c>
      <c r="D38" s="2">
        <v>3.4000000953674316</v>
      </c>
      <c r="E38" s="2">
        <v>412.79998779296875</v>
      </c>
      <c r="F38" s="1">
        <v>0</v>
      </c>
      <c r="G38" t="s">
        <v>908</v>
      </c>
      <c r="H38">
        <v>0</v>
      </c>
      <c r="I38" t="s">
        <v>909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6.8849999999999998</v>
      </c>
      <c r="D39" s="2">
        <v>0</v>
      </c>
      <c r="E39" s="2">
        <v>0</v>
      </c>
      <c r="F39" s="1">
        <v>11.311890685913264</v>
      </c>
      <c r="G39" t="s">
        <v>910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196.4</v>
      </c>
      <c r="D40" s="2">
        <v>4.2727274894714355</v>
      </c>
      <c r="E40" s="2">
        <v>221.02584838867187</v>
      </c>
      <c r="F40" s="1">
        <v>11.75152749490835</v>
      </c>
      <c r="G40" t="s">
        <v>888</v>
      </c>
      <c r="H40">
        <v>0</v>
      </c>
      <c r="I40" t="s">
        <v>911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82.15</v>
      </c>
      <c r="D41" s="2">
        <v>4.3333334922790527</v>
      </c>
      <c r="E41" s="2">
        <v>102.45079040527344</v>
      </c>
      <c r="F41" s="1">
        <v>3.8466220328667067</v>
      </c>
      <c r="G41" t="s">
        <v>912</v>
      </c>
      <c r="H41">
        <v>0</v>
      </c>
      <c r="I41" t="s">
        <v>913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2.61</v>
      </c>
      <c r="D42" s="2">
        <v>4.3333334922790527</v>
      </c>
      <c r="E42" s="2">
        <v>3.309999942779541</v>
      </c>
      <c r="F42" s="1">
        <v>7.2921561647509572</v>
      </c>
      <c r="G42" t="s">
        <v>914</v>
      </c>
      <c r="H42">
        <v>0</v>
      </c>
      <c r="I42" t="s">
        <v>1118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0.27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60.85</v>
      </c>
      <c r="D44" s="2">
        <v>3.8888888359069824</v>
      </c>
      <c r="E44" s="2">
        <v>72.836921691894531</v>
      </c>
      <c r="F44" s="1">
        <v>1.7283949832366818</v>
      </c>
      <c r="G44" t="s">
        <v>915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226.4</v>
      </c>
      <c r="D45" s="2">
        <v>3</v>
      </c>
      <c r="E45" s="2">
        <v>247.15663146972656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7.89</v>
      </c>
      <c r="D46" s="2">
        <v>4.5</v>
      </c>
      <c r="E46" s="2">
        <v>7.84375</v>
      </c>
      <c r="F46" s="1">
        <v>8.8355893266820491</v>
      </c>
      <c r="G46" t="s">
        <v>916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7716</v>
      </c>
      <c r="D47" s="2">
        <v>4.1999998092651367</v>
      </c>
      <c r="E47" s="2">
        <v>11096.3193359375</v>
      </c>
      <c r="F47" s="1">
        <v>11.868117631817594</v>
      </c>
      <c r="G47" t="s">
        <v>883</v>
      </c>
      <c r="H47">
        <v>0</v>
      </c>
      <c r="I47" t="s">
        <v>917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889</v>
      </c>
      <c r="D48" s="2">
        <v>5</v>
      </c>
      <c r="E48" s="2">
        <v>1150</v>
      </c>
      <c r="F48" s="1">
        <v>8.7739032620922384</v>
      </c>
      <c r="G48" t="s">
        <v>912</v>
      </c>
      <c r="H48">
        <v>0</v>
      </c>
      <c r="I48" t="s">
        <v>918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64.275000000000006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10.199999999999999</v>
      </c>
      <c r="D50" s="2">
        <v>3.8571429252624512</v>
      </c>
      <c r="E50" s="2">
        <v>11.655000686645508</v>
      </c>
      <c r="F50" s="1">
        <v>7.3450979064492623</v>
      </c>
      <c r="G50" t="s">
        <v>919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7.0000000000000007E-2</v>
      </c>
      <c r="D51" s="2">
        <v>3</v>
      </c>
      <c r="E51" s="2">
        <v>1.9999999552965164E-2</v>
      </c>
      <c r="F51" s="1">
        <v>10.875773997584611</v>
      </c>
      <c r="G51" t="s">
        <v>888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50.5</v>
      </c>
      <c r="D52" s="2">
        <v>5</v>
      </c>
      <c r="E52" s="2">
        <v>0</v>
      </c>
      <c r="F52" s="1">
        <v>0</v>
      </c>
      <c r="G52" t="s">
        <v>920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22.83</v>
      </c>
      <c r="D53" s="2">
        <v>5</v>
      </c>
      <c r="E53" s="2">
        <v>0</v>
      </c>
      <c r="F53" s="1">
        <v>0</v>
      </c>
      <c r="G53" t="s">
        <v>921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16.55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122.6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79.430000000000007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101.9</v>
      </c>
      <c r="D57" s="2">
        <v>0</v>
      </c>
      <c r="E57" s="2">
        <v>0</v>
      </c>
      <c r="F57" s="1">
        <v>18.15505397448479</v>
      </c>
      <c r="G57" t="s">
        <v>922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546</v>
      </c>
      <c r="D58" s="2">
        <v>3.6666667461395264</v>
      </c>
      <c r="E58" s="2">
        <v>646.2540283203125</v>
      </c>
      <c r="F58" s="1">
        <v>0</v>
      </c>
      <c r="G58" t="s">
        <v>923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1.1650000000000001E-2</v>
      </c>
      <c r="D59" s="2">
        <v>2.3333332538604736</v>
      </c>
      <c r="E59" s="2">
        <v>8.6500002071261406E-3</v>
      </c>
      <c r="F59" s="1">
        <v>2.9655303682103438</v>
      </c>
      <c r="G59" t="s">
        <v>924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130.1</v>
      </c>
      <c r="D60" s="2">
        <v>1.7999999523162842</v>
      </c>
      <c r="E60" s="2">
        <v>154.7310791015625</v>
      </c>
      <c r="F60" s="1">
        <v>0</v>
      </c>
      <c r="G60" t="s">
        <v>925</v>
      </c>
      <c r="H60">
        <v>0</v>
      </c>
      <c r="I60" t="s">
        <v>926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102.92100000000001</v>
      </c>
      <c r="D61" s="2">
        <v>0</v>
      </c>
      <c r="E61" s="2">
        <v>0.66354166666666659</v>
      </c>
      <c r="F61" s="1">
        <v>3.7876259000000001</v>
      </c>
      <c r="G61" t="s">
        <v>927</v>
      </c>
      <c r="H61">
        <v>2.6940497857374877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103.4</v>
      </c>
      <c r="D62" s="2">
        <v>0</v>
      </c>
      <c r="E62" s="2">
        <v>1.278</v>
      </c>
      <c r="F62" s="1">
        <v>8.89</v>
      </c>
      <c r="G62" t="s">
        <v>928</v>
      </c>
      <c r="H62">
        <v>1.7361689868842591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109.88</v>
      </c>
      <c r="D63" s="2">
        <v>0</v>
      </c>
      <c r="E63" s="2">
        <v>2.278</v>
      </c>
      <c r="F63" s="1">
        <v>9.68</v>
      </c>
      <c r="G63" t="s">
        <v>929</v>
      </c>
      <c r="H63">
        <v>3.1131456297074691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107.9</v>
      </c>
      <c r="D64" s="2">
        <v>0</v>
      </c>
      <c r="E64" s="2">
        <v>0.66300000000000003</v>
      </c>
      <c r="F64" s="1">
        <v>9.7200000000000006</v>
      </c>
      <c r="G64" t="s">
        <v>930</v>
      </c>
      <c r="H64">
        <v>4.8625038578653124</v>
      </c>
      <c r="I64" t="s">
        <v>931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108.366</v>
      </c>
      <c r="D65" s="2">
        <v>0</v>
      </c>
      <c r="E65" s="2">
        <v>1.4291666666666665</v>
      </c>
      <c r="F65" s="1">
        <v>5.6973574300000003</v>
      </c>
      <c r="G65" t="s">
        <v>927</v>
      </c>
      <c r="H65">
        <v>1.725919231845968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104.5</v>
      </c>
      <c r="D66" s="2">
        <v>0</v>
      </c>
      <c r="E66" s="2">
        <v>4.5949999999999998</v>
      </c>
      <c r="F66" s="1">
        <v>9.42</v>
      </c>
      <c r="G66" t="s">
        <v>873</v>
      </c>
      <c r="H66">
        <v>2.7610495775170767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107.5</v>
      </c>
      <c r="D67" s="2">
        <v>0</v>
      </c>
      <c r="E67" s="2">
        <v>1.98</v>
      </c>
      <c r="F67" s="1">
        <v>8.7899999999999991</v>
      </c>
      <c r="G67" t="s">
        <v>929</v>
      </c>
      <c r="H67">
        <v>3.1830286892940656</v>
      </c>
      <c r="I67" t="s">
        <v>932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105.708</v>
      </c>
      <c r="D68" s="2">
        <v>0</v>
      </c>
      <c r="E68" s="2">
        <v>1.4895833333333333</v>
      </c>
      <c r="F68" s="1">
        <v>6.0134938</v>
      </c>
      <c r="G68" t="s">
        <v>933</v>
      </c>
      <c r="H68">
        <v>2.54703480223951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109.4</v>
      </c>
      <c r="D69" s="2">
        <v>0</v>
      </c>
      <c r="E69" s="2">
        <v>5.8860000000000001</v>
      </c>
      <c r="F69" s="1">
        <v>10.199999999999999</v>
      </c>
      <c r="G69" t="s">
        <v>934</v>
      </c>
      <c r="H69">
        <v>2.8212829627922802</v>
      </c>
      <c r="I69" t="s">
        <v>935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98.650009999999995</v>
      </c>
      <c r="D70" s="2">
        <v>0</v>
      </c>
      <c r="E70" s="2">
        <v>2.1070000000000002</v>
      </c>
      <c r="F70" s="1">
        <v>8.43</v>
      </c>
      <c r="G70" t="s">
        <v>936</v>
      </c>
      <c r="H70">
        <v>0.64243522873941372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100.05</v>
      </c>
      <c r="D71" s="2">
        <v>0</v>
      </c>
      <c r="E71" s="2">
        <v>2.7250000000000001</v>
      </c>
      <c r="F71" s="1">
        <v>17.239999999999998</v>
      </c>
      <c r="G71" t="s">
        <v>937</v>
      </c>
      <c r="H71">
        <v>0.66082947054349228</v>
      </c>
      <c r="I71" t="s">
        <v>938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99.5</v>
      </c>
      <c r="D72" s="2">
        <v>0</v>
      </c>
      <c r="E72" s="2">
        <v>2.6031249999999999</v>
      </c>
      <c r="F72" s="1">
        <v>8.6202404951200009</v>
      </c>
      <c r="G72" t="s">
        <v>939</v>
      </c>
      <c r="H72">
        <v>0.65045375475899048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105.77</v>
      </c>
      <c r="D73" s="2">
        <v>0</v>
      </c>
      <c r="E73" s="2">
        <v>1.5840000000000001</v>
      </c>
      <c r="F73" s="1">
        <v>9.7100000000000009</v>
      </c>
      <c r="G73" t="s">
        <v>927</v>
      </c>
      <c r="H73">
        <v>1.7036835664517977</v>
      </c>
      <c r="I73" t="s">
        <v>940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103</v>
      </c>
      <c r="D74" s="2">
        <v>0</v>
      </c>
      <c r="E74" s="2">
        <v>1.637</v>
      </c>
      <c r="F74" s="1">
        <v>8.18</v>
      </c>
      <c r="G74" t="s">
        <v>876</v>
      </c>
      <c r="H74">
        <v>2.5016346223210579</v>
      </c>
      <c r="I74" t="s">
        <v>941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101.53</v>
      </c>
      <c r="D75" s="2">
        <v>0</v>
      </c>
      <c r="E75" s="2">
        <v>2.0419999999999998</v>
      </c>
      <c r="F75" s="1">
        <v>10.42</v>
      </c>
      <c r="G75" t="s">
        <v>942</v>
      </c>
      <c r="H75">
        <v>3.1656599227314226</v>
      </c>
      <c r="I75" t="s">
        <v>943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101.99</v>
      </c>
      <c r="D76" s="2">
        <v>0</v>
      </c>
      <c r="E76" s="2">
        <v>2.0419999999999998</v>
      </c>
      <c r="F76" s="1">
        <v>10.35</v>
      </c>
      <c r="G76" t="s">
        <v>942</v>
      </c>
      <c r="H76">
        <v>3.1664598076618251</v>
      </c>
      <c r="I76" t="s">
        <v>943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109.64100000000001</v>
      </c>
      <c r="D77" s="2">
        <v>0</v>
      </c>
      <c r="E77" s="2">
        <v>0.15000000000000002</v>
      </c>
      <c r="F77" s="1">
        <v>4.279293</v>
      </c>
      <c r="G77" t="s">
        <v>944</v>
      </c>
      <c r="H77">
        <v>5.5067302063963135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102.489</v>
      </c>
      <c r="D78" s="2">
        <v>0</v>
      </c>
      <c r="E78" s="2">
        <v>0.9359777777777778</v>
      </c>
      <c r="F78" s="1">
        <v>3.8500272755548366</v>
      </c>
      <c r="G78" t="s">
        <v>945</v>
      </c>
      <c r="H78">
        <v>4.7420558779913602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104</v>
      </c>
      <c r="D79" s="2">
        <v>0</v>
      </c>
      <c r="E79" s="2">
        <v>1.0640000000000001</v>
      </c>
      <c r="F79" s="1">
        <v>8.89</v>
      </c>
      <c r="G79" t="s">
        <v>926</v>
      </c>
      <c r="H79">
        <v>2.1788833800427887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98.9</v>
      </c>
      <c r="D80" s="2">
        <v>0</v>
      </c>
      <c r="E80" s="2">
        <v>0.54200000000000004</v>
      </c>
      <c r="F80" s="1">
        <v>9.85</v>
      </c>
      <c r="G80" t="s">
        <v>917</v>
      </c>
      <c r="H80">
        <v>0.91168064793981907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96</v>
      </c>
      <c r="D81" s="2">
        <v>0</v>
      </c>
      <c r="E81" s="2">
        <v>1.534</v>
      </c>
      <c r="F81" s="1">
        <v>9</v>
      </c>
      <c r="G81" t="s">
        <v>946</v>
      </c>
      <c r="H81">
        <v>2.5245713066037618</v>
      </c>
      <c r="I81" t="s">
        <v>947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99.900009999999995</v>
      </c>
      <c r="D82" s="2">
        <v>0</v>
      </c>
      <c r="E82" s="2">
        <v>2.8250000000000002</v>
      </c>
      <c r="F82" s="1">
        <v>9.1734396364670836</v>
      </c>
      <c r="G82" t="s">
        <v>948</v>
      </c>
      <c r="H82">
        <v>0.6645835102048685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80.444999999999993</v>
      </c>
      <c r="D83" s="2">
        <v>0</v>
      </c>
      <c r="E83" s="2">
        <v>2.5972222222222223</v>
      </c>
      <c r="F83" s="1">
        <v>29.759746133406662</v>
      </c>
      <c r="G83" t="s">
        <v>949</v>
      </c>
      <c r="H83">
        <v>1.2267635678909607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109.577</v>
      </c>
      <c r="D84" s="2">
        <v>0</v>
      </c>
      <c r="E84" s="2">
        <v>0.94597222222222221</v>
      </c>
      <c r="F84" s="1">
        <v>4.8964011000000003</v>
      </c>
      <c r="G84" t="s">
        <v>927</v>
      </c>
      <c r="H84">
        <v>4.572426183340232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100.8</v>
      </c>
      <c r="D85" s="2">
        <v>0</v>
      </c>
      <c r="E85" s="2">
        <v>0.83399999999999996</v>
      </c>
      <c r="F85" s="1">
        <v>8.92</v>
      </c>
      <c r="G85" t="s">
        <v>950</v>
      </c>
      <c r="H85">
        <v>0.39924288577311634</v>
      </c>
      <c r="I85" t="s">
        <v>950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13.62</v>
      </c>
      <c r="D86" s="2">
        <v>5</v>
      </c>
      <c r="E86" s="2">
        <v>0</v>
      </c>
      <c r="F86" s="1">
        <v>9.3245227606461096</v>
      </c>
      <c r="G86" t="s">
        <v>951</v>
      </c>
      <c r="H86">
        <v>0</v>
      </c>
      <c r="I86" t="s">
        <v>939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10.7</v>
      </c>
      <c r="D87" s="2">
        <v>4</v>
      </c>
      <c r="E87" s="2">
        <v>15.350000381469727</v>
      </c>
      <c r="F87" s="1">
        <v>10.841121183377561</v>
      </c>
      <c r="G87" t="s">
        <v>952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13.75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104.806</v>
      </c>
      <c r="D89" s="2">
        <v>0</v>
      </c>
      <c r="E89" s="2">
        <v>3.289911111111111</v>
      </c>
      <c r="F89" s="1">
        <v>4.2771852591024322</v>
      </c>
      <c r="G89" t="s">
        <v>873</v>
      </c>
      <c r="H89">
        <v>1.458801955213632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101.07299999999999</v>
      </c>
      <c r="D90" s="2">
        <v>0</v>
      </c>
      <c r="E90" s="2">
        <v>1.29375</v>
      </c>
      <c r="F90" s="1">
        <v>4.3172332073171678</v>
      </c>
      <c r="G90" t="s">
        <v>953</v>
      </c>
      <c r="H90">
        <v>0.76112133795479286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3.77</v>
      </c>
      <c r="D91" s="2">
        <v>4.5</v>
      </c>
      <c r="E91" s="2">
        <v>5.2100000381469727</v>
      </c>
      <c r="F91" s="1">
        <v>3.3841185291502778</v>
      </c>
      <c r="G91" t="s">
        <v>882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27.864999999999998</v>
      </c>
      <c r="D92" s="2">
        <v>3.75</v>
      </c>
      <c r="E92" s="2">
        <v>36.542922973632813</v>
      </c>
      <c r="F92" s="1">
        <v>2.151308712800287</v>
      </c>
      <c r="G92" t="s">
        <v>954</v>
      </c>
      <c r="H92">
        <v>0</v>
      </c>
      <c r="I92" t="s">
        <v>955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106.465</v>
      </c>
      <c r="D93" s="2">
        <v>0</v>
      </c>
      <c r="E93" s="2">
        <v>0.578125</v>
      </c>
      <c r="F93" s="1">
        <v>3.2669481</v>
      </c>
      <c r="G93" t="s">
        <v>956</v>
      </c>
      <c r="H93">
        <v>2.7068027679927082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102.95</v>
      </c>
      <c r="D94" s="2">
        <v>0</v>
      </c>
      <c r="E94" s="2">
        <v>2.6669999999999998</v>
      </c>
      <c r="F94" s="1">
        <v>9.9</v>
      </c>
      <c r="G94" t="s">
        <v>957</v>
      </c>
      <c r="H94">
        <v>0.54142213455958021</v>
      </c>
      <c r="I94" t="s">
        <v>958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99.7</v>
      </c>
      <c r="D95" s="2">
        <v>0</v>
      </c>
      <c r="E95" s="2">
        <v>3.508</v>
      </c>
      <c r="F95" s="1">
        <v>18.47</v>
      </c>
      <c r="G95" t="s">
        <v>870</v>
      </c>
      <c r="H95">
        <v>2.0907816729963051E-2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104.95</v>
      </c>
      <c r="D96" s="2">
        <v>0</v>
      </c>
      <c r="E96" s="2">
        <v>2.456</v>
      </c>
      <c r="F96" s="1">
        <v>7.55</v>
      </c>
      <c r="G96" t="s">
        <v>959</v>
      </c>
      <c r="H96">
        <v>6.7930718993005614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96.100009999999997</v>
      </c>
      <c r="D97" s="2">
        <v>0</v>
      </c>
      <c r="E97" s="2">
        <v>8.7999999999999995E-2</v>
      </c>
      <c r="F97" s="1">
        <v>8.02</v>
      </c>
      <c r="G97" t="s">
        <v>1105</v>
      </c>
      <c r="H97">
        <v>2.750931757187761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90.247</v>
      </c>
      <c r="D98" s="2">
        <v>0</v>
      </c>
      <c r="E98" s="2">
        <v>2.08</v>
      </c>
      <c r="F98" s="1">
        <v>8.09</v>
      </c>
      <c r="G98" t="s">
        <v>959</v>
      </c>
      <c r="H98">
        <v>9.9181071034006063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2.2690000000000001</v>
      </c>
      <c r="F99" s="1">
        <v>9.01</v>
      </c>
      <c r="G99" t="s">
        <v>892</v>
      </c>
      <c r="H99">
        <v>4.686896191476019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102.99</v>
      </c>
      <c r="D100" s="2">
        <v>0</v>
      </c>
      <c r="E100" s="2">
        <v>2.9750000000000001</v>
      </c>
      <c r="F100" s="1">
        <v>9.75</v>
      </c>
      <c r="G100" t="s">
        <v>960</v>
      </c>
      <c r="H100">
        <v>2.3656403144029534</v>
      </c>
      <c r="I100" t="s">
        <v>961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103.13</v>
      </c>
      <c r="D101" s="2">
        <v>0</v>
      </c>
      <c r="E101" s="2">
        <v>0.89687499999999998</v>
      </c>
      <c r="F101" s="1">
        <v>4.2321606105610368</v>
      </c>
      <c r="G101" t="s">
        <v>926</v>
      </c>
      <c r="H101">
        <v>0.86748911693225406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101.99</v>
      </c>
      <c r="D102" s="2">
        <v>0</v>
      </c>
      <c r="E102" s="2">
        <v>1.6400000000000001</v>
      </c>
      <c r="F102" s="1">
        <v>9.0299999999999994</v>
      </c>
      <c r="G102" t="s">
        <v>962</v>
      </c>
      <c r="H102">
        <v>2.8832491339798523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101.48</v>
      </c>
      <c r="D103" s="2">
        <v>3.8571429252624512</v>
      </c>
      <c r="E103" s="2">
        <v>138.02726745605469</v>
      </c>
      <c r="F103" s="1">
        <v>7.6862435947970038</v>
      </c>
      <c r="G103" t="s">
        <v>963</v>
      </c>
      <c r="H103">
        <v>0</v>
      </c>
      <c r="I103" t="s">
        <v>964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82.903999999999996</v>
      </c>
      <c r="D104" s="2">
        <v>3.9354839324951172</v>
      </c>
      <c r="E104" s="2">
        <v>82.227272033691406</v>
      </c>
      <c r="F104" s="1">
        <v>2.8467940253667519</v>
      </c>
      <c r="G104" t="s">
        <v>965</v>
      </c>
      <c r="H104">
        <v>0</v>
      </c>
      <c r="I104" t="s">
        <v>966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79.150000000000006</v>
      </c>
      <c r="D105" s="2">
        <v>3.71875</v>
      </c>
      <c r="E105" s="2">
        <v>80.851852416992188</v>
      </c>
      <c r="F105" s="1">
        <v>3.5375868603916607</v>
      </c>
      <c r="G105" t="s">
        <v>967</v>
      </c>
      <c r="H105">
        <v>0</v>
      </c>
      <c r="I105" t="s">
        <v>968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264</v>
      </c>
      <c r="D106" s="2">
        <v>4.5333333015441895</v>
      </c>
      <c r="E106" s="2">
        <v>287.239990234375</v>
      </c>
      <c r="F106" s="1">
        <v>3.295454545454545</v>
      </c>
      <c r="G106" t="s">
        <v>969</v>
      </c>
      <c r="H106">
        <v>0</v>
      </c>
      <c r="I106" t="s">
        <v>970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111.205</v>
      </c>
      <c r="D107" s="2">
        <v>0</v>
      </c>
      <c r="E107" s="2">
        <v>0.80555555555555547</v>
      </c>
      <c r="F107">
        <v>4.9487098500000002</v>
      </c>
      <c r="G107" t="s">
        <v>971</v>
      </c>
      <c r="H107">
        <v>4.7484545391037152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107.337</v>
      </c>
      <c r="D108" s="2">
        <v>0</v>
      </c>
      <c r="E108" s="2">
        <v>0</v>
      </c>
      <c r="F108">
        <v>6.1544927999999999</v>
      </c>
      <c r="G108" t="s">
        <v>1130</v>
      </c>
      <c r="H108">
        <v>3.5080552123207553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101.292</v>
      </c>
      <c r="D109" s="2">
        <v>0</v>
      </c>
      <c r="E109" s="2">
        <v>0.59583333333333333</v>
      </c>
      <c r="F109">
        <v>5.1658786000000001</v>
      </c>
      <c r="G109" t="s">
        <v>906</v>
      </c>
      <c r="H109">
        <v>3.9423950144333935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116.009</v>
      </c>
      <c r="D110" s="2">
        <v>0</v>
      </c>
      <c r="E110" s="2">
        <v>1.1805555555555556</v>
      </c>
      <c r="F110">
        <v>5.4844372999999997</v>
      </c>
      <c r="G110" t="s">
        <v>973</v>
      </c>
      <c r="H110">
        <v>5.1011623252799634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100.417</v>
      </c>
      <c r="D111" s="2">
        <v>0</v>
      </c>
      <c r="E111" s="2">
        <v>1.7652777777777777</v>
      </c>
      <c r="F111">
        <v>5.0232329</v>
      </c>
      <c r="G111" t="s">
        <v>936</v>
      </c>
      <c r="H111">
        <v>4.1306925711894236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106.077</v>
      </c>
      <c r="D112" s="2">
        <v>0</v>
      </c>
      <c r="E112" s="2">
        <v>2.5006444444444442</v>
      </c>
      <c r="F112">
        <v>5.3716758999999996</v>
      </c>
      <c r="G112" t="s">
        <v>974</v>
      </c>
      <c r="H112">
        <v>3.9763204256093982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100.18600000000001</v>
      </c>
      <c r="D113">
        <v>0</v>
      </c>
      <c r="E113">
        <v>1.2697916666666667</v>
      </c>
      <c r="F113">
        <v>4.0183342399999997</v>
      </c>
      <c r="G113" t="s">
        <v>873</v>
      </c>
      <c r="H113">
        <v>7.1996016498803786E-2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97.801000000000002</v>
      </c>
      <c r="D114">
        <v>0</v>
      </c>
      <c r="E114">
        <v>1.603</v>
      </c>
      <c r="F114">
        <v>8.5</v>
      </c>
      <c r="G114" t="s">
        <v>975</v>
      </c>
      <c r="H114">
        <v>0.66439540660130958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102.321</v>
      </c>
      <c r="D115">
        <v>0</v>
      </c>
      <c r="E115">
        <v>2.0763888888888888</v>
      </c>
      <c r="F115">
        <v>5.0416987999999998</v>
      </c>
      <c r="G115" t="s">
        <v>976</v>
      </c>
      <c r="H115">
        <v>3.274261964195698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102.15</v>
      </c>
      <c r="D116">
        <v>0</v>
      </c>
      <c r="E116">
        <v>1.333</v>
      </c>
      <c r="F116">
        <v>9.31</v>
      </c>
      <c r="G116" t="s">
        <v>977</v>
      </c>
      <c r="H116">
        <v>0.36052664431524761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100.95</v>
      </c>
      <c r="D117">
        <v>0</v>
      </c>
      <c r="E117">
        <v>4.7699999999999996</v>
      </c>
      <c r="F117">
        <v>8.85</v>
      </c>
      <c r="G117" t="s">
        <v>873</v>
      </c>
      <c r="H117">
        <v>6.6294682759149987E-2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101.93</v>
      </c>
      <c r="D118">
        <v>0</v>
      </c>
      <c r="E118">
        <v>3.3660000000000001</v>
      </c>
      <c r="F118">
        <v>9.2200000000000006</v>
      </c>
      <c r="G118" t="s">
        <v>871</v>
      </c>
      <c r="H118">
        <v>2.3206025294084003</v>
      </c>
      <c r="I118" t="s">
        <v>978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</v>
      </c>
      <c r="D119">
        <v>0</v>
      </c>
      <c r="E119">
        <v>0.33900000000000002</v>
      </c>
      <c r="F119">
        <v>9.74</v>
      </c>
      <c r="G119" t="s">
        <v>979</v>
      </c>
      <c r="H119">
        <v>0.45728701610167277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104.1</v>
      </c>
      <c r="D120">
        <v>0</v>
      </c>
      <c r="E120">
        <v>3.798</v>
      </c>
      <c r="F120">
        <v>9.2200000000000006</v>
      </c>
      <c r="G120" t="s">
        <v>936</v>
      </c>
      <c r="H120">
        <v>0.17942258582971904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97.650009999999995</v>
      </c>
      <c r="D121">
        <v>0</v>
      </c>
      <c r="E121">
        <v>0.34899999999999998</v>
      </c>
      <c r="F121">
        <v>8.15</v>
      </c>
      <c r="G121" t="s">
        <v>980</v>
      </c>
      <c r="H121">
        <v>1.8465372941461229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99.55</v>
      </c>
      <c r="D122">
        <v>0</v>
      </c>
      <c r="E122">
        <v>1.665</v>
      </c>
      <c r="F122">
        <v>8.19</v>
      </c>
      <c r="G122" t="s">
        <v>981</v>
      </c>
      <c r="H122">
        <v>0.7573228983839505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298.55</v>
      </c>
      <c r="D123">
        <v>4.2727274894714355</v>
      </c>
      <c r="E123">
        <v>394.8243408203125</v>
      </c>
      <c r="F123">
        <v>2.0030145704237148</v>
      </c>
      <c r="G123" t="s">
        <v>908</v>
      </c>
      <c r="H123">
        <v>0</v>
      </c>
      <c r="I123" t="s">
        <v>982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115.495</v>
      </c>
      <c r="D124">
        <v>0</v>
      </c>
      <c r="E124">
        <v>1.980301388888889</v>
      </c>
      <c r="F124">
        <v>3.8885253</v>
      </c>
      <c r="G124" t="s">
        <v>983</v>
      </c>
      <c r="H124">
        <v>4.0590023850173331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103.086</v>
      </c>
      <c r="D125">
        <v>0</v>
      </c>
      <c r="E125">
        <v>1.5277777777777777</v>
      </c>
      <c r="F125">
        <v>3.6316021324957761</v>
      </c>
      <c r="G125" t="s">
        <v>984</v>
      </c>
      <c r="H125">
        <v>1.6449149420829117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101.79300000000001</v>
      </c>
      <c r="D126">
        <v>0</v>
      </c>
      <c r="E126">
        <v>0.88758888888888887</v>
      </c>
      <c r="F126">
        <v>4.2831422999999997</v>
      </c>
      <c r="G126" t="s">
        <v>985</v>
      </c>
      <c r="H126">
        <v>4.3303941425579158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136.48599999999999</v>
      </c>
      <c r="D127">
        <v>0</v>
      </c>
      <c r="E127">
        <v>0.91041666666666665</v>
      </c>
      <c r="F127">
        <v>5.3230186349164246</v>
      </c>
      <c r="G127" t="s">
        <v>897</v>
      </c>
      <c r="H127">
        <v>10.242534847516229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107.367</v>
      </c>
      <c r="D128">
        <v>0</v>
      </c>
      <c r="E128">
        <v>0.6645833333333333</v>
      </c>
      <c r="F128">
        <v>3.2359095999999998</v>
      </c>
      <c r="G128" t="s">
        <v>986</v>
      </c>
      <c r="H128">
        <v>1.8100294321705344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64.043999999999997</v>
      </c>
      <c r="D129">
        <v>0</v>
      </c>
      <c r="E129">
        <v>0.35208333333333336</v>
      </c>
      <c r="F129">
        <v>27.932038495277023</v>
      </c>
      <c r="G129" t="s">
        <v>906</v>
      </c>
      <c r="H129">
        <v>3.221723662656363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111.94499999999999</v>
      </c>
      <c r="D130">
        <v>0</v>
      </c>
      <c r="E130">
        <v>2.9333333333333336</v>
      </c>
      <c r="F130">
        <v>4.6498211999999999</v>
      </c>
      <c r="G130" t="s">
        <v>987</v>
      </c>
      <c r="H130">
        <v>3.1671069723057754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6.4320000000000002E-2</v>
      </c>
      <c r="D131">
        <v>2</v>
      </c>
      <c r="E131">
        <v>5.0999999046325684E-2</v>
      </c>
      <c r="F131">
        <v>1.8184644078333854</v>
      </c>
      <c r="G131" t="s">
        <v>988</v>
      </c>
      <c r="H131">
        <v>0</v>
      </c>
      <c r="I131" t="s">
        <v>989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110.104</v>
      </c>
      <c r="D132">
        <v>0</v>
      </c>
      <c r="E132">
        <v>2.8183166666666666</v>
      </c>
      <c r="F132">
        <v>3.4283548000000001</v>
      </c>
      <c r="G132" t="s">
        <v>990</v>
      </c>
      <c r="H132">
        <v>2.7806101777684815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</v>
      </c>
      <c r="D133">
        <v>0</v>
      </c>
      <c r="E133">
        <v>0.38958333333333334</v>
      </c>
      <c r="F133">
        <v>2.8836301999999998</v>
      </c>
      <c r="G133" t="s">
        <v>950</v>
      </c>
      <c r="H133">
        <v>0.89551166949503058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35.880099999999999</v>
      </c>
      <c r="D134">
        <v>0</v>
      </c>
      <c r="E134">
        <v>0</v>
      </c>
      <c r="F134">
        <v>0</v>
      </c>
      <c r="G134" t="s">
        <v>991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19.042999999999999</v>
      </c>
      <c r="D135">
        <v>0</v>
      </c>
      <c r="E135">
        <v>0</v>
      </c>
      <c r="F135">
        <v>119.98864547492832</v>
      </c>
      <c r="G135" t="s">
        <v>871</v>
      </c>
      <c r="H135">
        <v>1.831625854856227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111.432</v>
      </c>
      <c r="D136">
        <v>0</v>
      </c>
      <c r="E136">
        <v>2.2563666666666666</v>
      </c>
      <c r="F136">
        <v>3.2636295999999998</v>
      </c>
      <c r="G136" t="s">
        <v>992</v>
      </c>
      <c r="H136">
        <v>3.2665164353302565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102.96599999999999</v>
      </c>
      <c r="D137">
        <v>0</v>
      </c>
      <c r="E137">
        <v>0.85</v>
      </c>
      <c r="F137">
        <v>4.8730430899008859</v>
      </c>
      <c r="G137" t="s">
        <v>973</v>
      </c>
      <c r="H137">
        <v>2.6519472933706867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121.321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107.24</v>
      </c>
      <c r="D139">
        <v>0</v>
      </c>
      <c r="E139">
        <v>2.3624999999999998</v>
      </c>
      <c r="F139">
        <v>4.9857705000000001</v>
      </c>
      <c r="G139" t="s">
        <v>993</v>
      </c>
      <c r="H139">
        <v>4.0050039671379807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98.548000000000002</v>
      </c>
      <c r="D140">
        <v>0</v>
      </c>
      <c r="E140">
        <v>0.63356164383561642</v>
      </c>
      <c r="F140">
        <v>6.811342699283939</v>
      </c>
      <c r="G140" t="s">
        <v>994</v>
      </c>
      <c r="H140">
        <v>2.7242406251451774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100.02800000000001</v>
      </c>
      <c r="D141">
        <v>0</v>
      </c>
      <c r="E141">
        <v>0.11894705555555556</v>
      </c>
      <c r="F141">
        <v>1.8587150683330256</v>
      </c>
      <c r="G141" t="s">
        <v>995</v>
      </c>
      <c r="H141">
        <v>0.18891084064967736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114.404</v>
      </c>
      <c r="D142">
        <v>0</v>
      </c>
      <c r="E142">
        <v>0.71041666666666659</v>
      </c>
      <c r="F142">
        <v>3.2499908999999998</v>
      </c>
      <c r="G142" t="s">
        <v>986</v>
      </c>
      <c r="H142">
        <v>3.0686508176299179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74.72</v>
      </c>
      <c r="D143">
        <v>0</v>
      </c>
      <c r="E143">
        <v>0.62222222222222223</v>
      </c>
      <c r="F143">
        <v>18.629645400000001</v>
      </c>
      <c r="G143" t="s">
        <v>996</v>
      </c>
      <c r="H143">
        <v>2.6218192503128339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65.231999999999999</v>
      </c>
      <c r="D144">
        <v>0</v>
      </c>
      <c r="E144">
        <v>0</v>
      </c>
      <c r="F144">
        <v>2.9678378230274425</v>
      </c>
      <c r="G144" t="s">
        <v>997</v>
      </c>
      <c r="H144">
        <v>0</v>
      </c>
      <c r="I144" t="s">
        <v>998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71.25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117.61</v>
      </c>
      <c r="D146">
        <v>4.095238208770752</v>
      </c>
      <c r="E146">
        <v>123.35713958740234</v>
      </c>
      <c r="F146">
        <v>1.9386106623586432</v>
      </c>
      <c r="G146" t="s">
        <v>999</v>
      </c>
      <c r="H146">
        <v>0</v>
      </c>
      <c r="I146" t="s">
        <v>1000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26.26</v>
      </c>
      <c r="D147">
        <v>3.75</v>
      </c>
      <c r="E147">
        <v>26.434604644775391</v>
      </c>
      <c r="F147">
        <v>0</v>
      </c>
      <c r="G147" t="s">
        <v>1001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33.17</v>
      </c>
      <c r="D148">
        <v>3.25</v>
      </c>
      <c r="E148">
        <v>36.777778625488281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40.379899999999999</v>
      </c>
      <c r="D149">
        <v>0</v>
      </c>
      <c r="E149">
        <v>0</v>
      </c>
      <c r="F149">
        <v>3.2827395831342345</v>
      </c>
      <c r="G149" t="s">
        <v>1002</v>
      </c>
      <c r="H149">
        <v>0</v>
      </c>
      <c r="I149" t="s">
        <v>912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94.23</v>
      </c>
      <c r="D150">
        <v>0</v>
      </c>
      <c r="E150">
        <v>0</v>
      </c>
      <c r="F150">
        <v>0.93388516951249967</v>
      </c>
      <c r="G150" t="s">
        <v>965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100.5</v>
      </c>
      <c r="D151">
        <v>0</v>
      </c>
      <c r="E151">
        <v>0.15416666666666667</v>
      </c>
      <c r="F151">
        <v>4.4800531000000001</v>
      </c>
      <c r="G151" t="s">
        <v>1003</v>
      </c>
      <c r="H151">
        <v>5.2773833707782556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0.76591666666666669</v>
      </c>
      <c r="F152">
        <v>1.3016208</v>
      </c>
      <c r="G152" t="s">
        <v>1004</v>
      </c>
      <c r="H152">
        <v>3.5675340755509795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104.03</v>
      </c>
      <c r="D153">
        <v>0</v>
      </c>
      <c r="E153">
        <v>3.9777777777777779</v>
      </c>
      <c r="F153">
        <v>6.8337158000000002</v>
      </c>
      <c r="G153" t="s">
        <v>904</v>
      </c>
      <c r="H153">
        <v>3.385192890477247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95.66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1005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89.86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102.28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100.66500000000001</v>
      </c>
      <c r="D159" s="2">
        <v>0</v>
      </c>
      <c r="E159" s="2">
        <v>2.6388888888888889E-2</v>
      </c>
      <c r="F159">
        <v>4.3979369000000004</v>
      </c>
      <c r="G159" t="s">
        <v>1119</v>
      </c>
      <c r="H159">
        <v>1.9261775651947928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725.2</v>
      </c>
      <c r="D160" s="2">
        <v>3.4000000953674316</v>
      </c>
      <c r="E160" s="2">
        <v>871.63720703125</v>
      </c>
      <c r="F160">
        <v>13.75896304467733</v>
      </c>
      <c r="G160" t="s">
        <v>912</v>
      </c>
      <c r="H160">
        <v>0</v>
      </c>
      <c r="I160" t="s">
        <v>884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97.400009999999995</v>
      </c>
      <c r="D161">
        <v>0</v>
      </c>
      <c r="E161">
        <v>3.2229999999999999</v>
      </c>
      <c r="F161">
        <v>8.08</v>
      </c>
      <c r="G161" t="s">
        <v>870</v>
      </c>
      <c r="H161">
        <v>2.2788052282674185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50.33</v>
      </c>
      <c r="D162" s="2">
        <v>0</v>
      </c>
      <c r="E162" s="2">
        <v>0</v>
      </c>
      <c r="F162">
        <v>0</v>
      </c>
      <c r="G162" t="s">
        <v>890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56664</v>
      </c>
      <c r="D163" s="2">
        <v>0</v>
      </c>
      <c r="E163" s="2">
        <v>0</v>
      </c>
      <c r="F163">
        <v>0</v>
      </c>
      <c r="G163" t="s">
        <v>998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29981</v>
      </c>
      <c r="D164" s="2">
        <v>0</v>
      </c>
      <c r="E164" s="2">
        <v>0</v>
      </c>
      <c r="F164">
        <v>0</v>
      </c>
      <c r="G164" t="s">
        <v>998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27311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123.05</v>
      </c>
      <c r="D166" s="2">
        <v>0</v>
      </c>
      <c r="E166" s="2">
        <v>2.2640000000000002</v>
      </c>
      <c r="F166">
        <v>10.47</v>
      </c>
      <c r="G166" t="s">
        <v>876</v>
      </c>
      <c r="H166">
        <v>5.7318109426188864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107</v>
      </c>
      <c r="D167" s="2">
        <v>0</v>
      </c>
      <c r="E167" s="2">
        <v>1.42</v>
      </c>
      <c r="F167" s="1">
        <v>7.82</v>
      </c>
      <c r="G167" s="1" t="s">
        <v>876</v>
      </c>
      <c r="H167" s="1">
        <v>8.6244956069012346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13.6</v>
      </c>
      <c r="D168" s="2">
        <v>1</v>
      </c>
      <c r="E168" s="2">
        <v>12.5</v>
      </c>
      <c r="F168">
        <v>11.734388049557898</v>
      </c>
      <c r="G168" t="s">
        <v>883</v>
      </c>
      <c r="H168">
        <v>0</v>
      </c>
      <c r="I168" t="s">
        <v>1006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124.69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41.85</v>
      </c>
      <c r="D170" s="2">
        <v>4.8181819915771484</v>
      </c>
      <c r="E170" s="2">
        <v>45.357143402099609</v>
      </c>
      <c r="F170">
        <v>1.5292712066905614</v>
      </c>
      <c r="G170" t="s">
        <v>908</v>
      </c>
      <c r="H170">
        <v>0</v>
      </c>
      <c r="I170" t="s">
        <v>976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108.37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115.565</v>
      </c>
      <c r="D172" s="2">
        <v>0</v>
      </c>
      <c r="E172" s="2">
        <v>0</v>
      </c>
      <c r="F172">
        <v>4.6075578223404108</v>
      </c>
      <c r="G172" t="s">
        <v>890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100.354</v>
      </c>
      <c r="D173" s="2">
        <v>0</v>
      </c>
      <c r="E173" s="2">
        <v>1.3135416666666666</v>
      </c>
      <c r="F173">
        <v>1.4586227</v>
      </c>
      <c r="G173" t="s">
        <v>911</v>
      </c>
      <c r="H173">
        <v>2.1440785916137663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100.676</v>
      </c>
      <c r="D174" s="2">
        <v>0</v>
      </c>
      <c r="E174" s="2">
        <v>0.41666666666666663</v>
      </c>
      <c r="F174">
        <v>1.3331284999999999</v>
      </c>
      <c r="G174" t="s">
        <v>1007</v>
      </c>
      <c r="H174">
        <v>1.2639495227595721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100.776</v>
      </c>
      <c r="D175" s="2">
        <v>0</v>
      </c>
      <c r="E175" s="2">
        <v>0.79444444444444451</v>
      </c>
      <c r="F175">
        <v>1.5094547999999999</v>
      </c>
      <c r="G175" t="s">
        <v>898</v>
      </c>
      <c r="H175">
        <v>1.122718383176299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38.93</v>
      </c>
      <c r="D176" s="2">
        <v>3.5454545021057129</v>
      </c>
      <c r="E176" s="2">
        <v>42.5</v>
      </c>
      <c r="F176">
        <v>5.0860518880041097</v>
      </c>
      <c r="G176" t="s">
        <v>1008</v>
      </c>
      <c r="H176">
        <v>0</v>
      </c>
      <c r="I176" t="s">
        <v>908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100.5985</v>
      </c>
      <c r="D177">
        <v>0</v>
      </c>
      <c r="E177">
        <v>0.875</v>
      </c>
      <c r="F177">
        <v>1.8705836</v>
      </c>
      <c r="G177" t="s">
        <v>1009</v>
      </c>
      <c r="H177">
        <v>1.5781245095430538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53.86</v>
      </c>
      <c r="D178">
        <v>3.6086957454681396</v>
      </c>
      <c r="E178">
        <v>55.611110687255859</v>
      </c>
      <c r="F178">
        <v>3.3419977720014851</v>
      </c>
      <c r="G178" t="s">
        <v>972</v>
      </c>
      <c r="H178">
        <v>0</v>
      </c>
      <c r="I178" t="s">
        <v>1010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1011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889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891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103.2</v>
      </c>
      <c r="D182" s="2">
        <v>0</v>
      </c>
      <c r="E182" s="2">
        <v>3.016</v>
      </c>
      <c r="F182">
        <v>0</v>
      </c>
      <c r="G182" t="s">
        <v>1012</v>
      </c>
      <c r="H182">
        <v>0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101.95</v>
      </c>
      <c r="D183" s="2">
        <v>0</v>
      </c>
      <c r="E183" s="2">
        <v>2.762</v>
      </c>
      <c r="F183">
        <v>8.68</v>
      </c>
      <c r="G183" t="s">
        <v>1013</v>
      </c>
      <c r="H183">
        <v>3.8281598842329876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102.55</v>
      </c>
      <c r="D184" s="2">
        <v>0</v>
      </c>
      <c r="E184" s="2">
        <v>2.609</v>
      </c>
      <c r="F184">
        <v>8.58</v>
      </c>
      <c r="G184" t="s">
        <v>959</v>
      </c>
      <c r="H184">
        <v>5.0756472034401057</v>
      </c>
      <c r="I184" t="s">
        <v>1014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105.99</v>
      </c>
      <c r="D185" s="2">
        <v>0</v>
      </c>
      <c r="E185" s="2">
        <v>1.1059027777777777</v>
      </c>
      <c r="F185">
        <v>2.0997949999999999</v>
      </c>
      <c r="G185" t="s">
        <v>1015</v>
      </c>
      <c r="H185">
        <v>1.6866821658840692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23.934999999999999</v>
      </c>
      <c r="D186" s="2">
        <v>4.09375</v>
      </c>
      <c r="E186" s="2">
        <v>28.462440490722656</v>
      </c>
      <c r="F186">
        <v>6.9694821063078143</v>
      </c>
      <c r="G186" t="s">
        <v>1016</v>
      </c>
      <c r="H186">
        <v>0</v>
      </c>
      <c r="I186" t="s">
        <v>898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1.1930000000000001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107.38</v>
      </c>
      <c r="D188" s="2">
        <v>0</v>
      </c>
      <c r="E188" s="2">
        <v>0</v>
      </c>
      <c r="F188">
        <v>3.7759889165098133</v>
      </c>
      <c r="G188" t="s">
        <v>969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22.76</v>
      </c>
      <c r="D189" s="2">
        <v>0</v>
      </c>
      <c r="E189" s="2">
        <v>0</v>
      </c>
      <c r="F189">
        <v>0.90951603668565861</v>
      </c>
      <c r="G189" t="s">
        <v>1017</v>
      </c>
      <c r="H189">
        <v>0</v>
      </c>
      <c r="I189" t="s">
        <v>1018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19.664999999999999</v>
      </c>
      <c r="D190" s="2">
        <v>4.4000000953674316</v>
      </c>
      <c r="E190" s="2">
        <v>23.804000854492187</v>
      </c>
      <c r="F190">
        <v>3.0511060259344012</v>
      </c>
      <c r="G190" t="s">
        <v>1019</v>
      </c>
      <c r="H190">
        <v>0</v>
      </c>
      <c r="I190" t="s">
        <v>1020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1011.5</v>
      </c>
      <c r="D191" s="2">
        <v>3.6333334445953369</v>
      </c>
      <c r="E191" s="2">
        <v>1406</v>
      </c>
      <c r="F191">
        <v>3.0729060000967876</v>
      </c>
      <c r="G191" t="s">
        <v>969</v>
      </c>
      <c r="H191">
        <v>0</v>
      </c>
      <c r="I191" t="s">
        <v>987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99.34</v>
      </c>
      <c r="D192" s="2">
        <v>0</v>
      </c>
      <c r="E192" s="2">
        <v>2.1419999999999999</v>
      </c>
      <c r="F192">
        <v>10.119999999999999</v>
      </c>
      <c r="G192" t="s">
        <v>1021</v>
      </c>
      <c r="H192">
        <v>0.5645485757689781</v>
      </c>
      <c r="I192" t="s">
        <v>314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565</v>
      </c>
      <c r="C193" s="2">
        <v>102.9</v>
      </c>
      <c r="D193" s="2">
        <v>0</v>
      </c>
      <c r="E193" s="2">
        <v>3.4009999999999998</v>
      </c>
      <c r="F193" s="1">
        <v>9.81</v>
      </c>
      <c r="G193" s="1" t="s">
        <v>939</v>
      </c>
      <c r="H193" s="1">
        <v>2.69374578673149</v>
      </c>
      <c r="I193" s="1" t="s">
        <v>1022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566</v>
      </c>
      <c r="C194" s="2">
        <v>100.4</v>
      </c>
      <c r="D194" s="2">
        <v>0</v>
      </c>
      <c r="E194" s="2">
        <v>1.8260000000000001</v>
      </c>
      <c r="F194" s="1">
        <v>10.06</v>
      </c>
      <c r="G194" s="1" t="s">
        <v>1023</v>
      </c>
      <c r="H194" s="1">
        <v>2.0851424298117962</v>
      </c>
      <c r="I194" s="1" t="s">
        <v>1024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1.74</v>
      </c>
      <c r="F195" s="1">
        <v>8.8000000000000007</v>
      </c>
      <c r="G195" s="1" t="s">
        <v>1025</v>
      </c>
      <c r="H195" s="1">
        <v>1.6928948142885125</v>
      </c>
      <c r="I195" s="1" t="s">
        <v>1026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568</v>
      </c>
      <c r="C196" s="2">
        <v>99.75</v>
      </c>
      <c r="D196" s="2">
        <v>0</v>
      </c>
      <c r="E196" s="2">
        <v>5.8070000000000004</v>
      </c>
      <c r="F196" s="1">
        <v>13.82</v>
      </c>
      <c r="G196" s="1" t="s">
        <v>957</v>
      </c>
      <c r="H196" s="1">
        <v>0.97346625980812507</v>
      </c>
      <c r="I196" s="1" t="s">
        <v>1027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569</v>
      </c>
      <c r="C197" s="2">
        <v>102.15</v>
      </c>
      <c r="D197" s="2">
        <v>0</v>
      </c>
      <c r="E197" s="2">
        <v>4.077</v>
      </c>
      <c r="F197" s="1">
        <v>9.2899999999999991</v>
      </c>
      <c r="G197" s="1" t="s">
        <v>992</v>
      </c>
      <c r="H197" s="1">
        <v>0.63988447155937345</v>
      </c>
      <c r="I197" s="1" t="s">
        <v>970</v>
      </c>
      <c r="J197" s="1">
        <v>1</v>
      </c>
      <c r="K197" s="1"/>
      <c r="L197" s="1" t="s">
        <v>582</v>
      </c>
    </row>
    <row r="198" spans="1:12" x14ac:dyDescent="0.25">
      <c r="A198" s="1" t="s">
        <v>583</v>
      </c>
      <c r="B198" t="s">
        <v>570</v>
      </c>
      <c r="C198" s="2">
        <v>99.93</v>
      </c>
      <c r="D198" s="2">
        <v>0</v>
      </c>
      <c r="E198" s="2">
        <v>1.9</v>
      </c>
      <c r="F198" s="1">
        <v>9.89</v>
      </c>
      <c r="G198" s="1" t="s">
        <v>934</v>
      </c>
      <c r="H198" s="1">
        <v>0.87544723139623726</v>
      </c>
      <c r="I198" s="1" t="s">
        <v>314</v>
      </c>
      <c r="J198" s="1">
        <v>1</v>
      </c>
      <c r="K198" s="1"/>
      <c r="L198" s="1" t="s">
        <v>584</v>
      </c>
    </row>
    <row r="199" spans="1:12" x14ac:dyDescent="0.25">
      <c r="A199" s="1" t="s">
        <v>604</v>
      </c>
      <c r="B199" t="s">
        <v>585</v>
      </c>
      <c r="C199" s="2">
        <v>103.458</v>
      </c>
      <c r="D199" s="2">
        <v>0</v>
      </c>
      <c r="E199" s="2">
        <v>0.51354166666666667</v>
      </c>
      <c r="F199" s="1">
        <v>2.5424860000000002</v>
      </c>
      <c r="G199" s="1" t="s">
        <v>917</v>
      </c>
      <c r="H199" s="1">
        <v>0.90427731165425695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586</v>
      </c>
      <c r="C200" s="2">
        <v>102.6</v>
      </c>
      <c r="D200" s="2">
        <v>0</v>
      </c>
      <c r="E200" s="2">
        <v>3.5869999999999997</v>
      </c>
      <c r="F200" s="1">
        <v>9</v>
      </c>
      <c r="G200" s="1" t="s">
        <v>974</v>
      </c>
      <c r="H200" s="1">
        <v>1.9145871320629173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587</v>
      </c>
      <c r="C201" s="2">
        <v>99.95</v>
      </c>
      <c r="D201" s="2">
        <v>0</v>
      </c>
      <c r="E201" s="2">
        <v>1.8479999999999999</v>
      </c>
      <c r="F201">
        <v>10.01</v>
      </c>
      <c r="G201" t="s">
        <v>883</v>
      </c>
      <c r="H201">
        <v>0.88089444590302313</v>
      </c>
      <c r="I201" t="s">
        <v>314</v>
      </c>
      <c r="J201">
        <v>1</v>
      </c>
      <c r="L201" t="s">
        <v>609</v>
      </c>
    </row>
    <row r="202" spans="1:12" x14ac:dyDescent="0.25">
      <c r="A202" t="s">
        <v>610</v>
      </c>
      <c r="B202" t="s">
        <v>588</v>
      </c>
      <c r="C202" s="2">
        <v>106.25</v>
      </c>
      <c r="D202" s="2">
        <v>0</v>
      </c>
      <c r="E202" s="2">
        <v>5.5350000000000001</v>
      </c>
      <c r="F202">
        <v>9.68</v>
      </c>
      <c r="G202" t="s">
        <v>873</v>
      </c>
      <c r="H202">
        <v>1.7925755531304071</v>
      </c>
      <c r="I202" t="s">
        <v>1028</v>
      </c>
      <c r="J202">
        <v>1</v>
      </c>
      <c r="L202" t="s">
        <v>611</v>
      </c>
    </row>
    <row r="203" spans="1:12" x14ac:dyDescent="0.25">
      <c r="A203" t="s">
        <v>612</v>
      </c>
      <c r="B203" t="s">
        <v>589</v>
      </c>
      <c r="C203" s="2">
        <v>48.03</v>
      </c>
      <c r="D203" s="2">
        <v>4.5</v>
      </c>
      <c r="E203" s="2">
        <v>63.208332061767578</v>
      </c>
      <c r="F203">
        <v>7.3531062123395756</v>
      </c>
      <c r="G203" t="s">
        <v>1002</v>
      </c>
      <c r="H203">
        <v>0</v>
      </c>
      <c r="I203" t="s">
        <v>1106</v>
      </c>
      <c r="J203">
        <v>1</v>
      </c>
      <c r="L203" t="s">
        <v>350</v>
      </c>
    </row>
    <row r="204" spans="1:12" x14ac:dyDescent="0.25">
      <c r="A204" t="s">
        <v>613</v>
      </c>
      <c r="B204" t="s">
        <v>590</v>
      </c>
      <c r="C204" s="2">
        <v>107.651</v>
      </c>
      <c r="D204" s="2">
        <v>0</v>
      </c>
      <c r="E204" s="2">
        <v>0.73333333333333328</v>
      </c>
      <c r="F204">
        <v>6.1015629339618105</v>
      </c>
      <c r="G204" t="s">
        <v>992</v>
      </c>
      <c r="H204">
        <v>3.9396824888259454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591</v>
      </c>
      <c r="C205" s="2">
        <v>108.432</v>
      </c>
      <c r="D205" s="2">
        <v>0</v>
      </c>
      <c r="E205" s="2">
        <v>2.5271527777777778</v>
      </c>
      <c r="F205">
        <v>4.1654467999999998</v>
      </c>
      <c r="G205" t="s">
        <v>1029</v>
      </c>
      <c r="H205">
        <v>4.3801563602001936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592</v>
      </c>
      <c r="C206" s="2">
        <v>105.142</v>
      </c>
      <c r="D206" s="2">
        <v>0</v>
      </c>
      <c r="E206" s="2">
        <v>0.52673611111111107</v>
      </c>
      <c r="F206">
        <v>4.0557290999999998</v>
      </c>
      <c r="G206" t="s">
        <v>956</v>
      </c>
      <c r="H206">
        <v>4.7784892182298737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593</v>
      </c>
      <c r="C207" s="2">
        <v>106.078</v>
      </c>
      <c r="D207" s="2">
        <v>0</v>
      </c>
      <c r="E207" s="2">
        <v>2.2643055555555556</v>
      </c>
      <c r="F207">
        <v>4.3233462999999999</v>
      </c>
      <c r="G207" t="s">
        <v>892</v>
      </c>
      <c r="H207">
        <v>3.6512138710189683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3.2319444444444443</v>
      </c>
      <c r="F208">
        <v>4.0514109999999999</v>
      </c>
      <c r="G208" t="s">
        <v>976</v>
      </c>
      <c r="H208">
        <v>0.61795334830203696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99.34</v>
      </c>
      <c r="D209">
        <v>0</v>
      </c>
      <c r="E209">
        <v>2.1419999999999999</v>
      </c>
      <c r="F209">
        <v>10.119999999999999</v>
      </c>
      <c r="G209" t="s">
        <v>1021</v>
      </c>
      <c r="H209">
        <v>0.5645485757689781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102.209</v>
      </c>
      <c r="D210">
        <v>0</v>
      </c>
      <c r="E210">
        <v>0.7260416666666667</v>
      </c>
      <c r="F210">
        <v>4.7645014341741501</v>
      </c>
      <c r="G210" t="s">
        <v>1030</v>
      </c>
      <c r="H210">
        <v>6.1942209784583673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103.4</v>
      </c>
      <c r="D211">
        <v>0</v>
      </c>
      <c r="E211">
        <v>5.1779999999999999</v>
      </c>
      <c r="F211">
        <v>10.17</v>
      </c>
      <c r="G211" t="s">
        <v>987</v>
      </c>
      <c r="H211">
        <v>0.61811835385424874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100.81</v>
      </c>
      <c r="D212">
        <v>0</v>
      </c>
      <c r="E212">
        <v>5.1779999999999999</v>
      </c>
      <c r="F212">
        <v>9.99</v>
      </c>
      <c r="G212" t="s">
        <v>925</v>
      </c>
      <c r="H212">
        <v>0.95839865608635522</v>
      </c>
      <c r="I212" t="s">
        <v>1031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99.3</v>
      </c>
      <c r="D213">
        <v>0</v>
      </c>
      <c r="E213">
        <v>2.1930000000000001</v>
      </c>
      <c r="F213">
        <v>8.98</v>
      </c>
      <c r="G213" t="s">
        <v>907</v>
      </c>
      <c r="H213">
        <v>0.68865341289282755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101</v>
      </c>
      <c r="D214">
        <v>0</v>
      </c>
      <c r="E214">
        <v>1.444</v>
      </c>
      <c r="F214">
        <v>7.72</v>
      </c>
      <c r="G214" t="s">
        <v>1032</v>
      </c>
      <c r="H214">
        <v>6.7114659858100056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101.75</v>
      </c>
      <c r="D215">
        <v>0</v>
      </c>
      <c r="E215">
        <v>1.6339999999999999</v>
      </c>
      <c r="F215">
        <v>9.56</v>
      </c>
      <c r="G215" t="s">
        <v>1033</v>
      </c>
      <c r="H215">
        <v>0.82579324912158236</v>
      </c>
      <c r="I215" t="s">
        <v>902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2.915</v>
      </c>
      <c r="F216">
        <v>8.76</v>
      </c>
      <c r="G216" t="s">
        <v>889</v>
      </c>
      <c r="H216">
        <v>0.71092109773781065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103.48</v>
      </c>
      <c r="D217">
        <v>0</v>
      </c>
      <c r="E217">
        <v>5.2009999999999996</v>
      </c>
      <c r="F217">
        <v>9.73</v>
      </c>
      <c r="G217" t="s">
        <v>925</v>
      </c>
      <c r="H217">
        <v>1.7861297234854836</v>
      </c>
      <c r="I217" t="s">
        <v>1034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100.971</v>
      </c>
      <c r="D218">
        <v>0</v>
      </c>
      <c r="E218">
        <v>1.1347222222222222</v>
      </c>
      <c r="F218">
        <v>5.1785455999999996</v>
      </c>
      <c r="G218" t="s">
        <v>1035</v>
      </c>
      <c r="H218">
        <v>5.0010943515969206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102.727</v>
      </c>
      <c r="D219" s="2">
        <v>0</v>
      </c>
      <c r="E219" s="2">
        <v>3.3945205479452056</v>
      </c>
      <c r="F219">
        <v>2.1127889</v>
      </c>
      <c r="G219" t="s">
        <v>1036</v>
      </c>
      <c r="H219">
        <v>1.931938609772784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105.468</v>
      </c>
      <c r="D220" s="2">
        <v>0</v>
      </c>
      <c r="E220" s="2">
        <v>1.4023972602739725</v>
      </c>
      <c r="F220">
        <v>4.2273217000000001</v>
      </c>
      <c r="G220" t="s">
        <v>1037</v>
      </c>
      <c r="H220">
        <v>8.5500321472102865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103.75700000000001</v>
      </c>
      <c r="D221" s="2">
        <v>0</v>
      </c>
      <c r="E221" s="2">
        <v>2.9794520547945202</v>
      </c>
      <c r="F221">
        <v>5.7218346000000002</v>
      </c>
      <c r="G221" t="s">
        <v>1038</v>
      </c>
      <c r="H221">
        <v>7.3004483698088221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112.014</v>
      </c>
      <c r="D222" s="2">
        <v>0</v>
      </c>
      <c r="E222" s="2">
        <v>2.3489583333333335</v>
      </c>
      <c r="F222">
        <v>5.2075798999999998</v>
      </c>
      <c r="G222" t="s">
        <v>1012</v>
      </c>
      <c r="H222">
        <v>6.9412595268370199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98.997</v>
      </c>
      <c r="D223" s="2">
        <v>0</v>
      </c>
      <c r="E223" s="2">
        <v>0.60821917808219172</v>
      </c>
      <c r="F223">
        <v>6.2399221495247303</v>
      </c>
      <c r="G223" t="s">
        <v>994</v>
      </c>
      <c r="H223">
        <v>4.3606775095234056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70.705952600000003</v>
      </c>
      <c r="G224" t="s">
        <v>1039</v>
      </c>
      <c r="H224">
        <v>1.6713977589953317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99.12</v>
      </c>
      <c r="D225">
        <v>0</v>
      </c>
      <c r="E225">
        <v>1.5173611111111109</v>
      </c>
      <c r="F225">
        <v>5.012912</v>
      </c>
      <c r="G225" t="s">
        <v>1013</v>
      </c>
      <c r="H225">
        <v>3.3686339190598975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39.119999999999997</v>
      </c>
      <c r="D226">
        <v>4.2380952835083008</v>
      </c>
      <c r="E226">
        <v>45.166667938232422</v>
      </c>
      <c r="F226">
        <v>6.3394683026584868</v>
      </c>
      <c r="G226" t="s">
        <v>920</v>
      </c>
      <c r="H226">
        <v>0</v>
      </c>
      <c r="I226" t="s">
        <v>974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13.7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18.96</v>
      </c>
      <c r="D228">
        <v>4.2380952835083008</v>
      </c>
      <c r="E228">
        <v>25.333333969116211</v>
      </c>
      <c r="F228">
        <v>3.9556962025316453</v>
      </c>
      <c r="G228" t="s">
        <v>1040</v>
      </c>
      <c r="H228">
        <v>0</v>
      </c>
      <c r="I228" t="s">
        <v>892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108.71</v>
      </c>
      <c r="D229">
        <v>0</v>
      </c>
      <c r="E229">
        <v>0</v>
      </c>
      <c r="F229">
        <v>2.0446224457797721</v>
      </c>
      <c r="G229" t="s">
        <v>1002</v>
      </c>
      <c r="H229">
        <v>0</v>
      </c>
      <c r="I229" t="s">
        <v>912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88.6</v>
      </c>
      <c r="D230">
        <v>0</v>
      </c>
      <c r="E230">
        <v>0</v>
      </c>
      <c r="F230">
        <v>5.1084786451697086</v>
      </c>
      <c r="G230" t="s">
        <v>890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66.11</v>
      </c>
      <c r="D231">
        <v>0</v>
      </c>
      <c r="E231">
        <v>0</v>
      </c>
      <c r="F231">
        <v>2.7222325776798151</v>
      </c>
      <c r="G231" t="s">
        <v>1041</v>
      </c>
      <c r="H231">
        <v>0</v>
      </c>
      <c r="I231" t="s">
        <v>888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22.05</v>
      </c>
      <c r="D232">
        <v>0</v>
      </c>
      <c r="E232">
        <v>0</v>
      </c>
      <c r="F232">
        <v>3.646990109622176</v>
      </c>
      <c r="G232" t="s">
        <v>1042</v>
      </c>
      <c r="H232">
        <v>0</v>
      </c>
      <c r="I232" t="s">
        <v>912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41.615000000000002</v>
      </c>
      <c r="D233">
        <v>0</v>
      </c>
      <c r="E233">
        <v>0</v>
      </c>
      <c r="F233">
        <v>2.8239542573470997</v>
      </c>
      <c r="G233" t="s">
        <v>1042</v>
      </c>
      <c r="H233">
        <v>0</v>
      </c>
      <c r="I233" t="s">
        <v>912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100.241</v>
      </c>
      <c r="D234">
        <v>0</v>
      </c>
      <c r="E234">
        <v>2.2489583333333334</v>
      </c>
      <c r="F234">
        <v>6.3170463000000003</v>
      </c>
      <c r="G234" t="s">
        <v>1043</v>
      </c>
      <c r="H234">
        <v>4.3730263705170742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101.744</v>
      </c>
      <c r="D235">
        <v>0</v>
      </c>
      <c r="E235">
        <v>0.94652777777777786</v>
      </c>
      <c r="F235">
        <v>2.464457293921273</v>
      </c>
      <c r="G235" t="s">
        <v>1044</v>
      </c>
      <c r="H235">
        <v>0.36944444493861672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50.42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155.4</v>
      </c>
      <c r="D237">
        <v>4.7647056579589844</v>
      </c>
      <c r="E237">
        <v>212.29731750488281</v>
      </c>
      <c r="F237">
        <v>3.8607554211440709</v>
      </c>
      <c r="G237" t="s">
        <v>1045</v>
      </c>
      <c r="H237">
        <v>0</v>
      </c>
      <c r="I237" t="s">
        <v>900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32.715000000000003</v>
      </c>
      <c r="D238">
        <v>3.9166667461395264</v>
      </c>
      <c r="E238">
        <v>37.411766052246094</v>
      </c>
      <c r="F238">
        <v>4.034846400733608</v>
      </c>
      <c r="G238" t="s">
        <v>1046</v>
      </c>
      <c r="H238">
        <v>0</v>
      </c>
      <c r="I238" t="s">
        <v>883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65.385000000000005</v>
      </c>
      <c r="D239">
        <v>4.1304349899291992</v>
      </c>
      <c r="E239">
        <v>69.76470947265625</v>
      </c>
      <c r="F239">
        <v>2.9058652596161192</v>
      </c>
      <c r="G239" t="s">
        <v>1045</v>
      </c>
      <c r="H239">
        <v>0</v>
      </c>
      <c r="I239" t="s">
        <v>976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44.94</v>
      </c>
      <c r="D240">
        <v>4.7073168754577637</v>
      </c>
      <c r="E240">
        <v>61.878787994384766</v>
      </c>
      <c r="F240">
        <v>1.6243880729862037</v>
      </c>
      <c r="G240" t="s">
        <v>1000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27.85</v>
      </c>
      <c r="D241">
        <v>4.0476188659667969</v>
      </c>
      <c r="E241">
        <v>31.571428298950195</v>
      </c>
      <c r="F241">
        <v>3.5188509874326748</v>
      </c>
      <c r="G241" t="s">
        <v>1047</v>
      </c>
      <c r="H241">
        <v>0</v>
      </c>
      <c r="I241" t="s">
        <v>1048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100.746</v>
      </c>
      <c r="D242">
        <v>0</v>
      </c>
      <c r="E242">
        <v>0.23805833333333332</v>
      </c>
      <c r="F242">
        <v>2.2764429000000002</v>
      </c>
      <c r="G242" t="s">
        <v>996</v>
      </c>
      <c r="H242">
        <v>2.3453454305028023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13.44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253.34</v>
      </c>
      <c r="D244">
        <v>4.1071429252624512</v>
      </c>
      <c r="E244">
        <v>320.1949462890625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66.86</v>
      </c>
      <c r="D245">
        <v>3.7272727489471436</v>
      </c>
      <c r="E245">
        <v>73.117645263671875</v>
      </c>
      <c r="F245">
        <v>4.0382889620101707</v>
      </c>
      <c r="G245" t="s">
        <v>1049</v>
      </c>
      <c r="H245">
        <v>0</v>
      </c>
      <c r="I245" t="s">
        <v>998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103.509</v>
      </c>
      <c r="D246">
        <v>0</v>
      </c>
      <c r="E246">
        <v>1.7354166666666666</v>
      </c>
      <c r="F246">
        <v>4.5398098000000005</v>
      </c>
      <c r="G246" t="s">
        <v>939</v>
      </c>
      <c r="H246">
        <v>4.9101142443552614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18.190000000000001</v>
      </c>
      <c r="D247">
        <v>0</v>
      </c>
      <c r="E247">
        <v>0</v>
      </c>
      <c r="F247">
        <v>2.1275425756809931</v>
      </c>
      <c r="G247" t="s">
        <v>1040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12.904999999999999</v>
      </c>
      <c r="D248">
        <v>0</v>
      </c>
      <c r="E248">
        <v>0</v>
      </c>
      <c r="F248">
        <v>0.66653234651041604</v>
      </c>
      <c r="G248" t="s">
        <v>1040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29.17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38.6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67.58</v>
      </c>
      <c r="D251" s="2">
        <v>0</v>
      </c>
      <c r="E251" s="2">
        <v>0</v>
      </c>
      <c r="F251">
        <v>2.5379255647855534</v>
      </c>
      <c r="G251" t="s">
        <v>1042</v>
      </c>
      <c r="H251">
        <v>0</v>
      </c>
      <c r="I251" t="s">
        <v>912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108.41</v>
      </c>
      <c r="D252" s="2">
        <v>0</v>
      </c>
      <c r="E252" s="2">
        <v>1.1065573770491803</v>
      </c>
      <c r="F252">
        <v>4.3439648117841827</v>
      </c>
      <c r="G252" t="s">
        <v>896</v>
      </c>
      <c r="H252">
        <v>3.4284181859319522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112.92</v>
      </c>
      <c r="D253" s="2">
        <v>0</v>
      </c>
      <c r="E253" s="2">
        <v>0.32569444444444445</v>
      </c>
      <c r="F253">
        <v>4.7585332999999999</v>
      </c>
      <c r="G253" t="s">
        <v>879</v>
      </c>
      <c r="H253">
        <v>3.4773991396844792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103.107</v>
      </c>
      <c r="D254" s="2">
        <v>0</v>
      </c>
      <c r="E254" s="2">
        <v>7.9166666666666663E-2</v>
      </c>
      <c r="F254">
        <v>6.4897575018529086</v>
      </c>
      <c r="G254" t="s">
        <v>1111</v>
      </c>
      <c r="H254">
        <v>4.9867898636889816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742</v>
      </c>
      <c r="C257">
        <v>24.925000000000001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743</v>
      </c>
      <c r="C258">
        <v>39.19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744</v>
      </c>
      <c r="C259">
        <v>25.285699999999999</v>
      </c>
      <c r="D259">
        <v>0</v>
      </c>
      <c r="E259">
        <v>0</v>
      </c>
      <c r="F259">
        <v>0.31174378180136181</v>
      </c>
      <c r="G259" t="s">
        <v>1050</v>
      </c>
      <c r="H259">
        <v>0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745</v>
      </c>
      <c r="C260">
        <v>112.527</v>
      </c>
      <c r="D260">
        <v>0</v>
      </c>
      <c r="E260">
        <v>0</v>
      </c>
      <c r="F260">
        <v>6.738332761376431</v>
      </c>
      <c r="G260" t="s">
        <v>1131</v>
      </c>
      <c r="H260">
        <v>4.4799354698340643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1051</v>
      </c>
      <c r="H262">
        <v>0</v>
      </c>
      <c r="I262" t="s">
        <v>314</v>
      </c>
      <c r="J262">
        <v>1</v>
      </c>
      <c r="L262" t="s">
        <v>775</v>
      </c>
    </row>
    <row r="263" spans="1:12" x14ac:dyDescent="0.25">
      <c r="A263" t="s">
        <v>776</v>
      </c>
      <c r="B263" t="s">
        <v>748</v>
      </c>
      <c r="C263">
        <v>95.1</v>
      </c>
      <c r="D263">
        <v>0</v>
      </c>
      <c r="E263">
        <v>0</v>
      </c>
      <c r="F263">
        <v>0</v>
      </c>
      <c r="G263" t="s">
        <v>891</v>
      </c>
      <c r="H263">
        <v>0</v>
      </c>
      <c r="I263" t="s">
        <v>314</v>
      </c>
      <c r="J263">
        <v>1</v>
      </c>
      <c r="L263" t="s">
        <v>541</v>
      </c>
    </row>
    <row r="264" spans="1:12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2" x14ac:dyDescent="0.25">
      <c r="A265" t="s">
        <v>782</v>
      </c>
      <c r="B265" t="s">
        <v>779</v>
      </c>
      <c r="C265">
        <v>759.74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2" x14ac:dyDescent="0.25">
      <c r="A266" t="s">
        <v>784</v>
      </c>
      <c r="B266" t="s">
        <v>780</v>
      </c>
      <c r="C266" s="2">
        <v>137.55000000000001</v>
      </c>
      <c r="D266" s="2">
        <v>3.96875</v>
      </c>
      <c r="E266" s="2">
        <v>165.78572082519531</v>
      </c>
      <c r="F266">
        <v>1.8611414031261357</v>
      </c>
      <c r="G266" t="s">
        <v>1052</v>
      </c>
      <c r="H266">
        <v>0</v>
      </c>
      <c r="I266" t="s">
        <v>1053</v>
      </c>
      <c r="J266">
        <v>1</v>
      </c>
      <c r="L266" t="s">
        <v>785</v>
      </c>
    </row>
    <row r="267" spans="1:12" x14ac:dyDescent="0.25">
      <c r="A267" t="s">
        <v>786</v>
      </c>
      <c r="B267" t="s">
        <v>793</v>
      </c>
      <c r="C267" s="2">
        <v>3117.5</v>
      </c>
      <c r="D267" s="2">
        <v>4.0689654350280762</v>
      </c>
      <c r="E267" s="2">
        <v>3819.695556640625</v>
      </c>
      <c r="F267">
        <v>5.7329287601645316</v>
      </c>
      <c r="G267" t="s">
        <v>1047</v>
      </c>
      <c r="H267">
        <v>0</v>
      </c>
      <c r="I267" t="s">
        <v>936</v>
      </c>
      <c r="J267">
        <v>1</v>
      </c>
      <c r="L267" t="s">
        <v>787</v>
      </c>
    </row>
    <row r="268" spans="1:12" x14ac:dyDescent="0.25">
      <c r="A268" t="s">
        <v>788</v>
      </c>
      <c r="B268" t="s">
        <v>781</v>
      </c>
      <c r="C268" s="2">
        <v>3.0430000000000001</v>
      </c>
      <c r="D268" s="2">
        <v>3.9393939971923828</v>
      </c>
      <c r="E268" s="2">
        <v>3.2526922225952148</v>
      </c>
      <c r="F268">
        <v>4.2735042735042734</v>
      </c>
      <c r="G268" t="s">
        <v>1054</v>
      </c>
      <c r="H268">
        <v>0</v>
      </c>
      <c r="I268" t="s">
        <v>976</v>
      </c>
      <c r="J268">
        <v>1</v>
      </c>
      <c r="L268" t="s">
        <v>789</v>
      </c>
    </row>
    <row r="269" spans="1:12" x14ac:dyDescent="0.25">
      <c r="A269" t="s">
        <v>791</v>
      </c>
      <c r="B269" t="s">
        <v>790</v>
      </c>
      <c r="C269" s="2">
        <v>95.997</v>
      </c>
      <c r="D269" s="2">
        <v>0</v>
      </c>
      <c r="E269" s="2">
        <v>0.20659722222222221</v>
      </c>
      <c r="F269">
        <v>5.1643186999999999</v>
      </c>
      <c r="G269" t="s">
        <v>1055</v>
      </c>
      <c r="H269">
        <v>5.2777118287788802</v>
      </c>
      <c r="I269" t="s">
        <v>314</v>
      </c>
      <c r="J269">
        <v>1</v>
      </c>
      <c r="L269" t="s">
        <v>792</v>
      </c>
    </row>
    <row r="270" spans="1:12" x14ac:dyDescent="0.25">
      <c r="A270" s="1" t="s">
        <v>794</v>
      </c>
      <c r="B270" t="s">
        <v>794</v>
      </c>
      <c r="C270" s="2">
        <v>26</v>
      </c>
      <c r="D270" s="2">
        <v>0</v>
      </c>
      <c r="E270" s="2">
        <v>0</v>
      </c>
      <c r="F270" s="1">
        <v>0</v>
      </c>
      <c r="G270" s="1" t="s">
        <v>998</v>
      </c>
      <c r="H270" s="1">
        <v>0</v>
      </c>
      <c r="I270" s="1" t="s">
        <v>314</v>
      </c>
      <c r="J270" s="1">
        <v>1</v>
      </c>
      <c r="K270" s="1"/>
      <c r="L270" s="1" t="s">
        <v>796</v>
      </c>
    </row>
    <row r="271" spans="1:12" x14ac:dyDescent="0.25">
      <c r="A271" t="s">
        <v>795</v>
      </c>
      <c r="B271" t="s">
        <v>795</v>
      </c>
      <c r="C271" s="2">
        <v>70</v>
      </c>
      <c r="D271" s="2">
        <v>0</v>
      </c>
      <c r="E271" s="2">
        <v>0</v>
      </c>
      <c r="F271">
        <v>0</v>
      </c>
      <c r="G271" t="s">
        <v>998</v>
      </c>
      <c r="H271">
        <v>0</v>
      </c>
      <c r="I271" t="s">
        <v>314</v>
      </c>
      <c r="J271">
        <v>1</v>
      </c>
      <c r="L271" t="s">
        <v>797</v>
      </c>
    </row>
    <row r="272" spans="1:12" x14ac:dyDescent="0.25">
      <c r="A272" t="s">
        <v>799</v>
      </c>
      <c r="B272" t="s">
        <v>798</v>
      </c>
      <c r="C272" s="2">
        <v>106.649</v>
      </c>
      <c r="D272" s="2">
        <v>0</v>
      </c>
      <c r="E272" s="2">
        <v>1.1812499999999999</v>
      </c>
      <c r="F272">
        <v>4.2256841999999999</v>
      </c>
      <c r="G272" t="s">
        <v>1056</v>
      </c>
      <c r="H272">
        <v>2.5997137865085049</v>
      </c>
      <c r="I272" t="s">
        <v>314</v>
      </c>
      <c r="J272">
        <v>1</v>
      </c>
      <c r="L272" t="s">
        <v>800</v>
      </c>
    </row>
    <row r="273" spans="1:12" x14ac:dyDescent="0.25">
      <c r="A273" t="s">
        <v>806</v>
      </c>
      <c r="B273" t="s">
        <v>801</v>
      </c>
      <c r="C273">
        <v>103.91</v>
      </c>
      <c r="D273">
        <v>0</v>
      </c>
      <c r="E273">
        <v>1.3888888888888888</v>
      </c>
      <c r="F273">
        <v>5.5481052999999996</v>
      </c>
      <c r="G273" t="s">
        <v>1007</v>
      </c>
      <c r="H273">
        <v>5.5813123705420757</v>
      </c>
      <c r="I273" t="s">
        <v>314</v>
      </c>
      <c r="J273">
        <v>1</v>
      </c>
      <c r="L273" t="s">
        <v>807</v>
      </c>
    </row>
    <row r="274" spans="1:12" x14ac:dyDescent="0.25">
      <c r="A274" t="s">
        <v>808</v>
      </c>
      <c r="B274" t="s">
        <v>802</v>
      </c>
      <c r="C274" s="2">
        <v>1.3141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2" x14ac:dyDescent="0.25">
      <c r="A275" t="s">
        <v>809</v>
      </c>
      <c r="B275" t="s">
        <v>803</v>
      </c>
      <c r="C275" s="2">
        <v>99</v>
      </c>
      <c r="D275" s="2">
        <v>0</v>
      </c>
      <c r="E275" s="2">
        <v>2.3210000000000002</v>
      </c>
      <c r="F275">
        <v>7.95</v>
      </c>
      <c r="G275" t="s">
        <v>1057</v>
      </c>
      <c r="H275">
        <v>9.168805352092976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804</v>
      </c>
      <c r="C276" s="2">
        <v>117.444</v>
      </c>
      <c r="D276" s="2">
        <v>0</v>
      </c>
      <c r="E276" s="2">
        <v>0.34027777777777779</v>
      </c>
      <c r="F276">
        <v>6.1862104000000002</v>
      </c>
      <c r="G276" t="s">
        <v>879</v>
      </c>
      <c r="H276">
        <v>6.5944534491543756</v>
      </c>
      <c r="I276" t="s">
        <v>314</v>
      </c>
      <c r="J276">
        <v>1</v>
      </c>
      <c r="L276" t="s">
        <v>812</v>
      </c>
    </row>
    <row r="277" spans="1:12" x14ac:dyDescent="0.25">
      <c r="A277" t="s">
        <v>813</v>
      </c>
      <c r="B277" t="s">
        <v>805</v>
      </c>
      <c r="C277" s="2">
        <v>102.666</v>
      </c>
      <c r="D277" s="2">
        <v>0</v>
      </c>
      <c r="E277" s="2">
        <v>0.68541666666666667</v>
      </c>
      <c r="F277">
        <v>4.0562740000000002</v>
      </c>
      <c r="G277" t="s">
        <v>928</v>
      </c>
      <c r="H277">
        <v>2.2467833289403214</v>
      </c>
      <c r="I277" t="s">
        <v>314</v>
      </c>
      <c r="J277">
        <v>1</v>
      </c>
      <c r="L277" t="s">
        <v>814</v>
      </c>
    </row>
    <row r="278" spans="1:12" x14ac:dyDescent="0.25">
      <c r="A278" t="s">
        <v>816</v>
      </c>
      <c r="B278" t="s">
        <v>815</v>
      </c>
      <c r="C278" s="2">
        <v>108.334</v>
      </c>
      <c r="D278" s="2">
        <v>0</v>
      </c>
      <c r="E278" s="2">
        <v>0.24758333333333332</v>
      </c>
      <c r="F278">
        <v>4.4445915999999999</v>
      </c>
      <c r="G278" t="s">
        <v>1058</v>
      </c>
      <c r="H278">
        <v>5.4914775691752329</v>
      </c>
      <c r="I278" t="s">
        <v>314</v>
      </c>
      <c r="J278">
        <v>1</v>
      </c>
      <c r="L278" t="s">
        <v>817</v>
      </c>
    </row>
    <row r="279" spans="1:12" x14ac:dyDescent="0.25">
      <c r="A279" s="1" t="s">
        <v>818</v>
      </c>
      <c r="B279" t="s">
        <v>819</v>
      </c>
      <c r="C279" s="2">
        <v>100.7</v>
      </c>
      <c r="D279" s="2">
        <v>0</v>
      </c>
      <c r="E279" s="2">
        <v>1.079</v>
      </c>
      <c r="F279">
        <v>11.47</v>
      </c>
      <c r="G279" t="s">
        <v>987</v>
      </c>
      <c r="H279">
        <v>2.9617955845646353</v>
      </c>
      <c r="I279" t="s">
        <v>314</v>
      </c>
      <c r="J279">
        <v>1</v>
      </c>
      <c r="L279" t="s">
        <v>820</v>
      </c>
    </row>
    <row r="280" spans="1:12" x14ac:dyDescent="0.25">
      <c r="A280" t="s">
        <v>825</v>
      </c>
      <c r="B280" t="s">
        <v>821</v>
      </c>
      <c r="C280" s="2">
        <v>614.1</v>
      </c>
      <c r="D280" s="2">
        <v>3.2857143878936768</v>
      </c>
      <c r="E280" s="2">
        <v>701.27825927734375</v>
      </c>
      <c r="F280">
        <v>3.0456026058631918</v>
      </c>
      <c r="G280" t="s">
        <v>1059</v>
      </c>
      <c r="H280">
        <v>0</v>
      </c>
      <c r="I280" t="s">
        <v>889</v>
      </c>
      <c r="J280">
        <v>1</v>
      </c>
      <c r="L280" t="s">
        <v>826</v>
      </c>
    </row>
    <row r="281" spans="1:12" x14ac:dyDescent="0.25">
      <c r="A281" t="s">
        <v>827</v>
      </c>
      <c r="B281" t="s">
        <v>822</v>
      </c>
      <c r="C281" s="2">
        <v>36.54</v>
      </c>
      <c r="D281" s="2">
        <v>5</v>
      </c>
      <c r="E281" s="2">
        <v>40.423240661621094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823</v>
      </c>
      <c r="C282" s="2">
        <v>188.1</v>
      </c>
      <c r="D282" s="2">
        <v>4.5</v>
      </c>
      <c r="E282" s="2">
        <v>204.22222900390625</v>
      </c>
      <c r="F282" s="1">
        <v>9.2926634768740044</v>
      </c>
      <c r="G282" s="1" t="s">
        <v>872</v>
      </c>
      <c r="H282" s="1">
        <v>0</v>
      </c>
      <c r="I282" s="1" t="s">
        <v>1060</v>
      </c>
      <c r="J282" s="1">
        <v>1</v>
      </c>
      <c r="K282" s="1"/>
      <c r="L282" s="1" t="s">
        <v>830</v>
      </c>
    </row>
    <row r="283" spans="1:12" x14ac:dyDescent="0.25">
      <c r="A283" t="s">
        <v>831</v>
      </c>
      <c r="B283" t="s">
        <v>824</v>
      </c>
      <c r="C283" s="2">
        <v>103.929</v>
      </c>
      <c r="D283" s="2">
        <v>0</v>
      </c>
      <c r="E283" s="2">
        <v>2.5381944444444442</v>
      </c>
      <c r="F283" s="1">
        <v>4.6204447999999996</v>
      </c>
      <c r="G283" s="1" t="s">
        <v>925</v>
      </c>
      <c r="H283" s="1">
        <v>5.1215593854852139</v>
      </c>
      <c r="I283" s="1" t="s">
        <v>314</v>
      </c>
      <c r="J283" s="1">
        <v>1</v>
      </c>
      <c r="K283" s="1"/>
      <c r="L283" s="1" t="s">
        <v>832</v>
      </c>
    </row>
    <row r="284" spans="1:12" x14ac:dyDescent="0.25">
      <c r="A284" t="s">
        <v>834</v>
      </c>
      <c r="B284" t="s">
        <v>833</v>
      </c>
      <c r="C284" s="2">
        <v>100.5</v>
      </c>
      <c r="D284" s="2">
        <v>0</v>
      </c>
      <c r="E284" s="2">
        <v>0.92500000000000004</v>
      </c>
      <c r="F284" s="1">
        <v>9.69</v>
      </c>
      <c r="G284" s="1" t="s">
        <v>906</v>
      </c>
      <c r="H284" s="1">
        <v>1.7656779401012119</v>
      </c>
      <c r="I284" s="1" t="s">
        <v>1061</v>
      </c>
      <c r="J284" s="1">
        <v>1</v>
      </c>
      <c r="K284" s="1"/>
      <c r="L284" s="1" t="s">
        <v>835</v>
      </c>
    </row>
    <row r="285" spans="1:12" x14ac:dyDescent="0.25">
      <c r="A285" t="s">
        <v>847</v>
      </c>
      <c r="B285" t="s">
        <v>836</v>
      </c>
      <c r="C285" s="2">
        <v>99</v>
      </c>
      <c r="D285" s="2">
        <v>0</v>
      </c>
      <c r="E285" s="2">
        <v>2.9489999999999998</v>
      </c>
      <c r="F285">
        <v>11.5</v>
      </c>
      <c r="G285" t="s">
        <v>1062</v>
      </c>
      <c r="H285">
        <v>2.725562601880164</v>
      </c>
      <c r="I285" t="s">
        <v>1063</v>
      </c>
      <c r="J285">
        <v>1</v>
      </c>
      <c r="L285" t="s">
        <v>848</v>
      </c>
    </row>
    <row r="286" spans="1:12" x14ac:dyDescent="0.25">
      <c r="A286" t="s">
        <v>849</v>
      </c>
      <c r="B286" t="s">
        <v>837</v>
      </c>
      <c r="C286" s="2">
        <v>105.4</v>
      </c>
      <c r="D286" s="2">
        <v>0</v>
      </c>
      <c r="E286" s="2">
        <v>1.19</v>
      </c>
      <c r="F286">
        <v>8.75</v>
      </c>
      <c r="G286" t="s">
        <v>928</v>
      </c>
      <c r="H286">
        <v>3.2795725968585945</v>
      </c>
      <c r="I286" t="s">
        <v>1064</v>
      </c>
      <c r="J286">
        <v>1</v>
      </c>
      <c r="L286" t="s">
        <v>850</v>
      </c>
    </row>
    <row r="287" spans="1:12" x14ac:dyDescent="0.25">
      <c r="A287" t="s">
        <v>851</v>
      </c>
      <c r="B287" t="s">
        <v>838</v>
      </c>
      <c r="C287" s="2">
        <v>101.2</v>
      </c>
      <c r="D287" s="2">
        <v>0</v>
      </c>
      <c r="E287" s="2">
        <v>2.4449999999999998</v>
      </c>
      <c r="F287">
        <v>9.2899999999999991</v>
      </c>
      <c r="G287" t="s">
        <v>1065</v>
      </c>
      <c r="H287">
        <v>0.74989349380474368</v>
      </c>
      <c r="I287" t="s">
        <v>1066</v>
      </c>
      <c r="J287">
        <v>1</v>
      </c>
      <c r="L287" t="s">
        <v>852</v>
      </c>
    </row>
    <row r="288" spans="1:12" x14ac:dyDescent="0.25">
      <c r="A288" t="s">
        <v>542</v>
      </c>
      <c r="B288" t="s">
        <v>525</v>
      </c>
      <c r="C288" s="2">
        <v>0</v>
      </c>
      <c r="D288" s="2">
        <v>0</v>
      </c>
      <c r="E288" s="2">
        <v>0</v>
      </c>
      <c r="F288">
        <v>0</v>
      </c>
      <c r="G288" t="s">
        <v>1067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101.95</v>
      </c>
      <c r="D289">
        <v>0</v>
      </c>
      <c r="E289">
        <v>1.7810000000000001</v>
      </c>
      <c r="F289">
        <v>11.56</v>
      </c>
      <c r="G289" t="s">
        <v>854</v>
      </c>
      <c r="H289">
        <v>1.2681376505023723</v>
      </c>
      <c r="I289" t="s">
        <v>1068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0.17100000000000001</v>
      </c>
      <c r="F290">
        <v>27.26</v>
      </c>
      <c r="G290" t="s">
        <v>944</v>
      </c>
      <c r="H290">
        <v>1.4060675585673652</v>
      </c>
      <c r="I290" t="s">
        <v>1069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101.25</v>
      </c>
      <c r="D291">
        <v>0</v>
      </c>
      <c r="E291">
        <v>4.2450000000000001</v>
      </c>
      <c r="F291">
        <v>9.59</v>
      </c>
      <c r="G291" t="s">
        <v>924</v>
      </c>
      <c r="H291">
        <v>1.023130913990735</v>
      </c>
      <c r="I291" t="s">
        <v>1070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2.028</v>
      </c>
      <c r="F292">
        <v>0</v>
      </c>
      <c r="G292" t="s">
        <v>962</v>
      </c>
      <c r="H292">
        <v>0</v>
      </c>
      <c r="I292" t="s">
        <v>1071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102.6</v>
      </c>
      <c r="D293">
        <v>0</v>
      </c>
      <c r="E293">
        <v>0.315</v>
      </c>
      <c r="F293">
        <v>8.93</v>
      </c>
      <c r="G293" t="s">
        <v>1058</v>
      </c>
      <c r="H293">
        <v>0.94315480640658389</v>
      </c>
      <c r="I293" t="s">
        <v>1072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5.1539999999999999</v>
      </c>
      <c r="F294">
        <v>10.36</v>
      </c>
      <c r="G294" t="s">
        <v>1048</v>
      </c>
      <c r="H294">
        <v>5.7674805419767647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0</v>
      </c>
      <c r="D295">
        <v>0</v>
      </c>
      <c r="E295">
        <v>0</v>
      </c>
      <c r="F295">
        <v>0</v>
      </c>
      <c r="G295" t="s">
        <v>1073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  <row r="297" spans="1:12" x14ac:dyDescent="0.25">
      <c r="A297" t="s">
        <v>1080</v>
      </c>
      <c r="B297" t="s">
        <v>1074</v>
      </c>
      <c r="C297" s="2">
        <v>101.5</v>
      </c>
      <c r="D297" s="2">
        <v>0</v>
      </c>
      <c r="E297" s="2">
        <v>1.4179999999999999</v>
      </c>
      <c r="F297">
        <v>9.9700000000000006</v>
      </c>
      <c r="G297" t="s">
        <v>854</v>
      </c>
      <c r="H297">
        <v>3.9110280880298989</v>
      </c>
      <c r="I297" t="s">
        <v>314</v>
      </c>
      <c r="J297">
        <v>1</v>
      </c>
      <c r="L297" t="s">
        <v>1081</v>
      </c>
    </row>
    <row r="298" spans="1:12" x14ac:dyDescent="0.25">
      <c r="A298" t="s">
        <v>1082</v>
      </c>
      <c r="B298" t="s">
        <v>1075</v>
      </c>
      <c r="C298" s="2">
        <v>12.1</v>
      </c>
      <c r="D298" s="2">
        <v>3.3636362552642822</v>
      </c>
      <c r="E298" s="2">
        <v>11.666666984558105</v>
      </c>
      <c r="F298">
        <v>2.8099173849279233</v>
      </c>
      <c r="G298" t="s">
        <v>998</v>
      </c>
      <c r="H298">
        <v>0</v>
      </c>
      <c r="I298" t="s">
        <v>314</v>
      </c>
      <c r="J298">
        <v>1</v>
      </c>
      <c r="L298" t="s">
        <v>1083</v>
      </c>
    </row>
    <row r="299" spans="1:12" x14ac:dyDescent="0.25">
      <c r="A299" t="s">
        <v>1084</v>
      </c>
      <c r="B299" t="s">
        <v>1076</v>
      </c>
      <c r="C299" s="2">
        <v>103.303</v>
      </c>
      <c r="D299" s="2">
        <v>0</v>
      </c>
      <c r="E299" s="2">
        <v>1.6865250000000001</v>
      </c>
      <c r="F299">
        <v>4.5802109</v>
      </c>
      <c r="G299" t="s">
        <v>948</v>
      </c>
      <c r="H299">
        <v>4.1479887708062941</v>
      </c>
      <c r="I299" t="s">
        <v>314</v>
      </c>
      <c r="J299">
        <v>1</v>
      </c>
      <c r="L299" t="s">
        <v>1085</v>
      </c>
    </row>
    <row r="300" spans="1:12" x14ac:dyDescent="0.25">
      <c r="A300" t="s">
        <v>1086</v>
      </c>
      <c r="B300" t="s">
        <v>1077</v>
      </c>
      <c r="C300" s="2">
        <v>93.433000000000007</v>
      </c>
      <c r="D300" s="2">
        <v>0</v>
      </c>
      <c r="E300" s="2">
        <v>0.88263888888888886</v>
      </c>
      <c r="F300">
        <v>5.2056481999999997</v>
      </c>
      <c r="G300" t="s">
        <v>1087</v>
      </c>
      <c r="H300">
        <v>5.1571554291353161</v>
      </c>
      <c r="I300" t="s">
        <v>314</v>
      </c>
      <c r="J300">
        <v>1</v>
      </c>
      <c r="L300" t="s">
        <v>1088</v>
      </c>
    </row>
    <row r="301" spans="1:12" x14ac:dyDescent="0.25">
      <c r="A301" t="s">
        <v>1089</v>
      </c>
      <c r="B301" t="s">
        <v>1078</v>
      </c>
      <c r="C301" s="2">
        <v>100.8</v>
      </c>
      <c r="D301" s="2">
        <v>0</v>
      </c>
      <c r="E301" s="2">
        <v>1.369</v>
      </c>
      <c r="F301">
        <v>9.3699999999999992</v>
      </c>
      <c r="G301" t="s">
        <v>1057</v>
      </c>
      <c r="H301">
        <v>0.83935157583561981</v>
      </c>
      <c r="I301" t="s">
        <v>1090</v>
      </c>
      <c r="J301">
        <v>1</v>
      </c>
      <c r="L301" t="s">
        <v>1091</v>
      </c>
    </row>
    <row r="302" spans="1:12" x14ac:dyDescent="0.25">
      <c r="A302" t="s">
        <v>1092</v>
      </c>
      <c r="B302" t="s">
        <v>1079</v>
      </c>
      <c r="C302" s="2">
        <v>105.1131</v>
      </c>
      <c r="D302" s="2">
        <v>0</v>
      </c>
      <c r="E302" s="2">
        <v>1.6291666666666669</v>
      </c>
      <c r="F302">
        <v>5.4834914000000001</v>
      </c>
      <c r="G302" t="s">
        <v>1032</v>
      </c>
      <c r="H302">
        <v>1.6929383968868912</v>
      </c>
      <c r="I302" t="s">
        <v>314</v>
      </c>
      <c r="J302">
        <v>1</v>
      </c>
      <c r="L302" t="s">
        <v>1093</v>
      </c>
    </row>
    <row r="303" spans="1:12" x14ac:dyDescent="0.25">
      <c r="A303" t="s">
        <v>1095</v>
      </c>
      <c r="B303" t="s">
        <v>1094</v>
      </c>
      <c r="C303" s="2">
        <v>5.69</v>
      </c>
      <c r="D303" s="2">
        <v>4.1111111640930176</v>
      </c>
      <c r="E303" s="2">
        <v>6.4366664886474609</v>
      </c>
      <c r="F303">
        <v>3.8166098251889027</v>
      </c>
      <c r="G303" t="s">
        <v>912</v>
      </c>
      <c r="H303">
        <v>0</v>
      </c>
      <c r="I303" t="s">
        <v>1035</v>
      </c>
      <c r="J303">
        <v>1</v>
      </c>
      <c r="L303" t="s">
        <v>354</v>
      </c>
    </row>
    <row r="304" spans="1:12" x14ac:dyDescent="0.25">
      <c r="A304" t="s">
        <v>1097</v>
      </c>
      <c r="B304" t="s">
        <v>1096</v>
      </c>
      <c r="C304" s="2">
        <v>102.996</v>
      </c>
      <c r="D304" s="2">
        <v>0</v>
      </c>
      <c r="E304" s="2">
        <v>1.5666666666666667</v>
      </c>
      <c r="F304">
        <v>7.146663448367363</v>
      </c>
      <c r="G304" t="s">
        <v>983</v>
      </c>
      <c r="H304">
        <v>0.71663727589851434</v>
      </c>
      <c r="I304" t="s">
        <v>314</v>
      </c>
      <c r="J304">
        <v>1</v>
      </c>
      <c r="L304" t="s">
        <v>1098</v>
      </c>
    </row>
    <row r="305" spans="1:12" x14ac:dyDescent="0.25">
      <c r="A305" t="s">
        <v>1100</v>
      </c>
      <c r="B305" t="s">
        <v>1099</v>
      </c>
      <c r="C305">
        <v>2263</v>
      </c>
      <c r="D305">
        <v>2</v>
      </c>
      <c r="E305">
        <v>1687.1490478515625</v>
      </c>
      <c r="F305">
        <v>5.9655324790101636</v>
      </c>
      <c r="G305" t="s">
        <v>1048</v>
      </c>
      <c r="H305">
        <v>0</v>
      </c>
      <c r="I305" t="s">
        <v>995</v>
      </c>
      <c r="J305">
        <v>1</v>
      </c>
      <c r="L305" t="s">
        <v>1101</v>
      </c>
    </row>
    <row r="306" spans="1:12" x14ac:dyDescent="0.25">
      <c r="A306" t="s">
        <v>1103</v>
      </c>
      <c r="B306" t="s">
        <v>1102</v>
      </c>
      <c r="C306" s="2">
        <v>97.77</v>
      </c>
      <c r="D306" s="2">
        <v>0</v>
      </c>
      <c r="E306" s="2">
        <v>0</v>
      </c>
      <c r="F306">
        <v>0</v>
      </c>
      <c r="G306" t="s">
        <v>314</v>
      </c>
      <c r="H306">
        <v>0</v>
      </c>
      <c r="I306" t="s">
        <v>314</v>
      </c>
      <c r="J306">
        <v>1</v>
      </c>
      <c r="L306" t="s">
        <v>1104</v>
      </c>
    </row>
    <row r="307" spans="1:12" x14ac:dyDescent="0.25">
      <c r="A307" t="s">
        <v>1108</v>
      </c>
      <c r="B307" t="s">
        <v>1107</v>
      </c>
      <c r="C307" s="2">
        <v>99.972999999999999</v>
      </c>
      <c r="D307" s="2">
        <v>0</v>
      </c>
      <c r="E307" s="2">
        <v>1.6111111111111109</v>
      </c>
      <c r="F307">
        <v>7.2509854999999996</v>
      </c>
      <c r="G307" t="s">
        <v>1007</v>
      </c>
      <c r="H307">
        <v>11.980624949037585</v>
      </c>
      <c r="I307" t="s">
        <v>314</v>
      </c>
      <c r="J307">
        <v>1</v>
      </c>
      <c r="L307" t="s">
        <v>1109</v>
      </c>
    </row>
    <row r="308" spans="1:12" x14ac:dyDescent="0.25">
      <c r="A308" t="s">
        <v>1112</v>
      </c>
      <c r="B308" t="s">
        <v>1110</v>
      </c>
      <c r="C308" s="2">
        <v>34.880000000000003</v>
      </c>
      <c r="D308" s="2">
        <v>0</v>
      </c>
      <c r="E308" s="2">
        <v>0</v>
      </c>
      <c r="F308">
        <v>2.4963528385196501</v>
      </c>
      <c r="G308" t="s">
        <v>1042</v>
      </c>
      <c r="H308">
        <v>0</v>
      </c>
      <c r="I308" t="s">
        <v>912</v>
      </c>
      <c r="J308">
        <v>1</v>
      </c>
      <c r="L308" t="s">
        <v>1113</v>
      </c>
    </row>
    <row r="309" spans="1:12" x14ac:dyDescent="0.25">
      <c r="A309" t="s">
        <v>1115</v>
      </c>
      <c r="B309" t="s">
        <v>1114</v>
      </c>
      <c r="C309" s="2">
        <v>100</v>
      </c>
      <c r="D309" s="2">
        <v>0</v>
      </c>
      <c r="E309" s="2">
        <v>0</v>
      </c>
      <c r="F309">
        <v>0</v>
      </c>
      <c r="G309" t="s">
        <v>314</v>
      </c>
      <c r="H309">
        <v>0</v>
      </c>
      <c r="I309" t="s">
        <v>314</v>
      </c>
      <c r="J309">
        <v>1</v>
      </c>
      <c r="L309" t="s">
        <v>1120</v>
      </c>
    </row>
    <row r="310" spans="1:12" x14ac:dyDescent="0.25">
      <c r="A310" t="s">
        <v>1121</v>
      </c>
      <c r="B310" t="s">
        <v>1116</v>
      </c>
      <c r="C310" s="2">
        <v>153.34</v>
      </c>
      <c r="D310" s="2">
        <v>4.6521739959716797</v>
      </c>
      <c r="E310" s="2">
        <v>164.09446716308594</v>
      </c>
      <c r="F310">
        <v>1.6824258232800784</v>
      </c>
      <c r="G310" t="s">
        <v>1052</v>
      </c>
      <c r="H310">
        <v>0</v>
      </c>
      <c r="I310" t="s">
        <v>974</v>
      </c>
      <c r="J310">
        <v>1</v>
      </c>
      <c r="L310" t="s">
        <v>1122</v>
      </c>
    </row>
    <row r="311" spans="1:12" x14ac:dyDescent="0.25">
      <c r="A311" t="s">
        <v>1126</v>
      </c>
      <c r="B311" t="s">
        <v>1123</v>
      </c>
      <c r="C311" s="2">
        <v>107.788</v>
      </c>
      <c r="D311" s="2">
        <v>0</v>
      </c>
      <c r="E311" s="2">
        <v>1.1111111111111112</v>
      </c>
      <c r="F311">
        <v>5.5916177999999999</v>
      </c>
      <c r="G311" t="s">
        <v>971</v>
      </c>
      <c r="H311">
        <v>1.7564966960416093</v>
      </c>
      <c r="I311" t="s">
        <v>314</v>
      </c>
      <c r="J311">
        <v>1</v>
      </c>
      <c r="L311" t="s">
        <v>1127</v>
      </c>
    </row>
    <row r="312" spans="1:12" x14ac:dyDescent="0.25">
      <c r="A312" t="s">
        <v>1125</v>
      </c>
      <c r="B312" t="s">
        <v>1124</v>
      </c>
      <c r="C312" s="2">
        <v>100</v>
      </c>
      <c r="D312" s="2">
        <v>0</v>
      </c>
      <c r="E312" s="2">
        <v>0</v>
      </c>
      <c r="F312">
        <v>0</v>
      </c>
      <c r="G312" t="s">
        <v>314</v>
      </c>
      <c r="H312">
        <v>0</v>
      </c>
      <c r="I312" t="s">
        <v>314</v>
      </c>
      <c r="J312">
        <v>1</v>
      </c>
      <c r="L312" t="s">
        <v>1128</v>
      </c>
    </row>
    <row r="313" spans="1:12" x14ac:dyDescent="0.25">
      <c r="A313" t="s">
        <v>1135</v>
      </c>
      <c r="B313" t="s">
        <v>1132</v>
      </c>
      <c r="C313" s="2">
        <v>3.13</v>
      </c>
      <c r="D313" s="2">
        <v>3.6666667461395264</v>
      </c>
      <c r="E313" s="2">
        <v>3.9083333015441895</v>
      </c>
      <c r="F313">
        <v>0</v>
      </c>
      <c r="G313" t="s">
        <v>1136</v>
      </c>
      <c r="H313">
        <v>0</v>
      </c>
      <c r="I313" t="s">
        <v>314</v>
      </c>
      <c r="J313">
        <v>1</v>
      </c>
      <c r="L313" t="s">
        <v>361</v>
      </c>
    </row>
    <row r="314" spans="1:12" x14ac:dyDescent="0.25">
      <c r="A314" t="s">
        <v>1137</v>
      </c>
      <c r="B314" t="s">
        <v>1133</v>
      </c>
      <c r="C314" s="2">
        <v>14.945</v>
      </c>
      <c r="D314" s="2">
        <v>3.970588207244873</v>
      </c>
      <c r="E314" s="2">
        <v>16.040000915527344</v>
      </c>
      <c r="F314">
        <v>4.4831047172967544</v>
      </c>
      <c r="G314" t="s">
        <v>1046</v>
      </c>
      <c r="H314">
        <v>0</v>
      </c>
      <c r="I314" t="s">
        <v>936</v>
      </c>
      <c r="J314">
        <v>1</v>
      </c>
      <c r="L314" t="s">
        <v>1138</v>
      </c>
    </row>
    <row r="315" spans="1:12" x14ac:dyDescent="0.25">
      <c r="A315" t="s">
        <v>1139</v>
      </c>
      <c r="B315" t="s">
        <v>1134</v>
      </c>
      <c r="C315" s="2">
        <v>65.92</v>
      </c>
      <c r="D315" s="2">
        <v>3.7941176891326904</v>
      </c>
      <c r="E315" s="2">
        <v>74.540000915527344</v>
      </c>
      <c r="F315">
        <v>5.6887135922330092</v>
      </c>
      <c r="G315" t="s">
        <v>1051</v>
      </c>
      <c r="H315">
        <v>0</v>
      </c>
      <c r="I315" t="s">
        <v>1140</v>
      </c>
      <c r="J315">
        <v>1</v>
      </c>
      <c r="L315" t="s">
        <v>1141</v>
      </c>
    </row>
    <row r="316" spans="1:12" x14ac:dyDescent="0.25">
      <c r="A316" t="s">
        <v>1142</v>
      </c>
      <c r="B316" t="s">
        <v>1142</v>
      </c>
      <c r="C316" s="2">
        <v>49.77</v>
      </c>
      <c r="D316" s="2">
        <v>0</v>
      </c>
      <c r="E316" s="2">
        <v>0</v>
      </c>
      <c r="F316">
        <v>0</v>
      </c>
      <c r="G316" t="s">
        <v>914</v>
      </c>
      <c r="H316">
        <v>0</v>
      </c>
      <c r="I316" t="s">
        <v>314</v>
      </c>
      <c r="J316">
        <v>1</v>
      </c>
      <c r="L316" t="s">
        <v>1144</v>
      </c>
    </row>
    <row r="317" spans="1:12" x14ac:dyDescent="0.25">
      <c r="A317" t="s">
        <v>1143</v>
      </c>
      <c r="B317" t="s">
        <v>1143</v>
      </c>
      <c r="C317" s="2">
        <v>57962</v>
      </c>
      <c r="D317" s="2">
        <v>0</v>
      </c>
      <c r="E317" s="2">
        <v>0</v>
      </c>
      <c r="F317">
        <v>0</v>
      </c>
      <c r="G317" t="s">
        <v>1145</v>
      </c>
      <c r="H317">
        <v>0</v>
      </c>
      <c r="I317" t="s">
        <v>314</v>
      </c>
      <c r="J317">
        <v>1</v>
      </c>
      <c r="L317" t="s">
        <v>1146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A273" workbookViewId="0">
      <selection activeCell="A273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64.893799999999999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3.2822858269973403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99.903000000000006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1.9861111111111109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5.0252094999999999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3.6875948028687917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108.364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4.7180555555555559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5.1030876000000003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1.4212972948836966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1059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9.4428706326723337E-3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112.785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1.7472222222222222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4.7729594999999998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3.3053040041196788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112.75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0.96875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4.7212703000000005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14.226193357395102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987.5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3.2999999523162842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1030.09814453125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5.5138649097023071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104.786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0.18958333333333333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4.3321315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5.2094464442395871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228.005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1.3245323567465626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271.5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377.46625449621831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3.6256448609387952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8883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3.769230842590332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11226.3330078125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3.7420916357086567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3.87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4.5555553436279297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5.3164286613464355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2615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3.6349999999999998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1.6528925250384434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17.149999999999999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4.1428570747375488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8.6364840911774827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9.5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1.6064681852374578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10.56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12.287922859191895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10.79577292311248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585.6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11.021872863978126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4.1304999999999996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4.6769232749938965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6.8740588306500428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23.48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0.93696762695020064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26.51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27.721506118774414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106.744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0.7944444444444444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3.9936020999999999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2.6602204104335132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102.489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0.79895833333333333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4.0680139999999998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3.0996132354662627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96.68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0.83958333333333335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8.9007193000000004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3.0158767726191353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104.236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1.8010416666666669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3.8661360999999999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4.141100688615408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102.867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1.9409722222222221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4.5100591999999997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3.2974255867035276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177.25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5.7374999999999998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3.9925253000000001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7.2072765948448456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87.3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102.88526153564453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10.229095074455898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105.2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94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117.55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141.00628662109375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6.7874208526804551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152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6.8421050121909683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7.8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5.8208845364741792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3.3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5.6937576243371684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52.3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0.80305924834986264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2720.5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3458.916748046875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7.3515897812902038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249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11.285140562248996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387.9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6.8849999999999998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11.311890685913264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196.4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221.02584838867187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11.75152749490835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82.15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102.45079040527344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3.8466220328667067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2.61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7.2921561647509572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60.85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72.836921691894531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1.7283949832366818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226.4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7.89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8.8355893266820491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7716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4.1999998092651367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11096.3193359375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11.868117631817594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889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8.7739032620922384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64.275000000000006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10.199999999999999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7.3450979064492623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7.0000000000000007E-2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10.875773997584611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50.5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22.83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16.55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122.6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79.430000000000007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101.9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18.15505397448479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546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1.1650000000000001E-2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2.9655303682103438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130.1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102.92100000000001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0.66354166666666659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3.7876259000000001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2.6940497857374877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103.4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1.278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8.89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1.7361689868842591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109.88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2.278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9.68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3.1131456297074691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107.9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0.66300000000000003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9.7200000000000006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4.8625038578653124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108.366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1.4291666666666665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5.6973574300000003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1.725919231845968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4.5949999999999998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9.42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2.7610495775170767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107.5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1.98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8.7899999999999991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3.1830286892940656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105.708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1.4895833333333333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6.0134938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2.54703480223951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109.4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5.8860000000000001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10.199999999999999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2.8212829627922802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98.650009999999995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2.1070000000000002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8.43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0.64243522873941372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100.05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2.7250000000000001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17.239999999999998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0.66082947054349228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2.6031249999999999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8.6202404951200009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0.65045375475899048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105.77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1.5840000000000001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9.7100000000000009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1.7036835664517977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103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1.637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8.18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2.5016346223210579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101.53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2.0419999999999998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10.42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3.1656599227314226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2.0419999999999998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10.35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3.1664598076618251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109.64100000000001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0.15000000000000002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4.279293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5.5067302063963135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102.489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0.9359777777777778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3.8500272755548366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4.7420558779913602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104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1.0640000000000001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8.89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2.1788833800427887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98.9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0.54200000000000004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9.85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0.91168064793981907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96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1.534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9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2.5245713066037618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99.900009999999995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2.8250000000000002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9.1734396364670836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0.6645835102048685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80.444999999999993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2.5972222222222223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29.759746133406662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1.2267635678909607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109.577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0.94597222222222221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4.8964011000000003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4.572426183340232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100.8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0.83399999999999996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8.92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0.39924288577311634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13.62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9.3245227606461096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10.7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15.350000381469727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10.841121183377561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13.75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104.806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3.289911111111111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4.2771852591024322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1.458801955213632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101.07299999999999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1.29375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4.3172332073171678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0.76112133795479286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3.77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3.3841185291502778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27.864999999999998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2.151308712800287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106.465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0.578125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3.2669481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2.7068027679927082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102.95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2.6669999999999998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9.9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0.54142213455958021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99.7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3.508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18.47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2.0907816729963051E-2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104.95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2.456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7.55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6.7930718993005614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96.100009999999997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8.7999999999999995E-2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8.02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2.750931757187761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90.247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2.08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8.09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9.9181071034006063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2.2690000000000001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4.686896191476019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102.99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2.9750000000000001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9.75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2.3656403144029534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103.13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0.89687499999999998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4.2321606105610368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0.86748911693225406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101.99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1.6400000000000001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9.0299999999999994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2.8832491339798523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101.48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3.8571429252624512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138.02726745605469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7.6862435947970038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2.8467940253667519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79.150000000000006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3.5375868603916607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264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287.239990234375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3.295454545454545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111.205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0.80555555555555547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4.9487098500000002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4.7484545391037152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107.337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6.1544927999999999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3.5080552123207553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101.292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0.59583333333333333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5.1658786000000001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3.9423950144333935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116.009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1.1805555555555556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5.4844372999999997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5.1011623252799634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100.417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1.7652777777777777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5.0232329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4.1306925711894236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106.077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2.5006444444444442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5.3716758999999996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3.9763204256093982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100.18600000000001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1.2697916666666667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4.0183342399999997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7.1996016498803786E-2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97.801000000000002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1.603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8.5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0.66439540660130958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102.321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2.0763888888888888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5.0416987999999998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3.274261964195698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102.15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1.333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9.31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0.36052664431524761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100.95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4.7699999999999996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8.85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6.6294682759149987E-2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101.93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3.3660000000000001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9.2200000000000006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2.3206025294084003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103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0.33900000000000002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9.74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0.45728701610167277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104.1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3.798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9.2200000000000006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0.17942258582971904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97.650009999999995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0.34899999999999998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8.15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1.8465372941461229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99.55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1.665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8.19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0.7573228983839505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298.55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394.8243408203125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2.0030145704237148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115.495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1.980301388888889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3.8885253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4.0590023850173331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103.086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1.5277777777777777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3.6316021324957761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1.6449149420829117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101.79300000000001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0.88758888888888887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4.2831422999999997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4.3303941425579158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136.48599999999999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0.91041666666666665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5.3230186349164246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10.242534847516229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107.367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0.6645833333333333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3.2359095999999998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1.8100294321705344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64.043999999999997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0.35208333333333336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27.932038495277023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3.221723662656363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111.94499999999999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2.9333333333333336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4.6498211999999999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3.1671069723057754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6.4320000000000002E-2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1.8184644078333854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110.104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2.8183166666666666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3.4283548000000001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2.7806101777684815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101.1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0.38958333333333334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2.8836301999999998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0.89551166949503058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35.880099999999999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19.042999999999999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119.98864547492832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1.831625854856227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111.432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2.2563666666666666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3.2636295999999998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3.2665164353302565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102.96599999999999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0.85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4.8730430899008859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2.6519472933706867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121.321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107.24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2.3624999999999998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4.9857705000000001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4.0050039671379807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98.548000000000002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0.63356164383561642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6.811342699283939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2.7242406251451774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100.02800000000001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0.11894705555555556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1.8587150683330256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0.18891084064967736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114.404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0.71041666666666659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3.2499908999999998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3.0686508176299179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74.72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0.62222222222222223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18.629645400000001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2.6218192503128339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65.231999999999999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2.9678378230274425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71.25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117.61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1.9386106623586432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26.26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26.434604644775391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33.17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36.777778625488281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40.379899999999999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3.2827395831342345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94.23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0.93388516951249967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100.5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0.15416666666666667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4.4800531000000001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5.2773833707782556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0.76591666666666669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1.3016208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3.5675340755509795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104.03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3.9777777777777779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6.8337158000000002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08/06/2017</v>
      </c>
      <c r="H153" s="1">
        <f>IF(ISERR(FIND("Equity",B153))=FALSE,0,IF(_xll.BDP($B153,"DUR_MID")="#N/A N/A",0,_xll.BDP($B153,"DUR_MID")))</f>
        <v>3.385192890477247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95.66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89.86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100.66500000000001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2.6388888888888889E-2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4.3979369000000004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1.9261775651947928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725.2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871.63720703125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13.75896304467733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97.400009999999995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3.2229999999999999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8.08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14/06/2017</v>
      </c>
      <c r="H161" s="1">
        <f>IF(ISERR(FIND("Equity",B161))=FALSE,0,IF(_xll.BDP($B161,"DUR_MID")="#N/A N/A",0,_xll.BDP($B161,"DUR_MID")))</f>
        <v>2.2788052282674185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IF(_xll.BDP(B162,"PX_LAST")="#N/A N/A",VLOOKUP(A162,secs!$A:$B,2,FALSE),_xll.BDP(B162,"PX_LAST"))</f>
        <v>50.33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01/06/2017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IF(_xll.BDP(B163,"PX_LAST")="#N/A N/A",VLOOKUP(A163,secs!$A:$B,2,FALSE),_xll.BDP(B163,"PX_LAST"))</f>
        <v>56664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IF(_xll.BDP(B164,"PX_LAST")="#N/A N/A",VLOOKUP(A164,secs!$A:$B,2,FALSE),_xll.BDP(B164,"PX_LAST"))</f>
        <v>29981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>15/06/2017</v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IF(_xll.BDP(B165,"PX_LAST")="#N/A N/A",VLOOKUP(A165,secs!$A:$B,2,FALSE),_xll.BDP(B165,"PX_LAST"))</f>
        <v>27311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IF(_xll.BDP(B166,"PX_LAST")="#N/A N/A",VLOOKUP(A166,secs!$A:$B,2,FALSE),_xll.BDP(B166,"PX_LAST"))</f>
        <v>123.05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2.2640000000000002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10.47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5.7318109426188864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IF(_xll.BDP(B167,"PX_LAST")="#N/A N/A",VLOOKUP(A167,secs!$A:$B,2,FALSE),_xll.BDP(B167,"PX_LAST"))</f>
        <v>107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1.42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7.82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04/10/2017</v>
      </c>
      <c r="H167" s="1">
        <f>IF(ISERR(FIND("Equity",B167))=FALSE,0,IF(_xll.BDP($B167,"DUR_MID")="#N/A N/A",0,_xll.BDP($B167,"DUR_MID")))</f>
        <v>8.6244956069012346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IF(_xll.BDP(B168,"PX_LAST")="#N/A N/A",VLOOKUP(A168,secs!$A:$B,2,FALSE),_xll.BDP(B168,"PX_LAST"))</f>
        <v>13.6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12.5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11.734388049557898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IF(_xll.BDP(B169,"PX_LAST")="#N/A N/A",VLOOKUP(A169,secs!$A:$B,2,FALSE),_xll.BDP(B169,"PX_LAST"))</f>
        <v>124.69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IF(_xll.BDP(B170,"PX_LAST")="#N/A N/A",VLOOKUP(A170,secs!$A:$B,2,FALSE),_xll.BDP(B170,"PX_LAST"))</f>
        <v>41.85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1.5292712066905614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IF(_xll.BDP(B171,"PX_LAST")="#N/A N/A",VLOOKUP(A171,secs!$A:$B,2,FALSE),_xll.BDP(B171,"PX_LAST"))</f>
        <v>108.37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IF(_xll.BDP(B172,"PX_LAST")="#N/A N/A",VLOOKUP(A172,secs!$A:$B,2,FALSE),_xll.BDP(B172,"PX_LAST"))</f>
        <v>115.565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4.6075578223404108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01/06/2017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IF(_xll.BDP(B173,"PX_LAST")="#N/A N/A",VLOOKUP(A173,secs!$A:$B,2,FALSE),_xll.BDP(B173,"PX_LAST"))</f>
        <v>100.354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1.3135416666666666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1.4586227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15/08/2017</v>
      </c>
      <c r="H173" s="1">
        <f>IF(ISERR(FIND("Equity",B173))=FALSE,0,IF(_xll.BDP($B173,"DUR_MID")="#N/A N/A",0,_xll.BDP($B173,"DUR_MID")))</f>
        <v>2.1440785916137663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IF(_xll.BDP(B174,"PX_LAST")="#N/A N/A",VLOOKUP(A174,secs!$A:$B,2,FALSE),_xll.BDP(B174,"PX_LAST"))</f>
        <v>100.676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0.41666666666666663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1.3331284999999999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17/09/2017</v>
      </c>
      <c r="H174" s="1">
        <f>IF(ISERR(FIND("Equity",B174))=FALSE,0,IF(_xll.BDP($B174,"DUR_MID")="#N/A N/A",0,_xll.BDP($B174,"DUR_MID")))</f>
        <v>1.2639495227595721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IF(_xll.BDP(B175,"PX_LAST")="#N/A N/A",VLOOKUP(A175,secs!$A:$B,2,FALSE),_xll.BDP(B175,"PX_LAST"))</f>
        <v>100.776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0.79444444444444451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1.5094547999999999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27/07/2017</v>
      </c>
      <c r="H175" s="1">
        <f>IF(ISERR(FIND("Equity",B175))=FALSE,0,IF(_xll.BDP($B175,"DUR_MID")="#N/A N/A",0,_xll.BDP($B175,"DUR_MID")))</f>
        <v>1.122718383176299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IF(_xll.BDP(B176,"PX_LAST")="#N/A N/A",VLOOKUP(A176,secs!$A:$B,2,FALSE),_xll.BDP(B176,"PX_LAST"))</f>
        <v>38.93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3.5454545021057129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5.0860518880041097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IF(_xll.BDP(B177,"PX_LAST")="#N/A N/A",VLOOKUP(A177,secs!$A:$B,2,FALSE),_xll.BDP(B177,"PX_LAST"))</f>
        <v>100.5985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0.875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1.8705836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17/07/2017</v>
      </c>
      <c r="H177" s="1">
        <f>IF(ISERR(FIND("Equity",B177))=FALSE,0,IF(_xll.BDP($B177,"DUR_MID")="#N/A N/A",0,_xll.BDP($B177,"DUR_MID")))</f>
        <v>1.5781245095430538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IF(_xll.BDP(B178,"PX_LAST")="#N/A N/A",VLOOKUP(A178,secs!$A:$B,2,FALSE),_xll.BDP(B178,"PX_LAST"))</f>
        <v>53.86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3.3419977720014851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IF(_xll.BDP(B181,"PX_LAST")="#N/A N/A",VLOOKUP(A181,secs!$A:$B,2,FALSE),_xll.BDP(B181,"PX_LAST"))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IF(_xll.BDP(B182,"PX_LAST")="#N/A N/A",VLOOKUP(A182,secs!$A:$B,2,FALSE),_xll.BDP(B182,"PX_LAST"))</f>
        <v>103.2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3.016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04/08/2017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IF(_xll.BDP(B183,"PX_LAST")="#N/A N/A",VLOOKUP(A183,secs!$A:$B,2,FALSE),_xll.BDP(B183,"PX_LAST"))</f>
        <v>101.95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2.762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8.68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11/08/2017</v>
      </c>
      <c r="H183" s="1">
        <f>IF(ISERR(FIND("Equity",B183))=FALSE,0,IF(_xll.BDP($B183,"DUR_MID")="#N/A N/A",0,_xll.BDP($B183,"DUR_MID")))</f>
        <v>3.8281598842329876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IF(_xll.BDP(B184,"PX_LAST")="#N/A N/A",VLOOKUP(A184,secs!$A:$B,2,FALSE),_xll.BDP(B184,"PX_LAST"))</f>
        <v>102.55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2.609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8.58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16/08/2017</v>
      </c>
      <c r="H184" s="1">
        <f>IF(ISERR(FIND("Equity",B184))=FALSE,0,IF(_xll.BDP($B184,"DUR_MID")="#N/A N/A",0,_xll.BDP($B184,"DUR_MID")))</f>
        <v>5.0756472034401057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IF(_xll.BDP(B185,"PX_LAST")="#N/A N/A",VLOOKUP(A185,secs!$A:$B,2,FALSE),_xll.BDP(B185,"PX_LAST"))</f>
        <v>105.99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1.1059027777777777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2.0997949999999999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05/09/2017</v>
      </c>
      <c r="H185" s="1">
        <f>IF(ISERR(FIND("Equity",B185))=FALSE,0,IF(_xll.BDP($B185,"DUR_MID")="#N/A N/A",0,_xll.BDP($B185,"DUR_MID")))</f>
        <v>1.6866821658840692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IF(_xll.BDP(B186,"PX_LAST")="#N/A N/A",VLOOKUP(A186,secs!$A:$B,2,FALSE),_xll.BDP(B186,"PX_LAST"))</f>
        <v>23.934999999999999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28.462440490722656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6.9694821063078143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IF(_xll.BDP(B187,"PX_LAST")="#N/A N/A",VLOOKUP(A187,secs!$A:$B,2,FALSE),_xll.BDP(B187,"PX_LAST"))</f>
        <v>1.1930000000000001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IF(_xll.BDP(B188,"PX_LAST")="#N/A N/A",VLOOKUP(A188,secs!$A:$B,2,FALSE),_xll.BDP(B188,"PX_LAST"))</f>
        <v>107.38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3.7759889165098133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IF(_xll.BDP(B189,"PX_LAST")="#N/A N/A",VLOOKUP(A189,secs!$A:$B,2,FALSE),_xll.BDP(B189,"PX_LAST"))</f>
        <v>22.76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0.90951603668565861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IF(_xll.BDP(B190,"PX_LAST")="#N/A N/A",VLOOKUP(A190,secs!$A:$B,2,FALSE),_xll.BDP(B190,"PX_LAST"))</f>
        <v>19.664999999999999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23.804000854492187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3.0511060259344012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IF(_xll.BDP(B191,"PX_LAST")="#N/A N/A",VLOOKUP(A191,secs!$A:$B,2,FALSE),_xll.BDP(B191,"PX_LAST"))</f>
        <v>1011.5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3.0729060000967876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IF(_xll.BDP(B192,"PX_LAST")="#N/A N/A",VLOOKUP(A192,secs!$A:$B,2,FALSE),_xll.BDP(B192,"PX_LAST"))</f>
        <v>99.34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2.1419999999999999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10.119999999999999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31/08/2017</v>
      </c>
      <c r="H192" s="1">
        <f>IF(ISERR(FIND("Equity",B192))=FALSE,0,IF(_xll.BDP($B192,"DUR_MID")="#N/A N/A",0,_xll.BDP($B192,"DUR_MID")))</f>
        <v>0.5645485757689781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IF(_xll.BDP(B193,"PX_LAST")="#N/A N/A",VLOOKUP(A193,secs!$A:$B,2,FALSE),_xll.BDP(B193,"PX_LAST"))</f>
        <v>102.9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3.4009999999999998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9.81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07/08/2017</v>
      </c>
      <c r="H193" s="1">
        <f>IF(ISERR(FIND("Equity",B193))=FALSE,0,IF(_xll.BDP($B193,"DUR_MID")="#N/A N/A",0,_xll.BDP($B193,"DUR_MID")))</f>
        <v>2.69374578673149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IF(_xll.BDP(B194,"PX_LAST")="#N/A N/A",VLOOKUP(A194,secs!$A:$B,2,FALSE),_xll.BDP(B194,"PX_LAST"))</f>
        <v>100.4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1.8260000000000001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10.06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25/09/2017</v>
      </c>
      <c r="H194" s="1">
        <f>IF(ISERR(FIND("Equity",B194))=FALSE,0,IF(_xll.BDP($B194,"DUR_MID")="#N/A N/A",0,_xll.BDP($B194,"DUR_MID")))</f>
        <v>2.0851424298117962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IF(_xll.BDP(B195,"PX_LAST")="#N/A N/A",VLOOKUP(A195,secs!$A:$B,2,FALSE),_xll.BDP(B195,"PX_LAST"))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1.74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8.8000000000000007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12/10/2017</v>
      </c>
      <c r="H195" s="1">
        <f>IF(ISERR(FIND("Equity",B195))=FALSE,0,IF(_xll.BDP($B195,"DUR_MID")="#N/A N/A",0,_xll.BDP($B195,"DUR_MID")))</f>
        <v>1.6928948142885125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IF(_xll.BDP(B196,"PX_LAST")="#N/A N/A",VLOOKUP(A196,secs!$A:$B,2,FALSE),_xll.BDP(B196,"PX_LAST"))</f>
        <v>99.75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5.8070000000000004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13.82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27/06/2017</v>
      </c>
      <c r="H196" s="1">
        <f>IF(ISERR(FIND("Equity",B196))=FALSE,0,IF(_xll.BDP($B196,"DUR_MID")="#N/A N/A",0,_xll.BDP($B196,"DUR_MID")))</f>
        <v>0.97346625980812507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IF(_xll.BDP(B197,"PX_LAST")="#N/A N/A",VLOOKUP(A197,secs!$A:$B,2,FALSE),_xll.BDP(B197,"PX_LAST"))</f>
        <v>102.15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4.077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9.2899999999999991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03/08/2017</v>
      </c>
      <c r="H197" s="1">
        <f>IF(ISERR(FIND("Equity",B197))=FALSE,0,IF(_xll.BDP($B197,"DUR_MID")="#N/A N/A",0,_xll.BDP($B197,"DUR_MID")))</f>
        <v>0.63988447155937345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IF(_xll.BDP(B198,"PX_LAST")="#N/A N/A",VLOOKUP(A198,secs!$A:$B,2,FALSE),_xll.BDP(B198,"PX_LAST"))</f>
        <v>99.93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1.9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9.89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20/06/2017</v>
      </c>
      <c r="H198" s="1">
        <f>IF(ISERR(FIND("Equity",B198))=FALSE,0,IF(_xll.BDP($B198,"DUR_MID")="#N/A N/A",0,_xll.BDP($B198,"DUR_MID")))</f>
        <v>0.87544723139623726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IF(_xll.BDP(B199,"PX_LAST")="#N/A N/A",VLOOKUP(A199,secs!$A:$B,2,FALSE),_xll.BDP(B199,"PX_LAST"))</f>
        <v>103.458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0.51354166666666667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2.5424860000000002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07/11/2017</v>
      </c>
      <c r="H199" s="1">
        <f>IF(ISERR(FIND("Equity",B199))=FALSE,0,IF(_xll.BDP($B199,"DUR_MID")="#N/A N/A",0,_xll.BDP($B199,"DUR_MID")))</f>
        <v>0.90427731165425695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IF(_xll.BDP(B200,"PX_LAST")="#N/A N/A",VLOOKUP(A200,secs!$A:$B,2,FALSE),_xll.BDP(B200,"PX_LAST"))</f>
        <v>102.6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3.5869999999999997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25/07/2017</v>
      </c>
      <c r="H200" s="1">
        <f>IF(ISERR(FIND("Equity",B200))=FALSE,0,IF(_xll.BDP($B200,"DUR_MID")="#N/A N/A",0,_xll.BDP($B200,"DUR_MID")))</f>
        <v>1.9145871320629173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IF(_xll.BDP(B201,"PX_LAST")="#N/A N/A",VLOOKUP(A201,secs!$A:$B,2,FALSE),_xll.BDP(B201,"PX_LAST"))</f>
        <v>99.95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1.8479999999999999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10.01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22/06/2017</v>
      </c>
      <c r="H201" s="1">
        <f>IF(ISERR(FIND("Equity",B201))=FALSE,0,IF(_xll.BDP($B201,"DUR_MID")="#N/A N/A",0,_xll.BDP($B201,"DUR_MID")))</f>
        <v>0.88089444590302313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IF(_xll.BDP(B202,"PX_LAST")="#N/A N/A",VLOOKUP(A202,secs!$A:$B,2,FALSE),_xll.BDP(B202,"PX_LAST"))</f>
        <v>106.25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5.5350000000000001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9.68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28/06/2017</v>
      </c>
      <c r="H202" s="1">
        <f>IF(ISERR(FIND("Equity",B202))=FALSE,0,IF(_xll.BDP($B202,"DUR_MID")="#N/A N/A",0,_xll.BDP($B202,"DUR_MID")))</f>
        <v>1.7925755531304071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IF(_xll.BDP(B203,"PX_LAST")="#N/A N/A",VLOOKUP(A203,secs!$A:$B,2,FALSE),_xll.BDP(B203,"PX_LAST"))</f>
        <v>48.03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63.208332061767578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7.3531062123395756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02/06/2017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IF(_xll.BDP(B204,"PX_LAST")="#N/A N/A",VLOOKUP(A204,secs!$A:$B,2,FALSE),_xll.BDP(B204,"PX_LAST"))</f>
        <v>107.651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0.73333333333333328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6.1015629339618105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03/08/2017</v>
      </c>
      <c r="H204" s="1">
        <f>IF(ISERR(FIND("Equity",B204))=FALSE,0,IF(_xll.BDP($B204,"DUR_MID")="#N/A N/A",0,_xll.BDP($B204,"DUR_MID")))</f>
        <v>3.9396824888259454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IF(_xll.BDP(B205,"PX_LAST")="#N/A N/A",VLOOKUP(A205,secs!$A:$B,2,FALSE),_xll.BDP(B205,"PX_LAST"))</f>
        <v>108.432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2.5271527777777778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4.1654467999999998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05/07/2017</v>
      </c>
      <c r="H205" s="1">
        <f>IF(ISERR(FIND("Equity",B205))=FALSE,0,IF(_xll.BDP($B205,"DUR_MID")="#N/A N/A",0,_xll.BDP($B205,"DUR_MID")))</f>
        <v>4.3801563602001936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IF(_xll.BDP(B206,"PX_LAST")="#N/A N/A",VLOOKUP(A206,secs!$A:$B,2,FALSE),_xll.BDP(B206,"PX_LAST"))</f>
        <v>105.142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0.52673611111111107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4.0557290999999998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29/10/2017</v>
      </c>
      <c r="H206" s="1">
        <f>IF(ISERR(FIND("Equity",B206))=FALSE,0,IF(_xll.BDP($B206,"DUR_MID")="#N/A N/A",0,_xll.BDP($B206,"DUR_MID")))</f>
        <v>4.7784892182298737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IF(_xll.BDP(B207,"PX_LAST")="#N/A N/A",VLOOKUP(A207,secs!$A:$B,2,FALSE),_xll.BDP(B207,"PX_LAST"))</f>
        <v>106.078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2.2643055555555556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4.3233462999999999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19/07/2017</v>
      </c>
      <c r="H207" s="1">
        <f>IF(ISERR(FIND("Equity",B207))=FALSE,0,IF(_xll.BDP($B207,"DUR_MID")="#N/A N/A",0,_xll.BDP($B207,"DUR_MID")))</f>
        <v>3.6512138710189683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IF(_xll.BDP(B208,"PX_LAST")="#N/A N/A",VLOOKUP(A208,secs!$A:$B,2,FALSE),_xll.BDP(B208,"PX_LAST"))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3.2319444444444443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4.0514109999999999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26/07/2017</v>
      </c>
      <c r="H208" s="1">
        <f>IF(ISERR(FIND("Equity",B208))=FALSE,0,IF(_xll.BDP($B208,"DUR_MID")="#N/A N/A",0,_xll.BDP($B208,"DUR_MID")))</f>
        <v>0.61795334830203696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IF(_xll.BDP(B209,"PX_LAST")="#N/A N/A",VLOOKUP(A209,secs!$A:$B,2,FALSE),_xll.BDP(B209,"PX_LAST"))</f>
        <v>99.34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2.1419999999999999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10.119999999999999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31/08/2017</v>
      </c>
      <c r="H209" s="1">
        <f>IF(ISERR(FIND("Equity",B209))=FALSE,0,IF(_xll.BDP($B209,"DUR_MID")="#N/A N/A",0,_xll.BDP($B209,"DUR_MID")))</f>
        <v>0.5645485757689781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IF(_xll.BDP(B210,"PX_LAST")="#N/A N/A",VLOOKUP(A210,secs!$A:$B,2,FALSE),_xll.BDP(B210,"PX_LAST"))</f>
        <v>102.209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0.7260416666666667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4.7645014341741501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15/10/2017</v>
      </c>
      <c r="H210" s="1">
        <f>IF(ISERR(FIND("Equity",B210))=FALSE,0,IF(_xll.BDP($B210,"DUR_MID")="#N/A N/A",0,_xll.BDP($B210,"DUR_MID")))</f>
        <v>6.1942209784583673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IF(_xll.BDP(B211,"PX_LAST")="#N/A N/A",VLOOKUP(A211,secs!$A:$B,2,FALSE),_xll.BDP(B211,"PX_LAST"))</f>
        <v>103.4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5.1779999999999999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10.17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28/07/2017</v>
      </c>
      <c r="H211" s="1">
        <f>IF(ISERR(FIND("Equity",B211))=FALSE,0,IF(_xll.BDP($B211,"DUR_MID")="#N/A N/A",0,_xll.BDP($B211,"DUR_MID")))</f>
        <v>0.61811835385424874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IF(_xll.BDP(B212,"PX_LAST")="#N/A N/A",VLOOKUP(A212,secs!$A:$B,2,FALSE),_xll.BDP(B212,"PX_LAST"))</f>
        <v>100.81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5.1779999999999999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9.99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16/06/2017</v>
      </c>
      <c r="H212" s="1">
        <f>IF(ISERR(FIND("Equity",B212))=FALSE,0,IF(_xll.BDP($B212,"DUR_MID")="#N/A N/A",0,_xll.BDP($B212,"DUR_MID")))</f>
        <v>0.95839865608635522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IF(_xll.BDP(B213,"PX_LAST")="#N/A N/A",VLOOKUP(A213,secs!$A:$B,2,FALSE),_xll.BDP(B213,"PX_LAST"))</f>
        <v>99.3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2.1930000000000001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8.98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17/08/2017</v>
      </c>
      <c r="H213" s="1">
        <f>IF(ISERR(FIND("Equity",B213))=FALSE,0,IF(_xll.BDP($B213,"DUR_MID")="#N/A N/A",0,_xll.BDP($B213,"DUR_MID")))</f>
        <v>0.68865341289282755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IF(_xll.BDP(B214,"PX_LAST")="#N/A N/A",VLOOKUP(A214,secs!$A:$B,2,FALSE),_xll.BDP(B214,"PX_LAST"))</f>
        <v>101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1.444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7.72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27/09/2017</v>
      </c>
      <c r="H214" s="1">
        <f>IF(ISERR(FIND("Equity",B214))=FALSE,0,IF(_xll.BDP($B214,"DUR_MID")="#N/A N/A",0,_xll.BDP($B214,"DUR_MID")))</f>
        <v>6.7114659858100056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IF(_xll.BDP(B215,"PX_LAST")="#N/A N/A",VLOOKUP(A215,secs!$A:$B,2,FALSE),_xll.BDP(B215,"PX_LAST"))</f>
        <v>101.75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1.6339999999999999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9.56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09/10/2017</v>
      </c>
      <c r="H215" s="1">
        <f>IF(ISERR(FIND("Equity",B215))=FALSE,0,IF(_xll.BDP($B215,"DUR_MID")="#N/A N/A",0,_xll.BDP($B215,"DUR_MID")))</f>
        <v>0.82579324912158236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IF(_xll.BDP(B216,"PX_LAST")="#N/A N/A",VLOOKUP(A216,secs!$A:$B,2,FALSE),_xll.BDP(B216,"PX_LAST"))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2.915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8.76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28/08/2017</v>
      </c>
      <c r="H216" s="1">
        <f>IF(ISERR(FIND("Equity",B216))=FALSE,0,IF(_xll.BDP($B216,"DUR_MID")="#N/A N/A",0,_xll.BDP($B216,"DUR_MID")))</f>
        <v>0.71092109773781065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IF(_xll.BDP(B217,"PX_LAST")="#N/A N/A",VLOOKUP(A217,secs!$A:$B,2,FALSE),_xll.BDP(B217,"PX_LAST"))</f>
        <v>103.48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5.2009999999999996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9.73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16/06/2017</v>
      </c>
      <c r="H217" s="1">
        <f>IF(ISERR(FIND("Equity",B217))=FALSE,0,IF(_xll.BDP($B217,"DUR_MID")="#N/A N/A",0,_xll.BDP($B217,"DUR_MID")))</f>
        <v>1.7861297234854836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IF(_xll.BDP(B218,"PX_LAST")="#N/A N/A",VLOOKUP(A218,secs!$A:$B,2,FALSE),_xll.BDP(B218,"PX_LAST"))</f>
        <v>100.971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1.1347222222222222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5.1785455999999996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20/09/2017</v>
      </c>
      <c r="H218" s="1">
        <f>IF(ISERR(FIND("Equity",B218))=FALSE,0,IF(_xll.BDP($B218,"DUR_MID")="#N/A N/A",0,_xll.BDP($B218,"DUR_MID")))</f>
        <v>5.0010943515969206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IF(_xll.BDP(B219,"PX_LAST")="#N/A N/A",VLOOKUP(A219,secs!$A:$B,2,FALSE),_xll.BDP(B219,"PX_LAST"))</f>
        <v>102.727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3.3945205479452056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2.1127889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17/06/2017</v>
      </c>
      <c r="H219" s="1">
        <f>IF(ISERR(FIND("Equity",B219))=FALSE,0,IF(_xll.BDP($B219,"DUR_MID")="#N/A N/A",0,_xll.BDP($B219,"DUR_MID")))</f>
        <v>1.931938609772784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IF(_xll.BDP(B220,"PX_LAST")="#N/A N/A",VLOOKUP(A220,secs!$A:$B,2,FALSE),_xll.BDP(B220,"PX_LAST"))</f>
        <v>105.468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1.4023972602739725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4.2273217000000001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21/02/2018</v>
      </c>
      <c r="H220" s="1">
        <f>IF(ISERR(FIND("Equity",B220))=FALSE,0,IF(_xll.BDP($B220,"DUR_MID")="#N/A N/A",0,_xll.BDP($B220,"DUR_MID")))</f>
        <v>8.5500321472102865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IF(_xll.BDP(B221,"PX_LAST")="#N/A N/A",VLOOKUP(A221,secs!$A:$B,2,FALSE),_xll.BDP(B221,"PX_LAST"))</f>
        <v>103.75700000000001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2.9794520547945202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5.7218346000000002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14/12/2017</v>
      </c>
      <c r="H221" s="1">
        <f>IF(ISERR(FIND("Equity",B221))=FALSE,0,IF(_xll.BDP($B221,"DUR_MID")="#N/A N/A",0,_xll.BDP($B221,"DUR_MID")))</f>
        <v>7.3004483698088221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IF(_xll.BDP(B222,"PX_LAST")="#N/A N/A",VLOOKUP(A222,secs!$A:$B,2,FALSE),_xll.BDP(B222,"PX_LAST"))</f>
        <v>112.014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2.3489583333333335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5.2075798999999998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04/08/2017</v>
      </c>
      <c r="H222" s="1">
        <f>IF(ISERR(FIND("Equity",B222))=FALSE,0,IF(_xll.BDP($B222,"DUR_MID")="#N/A N/A",0,_xll.BDP($B222,"DUR_MID")))</f>
        <v>6.9412595268370199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IF(_xll.BDP(B223,"PX_LAST")="#N/A N/A",VLOOKUP(A223,secs!$A:$B,2,FALSE),_xll.BDP(B223,"PX_LAST"))</f>
        <v>98.997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0.60821917808219172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6.2399221495247303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30/04/2018</v>
      </c>
      <c r="H223" s="1">
        <f>IF(ISERR(FIND("Equity",B223))=FALSE,0,IF(_xll.BDP($B223,"DUR_MID")="#N/A N/A",0,_xll.BDP($B223,"DUR_MID")))</f>
        <v>4.3606775095234056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IF(_xll.BDP(B224,"PX_LAST")="#N/A N/A",VLOOKUP(A224,secs!$A:$B,2,FALSE),_xll.BDP(B224,"PX_LAST"))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70.705952600000003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01/11/2017</v>
      </c>
      <c r="H224" s="1">
        <f>IF(ISERR(FIND("Equity",B224))=FALSE,0,IF(_xll.BDP($B224,"DUR_MID")="#N/A N/A",0,_xll.BDP($B224,"DUR_MID")))</f>
        <v>1.6713977589953317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IF(_xll.BDP(B225,"PX_LAST")="#N/A N/A",VLOOKUP(A225,secs!$A:$B,2,FALSE),_xll.BDP(B225,"PX_LAST"))</f>
        <v>99.12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1.5173611111111109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5.012912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11/08/2017</v>
      </c>
      <c r="H225" s="1">
        <f>IF(ISERR(FIND("Equity",B225))=FALSE,0,IF(_xll.BDP($B225,"DUR_MID")="#N/A N/A",0,_xll.BDP($B225,"DUR_MID")))</f>
        <v>3.3686339190598975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IF(_xll.BDP(B226,"PX_LAST")="#N/A N/A",VLOOKUP(A226,secs!$A:$B,2,FALSE),_xll.BDP(B226,"PX_LAST"))</f>
        <v>39.119999999999997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6.3394683026584868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IF(_xll.BDP(B227,"PX_LAST")="#N/A N/A",VLOOKUP(A227,secs!$A:$B,2,FALSE),_xll.BDP(B227,"PX_LAST"))</f>
        <v>13.7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IF(_xll.BDP(B228,"PX_LAST")="#N/A N/A",VLOOKUP(A228,secs!$A:$B,2,FALSE),_xll.BDP(B228,"PX_LAST"))</f>
        <v>18.96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4.2380952835083008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25.333333969116211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3.9556962025316453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IF(_xll.BDP(B229,"PX_LAST")="#N/A N/A",VLOOKUP(A229,secs!$A:$B,2,FALSE),_xll.BDP(B229,"PX_LAST"))</f>
        <v>108.71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2.0446224457797721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IF(_xll.BDP(B230,"PX_LAST")="#N/A N/A",VLOOKUP(A230,secs!$A:$B,2,FALSE),_xll.BDP(B230,"PX_LAST"))</f>
        <v>88.6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5.1084786451697086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01/06/2017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IF(_xll.BDP(B231,"PX_LAST")="#N/A N/A",VLOOKUP(A231,secs!$A:$B,2,FALSE),_xll.BDP(B231,"PX_LAST"))</f>
        <v>66.11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2.7222325776798151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IF(_xll.BDP(B232,"PX_LAST")="#N/A N/A",VLOOKUP(A232,secs!$A:$B,2,FALSE),_xll.BDP(B232,"PX_LAST"))</f>
        <v>22.05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3.646990109622176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IF(_xll.BDP(B233,"PX_LAST")="#N/A N/A",VLOOKUP(A233,secs!$A:$B,2,FALSE),_xll.BDP(B233,"PX_LAST"))</f>
        <v>41.615000000000002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2.8239542573470997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IF(_xll.BDP(B234,"PX_LAST")="#N/A N/A",VLOOKUP(A234,secs!$A:$B,2,FALSE),_xll.BDP(B234,"PX_LAST"))</f>
        <v>100.241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2.2489583333333334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6.3170463000000003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30/07/2017</v>
      </c>
      <c r="H234" s="1">
        <f>IF(ISERR(FIND("Equity",B234))=FALSE,0,IF(_xll.BDP($B234,"DUR_MID")="#N/A N/A",0,_xll.BDP($B234,"DUR_MID")))</f>
        <v>4.3730263705170742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IF(_xll.BDP(B235,"PX_LAST")="#N/A N/A",VLOOKUP(A235,secs!$A:$B,2,FALSE),_xll.BDP(B235,"PX_LAST"))</f>
        <v>101.744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0.94652777777777786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2.464457293921273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20/10/2017</v>
      </c>
      <c r="H235" s="1">
        <f>IF(ISERR(FIND("Equity",B235))=FALSE,0,IF(_xll.BDP($B235,"DUR_MID")="#N/A N/A",0,_xll.BDP($B235,"DUR_MID")))</f>
        <v>0.36944444493861672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IF(_xll.BDP(B236,"PX_LAST")="#N/A N/A",VLOOKUP(A236,secs!$A:$B,2,FALSE),_xll.BDP(B236,"PX_LAST"))</f>
        <v>50.42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IF(_xll.BDP(B237,"PX_LAST")="#N/A N/A",VLOOKUP(A237,secs!$A:$B,2,FALSE),_xll.BDP(B237,"PX_LAST"))</f>
        <v>155.4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4.7647056579589844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212.29731750488281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3.8607554211440709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IF(_xll.BDP(B238,"PX_LAST")="#N/A N/A",VLOOKUP(A238,secs!$A:$B,2,FALSE),_xll.BDP(B238,"PX_LAST"))</f>
        <v>32.715000000000003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4.034846400733608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IF(_xll.BDP(B239,"PX_LAST")="#N/A N/A",VLOOKUP(A239,secs!$A:$B,2,FALSE),_xll.BDP(B239,"PX_LAST"))</f>
        <v>65.385000000000005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2.9058652596161192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IF(_xll.BDP(B240,"PX_LAST")="#N/A N/A",VLOOKUP(A240,secs!$A:$B,2,FALSE),_xll.BDP(B240,"PX_LAST"))</f>
        <v>44.94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1.6243880729862037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IF(_xll.BDP(B241,"PX_LAST")="#N/A N/A",VLOOKUP(A241,secs!$A:$B,2,FALSE),_xll.BDP(B241,"PX_LAST"))</f>
        <v>27.85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31.571428298950195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3.5188509874326748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IF(_xll.BDP(B242,"PX_LAST")="#N/A N/A",VLOOKUP(A242,secs!$A:$B,2,FALSE),_xll.BDP(B242,"PX_LAST"))</f>
        <v>100.746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0.23805833333333332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2.2764429000000002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04/11/2017</v>
      </c>
      <c r="H242" s="1">
        <f>IF(ISERR(FIND("Equity",B242))=FALSE,0,IF(_xll.BDP($B242,"DUR_MID")="#N/A N/A",0,_xll.BDP($B242,"DUR_MID")))</f>
        <v>2.3453454305028023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IF(_xll.BDP(B243,"PX_LAST")="#N/A N/A",VLOOKUP(A243,secs!$A:$B,2,FALSE),_xll.BDP(B243,"PX_LAST"))</f>
        <v>13.44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IF(_xll.BDP(B244,"PX_LAST")="#N/A N/A",VLOOKUP(A244,secs!$A:$B,2,FALSE),_xll.BDP(B244,"PX_LAST"))</f>
        <v>253.34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320.1949462890625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IF(_xll.BDP(B245,"PX_LAST")="#N/A N/A",VLOOKUP(A245,secs!$A:$B,2,FALSE),_xll.BDP(B245,"PX_LAST"))</f>
        <v>66.86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4.0382889620101707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IF(_xll.BDP(B246,"PX_LAST")="#N/A N/A",VLOOKUP(A246,secs!$A:$B,2,FALSE),_xll.BDP(B246,"PX_LAST"))</f>
        <v>103.509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1.7354166666666666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4.5398098000000005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07/08/2017</v>
      </c>
      <c r="H246" s="1">
        <f>IF(ISERR(FIND("Equity",B246))=FALSE,0,IF(_xll.BDP($B246,"DUR_MID")="#N/A N/A",0,_xll.BDP($B246,"DUR_MID")))</f>
        <v>4.9101142443552614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IF(_xll.BDP(B247,"PX_LAST")="#N/A N/A",VLOOKUP(A247,secs!$A:$B,2,FALSE),_xll.BDP(B247,"PX_LAST"))</f>
        <v>18.190000000000001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2.1275425756809931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IF(_xll.BDP(B248,"PX_LAST")="#N/A N/A",VLOOKUP(A248,secs!$A:$B,2,FALSE),_xll.BDP(B248,"PX_LAST"))</f>
        <v>12.904999999999999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0.66653234651041604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IF(_xll.BDP(B249,"PX_LAST")="#N/A N/A",VLOOKUP(A249,secs!$A:$B,2,FALSE),_xll.BDP(B249,"PX_LAST"))</f>
        <v>29.17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IF(_xll.BDP(B250,"PX_LAST")="#N/A N/A",VLOOKUP(A250,secs!$A:$B,2,FALSE),_xll.BDP(B250,"PX_LAST"))</f>
        <v>38.6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IF(_xll.BDP(B251,"PX_LAST")="#N/A N/A",VLOOKUP(A251,secs!$A:$B,2,FALSE),_xll.BDP(B251,"PX_LAST"))</f>
        <v>67.58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2.5379255647855534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IF(_xll.BDP(B252,"PX_LAST")="#N/A N/A",VLOOKUP(A252,secs!$A:$B,2,FALSE),_xll.BDP(B252,"PX_LAST"))</f>
        <v>108.41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1.1065573770491803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4.3439648117841827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07/10/2017</v>
      </c>
      <c r="H252" s="1">
        <f>IF(ISERR(FIND("Equity",B252))=FALSE,0,IF(_xll.BDP($B252,"DUR_MID")="#N/A N/A",0,_xll.BDP($B252,"DUR_MID")))</f>
        <v>3.4284181859319522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IF(_xll.BDP(B253,"PX_LAST")="#N/A N/A",VLOOKUP(A253,secs!$A:$B,2,FALSE),_xll.BDP(B253,"PX_LAST"))</f>
        <v>112.92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0.32569444444444445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4.7585332999999999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23/11/2017</v>
      </c>
      <c r="H253" s="1">
        <f>IF(ISERR(FIND("Equity",B253))=FALSE,0,IF(_xll.BDP($B253,"DUR_MID")="#N/A N/A",0,_xll.BDP($B253,"DUR_MID")))</f>
        <v>3.4773991396844792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IF(_xll.BDP(B254,"PX_LAST")="#N/A N/A",VLOOKUP(A254,secs!$A:$B,2,FALSE),_xll.BDP(B254,"PX_LAST"))</f>
        <v>103.107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7.9166666666666663E-2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6.4897575018529086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03/12/2017</v>
      </c>
      <c r="H254" s="1">
        <f>IF(ISERR(FIND("Equity",B254))=FALSE,0,IF(_xll.BDP($B254,"DUR_MID")="#N/A N/A",0,_xll.BDP($B254,"DUR_MID")))</f>
        <v>4.9867898636889816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IF(_xll.BDP(B257,"PX_LAST")="#N/A N/A",VLOOKUP(A257,secs!$A:$B,2,FALSE),_xll.BDP(B257,"PX_LAST"))</f>
        <v>24.925000000000001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09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IF(_xll.BDP(B258,"PX_LAST")="#N/A N/A",VLOOKUP(A258,secs!$A:$B,2,FALSE),_xll.BDP(B258,"PX_LAST"))</f>
        <v>39.19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IF(_xll.BDP(B259,"PX_LAST")="#N/A N/A",VLOOKUP(A259,secs!$A:$B,2,FALSE),_xll.BDP(B259,"PX_LAST"))</f>
        <v>25.285699999999999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0.31174378180136181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IF(_xll.BDP(B260,"PX_LAST")="#N/A N/A",VLOOKUP(A260,secs!$A:$B,2,FALSE),_xll.BDP(B260,"PX_LAST"))</f>
        <v>112.527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6.738332761376431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>06/12/2017</v>
      </c>
      <c r="H260" s="1">
        <f>IF(ISERR(FIND("Equity",B260))=FALSE,0,IF(_xll.BDP($B260,"DUR_MID")="#N/A N/A",0,_xll.BDP($B260,"DUR_MID")))</f>
        <v>4.4799354698340643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IF(_xll.BDP(B262,"PX_LAST")="#N/A N/A",VLOOKUP(A262,secs!$A:$B,2,FALSE),_xll.BDP(B262,"PX_LAST"))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IF(_xll.BDP(B263,"PX_LAST")="#N/A N/A",VLOOKUP(A263,secs!$A:$B,2,FALSE),_xll.BDP(B263,"PX_LAST"))</f>
        <v>95.1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IF(_xll.BDP(B264,"PX_LAST")="#N/A N/A",VLOOKUP(A264,secs!$A:$B,2,FALSE),_xll.BDP(B264,"PX_LAST"))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IF(_xll.BDP(B265,"PX_LAST")="#N/A N/A",VLOOKUP(A265,secs!$A:$B,2,FALSE),_xll.BDP(B265,"PX_LAST"))</f>
        <v>759.74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IF(_xll.BDP(B266,"PX_LAST")="#N/A N/A",VLOOKUP(A266,secs!$A:$B,2,FALSE),_xll.BDP(B266,"PX_LAST"))</f>
        <v>137.55000000000001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165.78572082519531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1.8611414031261357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IF(_xll.BDP(B267,"PX_LAST")="#N/A N/A",VLOOKUP(A267,secs!$A:$B,2,FALSE),_xll.BDP(B267,"PX_LAST"))</f>
        <v>3117.5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4.0689654350280762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5.7329287601645316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IF(_xll.BDP(B268,"PX_LAST")="#N/A N/A",VLOOKUP(A268,secs!$A:$B,2,FALSE),_xll.BDP(B268,"PX_LAST"))</f>
        <v>3.0430000000000001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4.2735042735042734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IF(_xll.BDP(B269,"PX_LAST")="#N/A N/A",VLOOKUP(A269,secs!$A:$B,2,FALSE),_xll.BDP(B269,"PX_LAST"))</f>
        <v>95.997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0.20659722222222221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5.1643186999999999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20/11/2017</v>
      </c>
      <c r="H269" s="1">
        <f>IF(ISERR(FIND("Equity",B269))=FALSE,0,IF(_xll.BDP($B269,"DUR_MID")="#N/A N/A",0,_xll.BDP($B269,"DUR_MID")))</f>
        <v>5.2777118287788802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IF(_xll.BDP(B270,"PX_LAST")="#N/A N/A",VLOOKUP(A270,secs!$A:$B,2,FALSE),_xll.BDP(B270,"PX_LAST"))</f>
        <v>26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IF(_xll.BDP(B271,"PX_LAST")="#N/A N/A",VLOOKUP(A271,secs!$A:$B,2,FALSE),_xll.BDP(B271,"PX_LAST"))</f>
        <v>70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15/06/2017</v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IF(_xll.BDP(B272,"PX_LAST")="#N/A N/A",VLOOKUP(A272,secs!$A:$B,2,FALSE),_xll.BDP(B272,"PX_LAST"))</f>
        <v>106.649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1.1812499999999999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4.2256841999999999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03/10/2017</v>
      </c>
      <c r="H272" s="1">
        <f>IF(ISERR(FIND("Equity",B272))=FALSE,0,IF(_xll.BDP($B272,"DUR_MID")="#N/A N/A",0,_xll.BDP($B272,"DUR_MID")))</f>
        <v>2.5997137865085049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IF(_xll.BDP(B273,"PX_LAST")="#N/A N/A",VLOOKUP(A273,secs!$A:$B,2,FALSE),_xll.BDP(B273,"PX_LAST"))</f>
        <v>103.91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1.3888888888888888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5.5481052999999996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17/09/2017</v>
      </c>
      <c r="H273" s="1">
        <f>IF(ISERR(FIND("Equity",B273))=FALSE,0,IF(_xll.BDP($B273,"DUR_MID")="#N/A N/A",0,_xll.BDP($B273,"DUR_MID")))</f>
        <v>5.5813123705420757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IF(_xll.BDP(B274,"PX_LAST")="#N/A N/A",VLOOKUP(A274,secs!$A:$B,2,FALSE),_xll.BDP(B274,"PX_LAST"))</f>
        <v>1.3141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IF(_xll.BDP(B275,"PX_LAST")="#N/A N/A",VLOOKUP(A275,secs!$A:$B,2,FALSE),_xll.BDP(B275,"PX_LAST"))</f>
        <v>99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2.3210000000000002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7.95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11/10/2017</v>
      </c>
      <c r="H275" s="1">
        <f>IF(ISERR(FIND("Equity",B275))=FALSE,0,IF(_xll.BDP($B275,"DUR_MID")="#N/A N/A",0,_xll.BDP($B275,"DUR_MID")))</f>
        <v>9.168805352092976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IF(_xll.BDP(B276,"PX_LAST")="#N/A N/A",VLOOKUP(A276,secs!$A:$B,2,FALSE),_xll.BDP(B276,"PX_LAST"))</f>
        <v>117.444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0.34027777777777779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6.1862104000000002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23/11/2017</v>
      </c>
      <c r="H276" s="1">
        <f>IF(ISERR(FIND("Equity",B276))=FALSE,0,IF(_xll.BDP($B276,"DUR_MID")="#N/A N/A",0,_xll.BDP($B276,"DUR_MID")))</f>
        <v>6.5944534491543756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IF(_xll.BDP(B277,"PX_LAST")="#N/A N/A",VLOOKUP(A277,secs!$A:$B,2,FALSE),_xll.BDP(B277,"PX_LAST"))</f>
        <v>102.666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0.68541666666666667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4.0562740000000002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19/10/2017</v>
      </c>
      <c r="H277" s="1">
        <f>IF(ISERR(FIND("Equity",B277))=FALSE,0,IF(_xll.BDP($B277,"DUR_MID")="#N/A N/A",0,_xll.BDP($B277,"DUR_MID")))</f>
        <v>2.2467833289403214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IF(_xll.BDP(B278,"PX_LAST")="#N/A N/A",VLOOKUP(A278,secs!$A:$B,2,FALSE),_xll.BDP(B278,"PX_LAST"))</f>
        <v>108.334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0.24758333333333332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4.4445915999999999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21/11/2017</v>
      </c>
      <c r="H278" s="1">
        <f>IF(ISERR(FIND("Equity",B278))=FALSE,0,IF(_xll.BDP($B278,"DUR_MID")="#N/A N/A",0,_xll.BDP($B278,"DUR_MID")))</f>
        <v>5.4914775691752329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IF(_xll.BDP(B279,"PX_LAST")="#N/A N/A",VLOOKUP(A279,secs!$A:$B,2,FALSE),_xll.BDP(B279,"PX_LAST"))</f>
        <v>100.7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1.079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11.47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28/07/2017</v>
      </c>
      <c r="H279" s="1">
        <f>IF(ISERR(FIND("Equity",B279))=FALSE,0,IF(_xll.BDP($B279,"DUR_MID")="#N/A N/A",0,_xll.BDP($B279,"DUR_MID")))</f>
        <v>2.9617955845646353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IF(_xll.BDP(B280,"PX_LAST")="#N/A N/A",VLOOKUP(A280,secs!$A:$B,2,FALSE),_xll.BDP(B280,"PX_LAST"))</f>
        <v>614.1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701.27825927734375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3.0456026058631918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IF(_xll.BDP(B281,"PX_LAST")="#N/A N/A",VLOOKUP(A281,secs!$A:$B,2,FALSE),_xll.BDP(B281,"PX_LAST"))</f>
        <v>36.54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40.423240661621094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IF(_xll.BDP(B282,"PX_LAST")="#N/A N/A",VLOOKUP(A282,secs!$A:$B,2,FALSE),_xll.BDP(B282,"PX_LAST"))</f>
        <v>188.1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9.2926634768740044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IF(_xll.BDP(B283,"PX_LAST")="#N/A N/A",VLOOKUP(A283,secs!$A:$B,2,FALSE),_xll.BDP(B283,"PX_LAST"))</f>
        <v>103.929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2.5381944444444442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4.6204447999999996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16/06/2017</v>
      </c>
      <c r="H283" s="1">
        <f>IF(ISERR(FIND("Equity",B283))=FALSE,0,IF(_xll.BDP($B283,"DUR_MID")="#N/A N/A",0,_xll.BDP($B283,"DUR_MID")))</f>
        <v>5.1215593854852139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IF(_xll.BDP(B284,"PX_LAST")="#N/A N/A",VLOOKUP(A284,secs!$A:$B,2,FALSE),_xll.BDP(B284,"PX_LAST"))</f>
        <v>100.5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0.92500000000000004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9.69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27/10/2017</v>
      </c>
      <c r="H284" s="1">
        <f>IF(ISERR(FIND("Equity",B284))=FALSE,0,IF(_xll.BDP($B284,"DUR_MID")="#N/A N/A",0,_xll.BDP($B284,"DUR_MID")))</f>
        <v>1.7656779401012119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IF(_xll.BDP(B285,"PX_LAST")="#N/A N/A",VLOOKUP(A285,secs!$A:$B,2,FALSE),_xll.BDP(B285,"PX_LAST"))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2.9489999999999998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11.5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18/08/2017</v>
      </c>
      <c r="H285" s="1">
        <f>IF(ISERR(FIND("Equity",B285))=FALSE,0,IF(_xll.BDP($B285,"DUR_MID")="#N/A N/A",0,_xll.BDP($B285,"DUR_MID")))</f>
        <v>2.725562601880164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IF(_xll.BDP(B286,"PX_LAST")="#N/A N/A",VLOOKUP(A286,secs!$A:$B,2,FALSE),_xll.BDP(B286,"PX_LAST"))</f>
        <v>105.4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1.19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8.75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19/10/2017</v>
      </c>
      <c r="H286" s="1">
        <f>IF(ISERR(FIND("Equity",B286))=FALSE,0,IF(_xll.BDP($B286,"DUR_MID")="#N/A N/A",0,_xll.BDP($B286,"DUR_MID")))</f>
        <v>3.2795725968585945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IF(_xll.BDP(B287,"PX_LAST")="#N/A N/A",VLOOKUP(A287,secs!$A:$B,2,FALSE),_xll.BDP(B287,"PX_LAST"))</f>
        <v>101.2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2.4449999999999998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9.2899999999999991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10/09/2017</v>
      </c>
      <c r="H287" s="1">
        <f>IF(ISERR(FIND("Equity",B287))=FALSE,0,IF(_xll.BDP($B287,"DUR_MID")="#N/A N/A",0,_xll.BDP($B287,"DUR_MID")))</f>
        <v>0.74989349380474368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IF(_xll.BDP(B289,"PX_LAST")="#N/A N/A",VLOOKUP(A289,secs!$A:$B,2,FALSE),_xll.BDP(B289,"PX_LAST"))</f>
        <v>101.95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1.7810000000000001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11.56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10/10/2017</v>
      </c>
      <c r="H289" s="1">
        <f>IF(ISERR(FIND("Equity",B289))=FALSE,0,IF(_xll.BDP($B289,"DUR_MID")="#N/A N/A",0,_xll.BDP($B289,"DUR_MID")))</f>
        <v>1.2681376505023723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IF(_xll.BDP(B290,"PX_LAST")="#N/A N/A",VLOOKUP(A290,secs!$A:$B,2,FALSE),_xll.BDP(B290,"PX_LAST"))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0.17100000000000001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27.26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27/11/2017</v>
      </c>
      <c r="H290" s="1">
        <f>IF(ISERR(FIND("Equity",B290))=FALSE,0,IF(_xll.BDP($B290,"DUR_MID")="#N/A N/A",0,_xll.BDP($B290,"DUR_MID")))</f>
        <v>1.4060675585673652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IF(_xll.BDP(B291,"PX_LAST")="#N/A N/A",VLOOKUP(A291,secs!$A:$B,2,FALSE),_xll.BDP(B291,"PX_LAST"))</f>
        <v>101.25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4.2450000000000001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9.59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06/07/2017</v>
      </c>
      <c r="H291" s="1">
        <f>IF(ISERR(FIND("Equity",B291))=FALSE,0,IF(_xll.BDP($B291,"DUR_MID")="#N/A N/A",0,_xll.BDP($B291,"DUR_MID")))</f>
        <v>1.023130913990735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IF(_xll.BDP(B292,"PX_LAST")="#N/A N/A",VLOOKUP(A292,secs!$A:$B,2,FALSE),_xll.BDP(B292,"PX_LAST"))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2.028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0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29/09/2017</v>
      </c>
      <c r="H292" s="1">
        <f>IF(ISERR(FIND("Equity",B292))=FALSE,0,IF(_xll.BDP($B292,"DUR_MID")="#N/A N/A",0,_xll.BDP($B292,"DUR_MID")))</f>
        <v>0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IF(_xll.BDP(B293,"PX_LAST")="#N/A N/A",VLOOKUP(A293,secs!$A:$B,2,FALSE),_xll.BDP(B293,"PX_LAST"))</f>
        <v>102.6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0.315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8.93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21/11/2017</v>
      </c>
      <c r="H293" s="1">
        <f>IF(ISERR(FIND("Equity",B293))=FALSE,0,IF(_xll.BDP($B293,"DUR_MID")="#N/A N/A",0,_xll.BDP($B293,"DUR_MID")))</f>
        <v>0.94315480640658389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IF(_xll.BDP(B294,"PX_LAST")="#N/A N/A",VLOOKUP(A294,secs!$A:$B,2,FALSE),_xll.BDP(B294,"PX_LAST"))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5.1539999999999999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10.36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09/06/2017</v>
      </c>
      <c r="H294" s="1">
        <f>IF(ISERR(FIND("Equity",B294))=FALSE,0,IF(_xll.BDP($B294,"DUR_MID")="#N/A N/A",0,_xll.BDP($B294,"DUR_MID")))</f>
        <v>5.7674805419767647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IF(_xll.BDP(B296,"PX_LAST")="#N/A N/A",VLOOKUP(A296,secs!$A:$B,2,FALSE),_xll.BDP(B296,"PX_LAST"))</f>
        <v>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  <row r="297" spans="1:12" x14ac:dyDescent="0.25">
      <c r="A297" s="1" t="str">
        <f>IF(OR(_xll.BDP(B297,"ID_ISIN")="#N/A Field Not Applicable",_xll.BDP(B297,"ID_ISIN")="#N/A N/A"),B297,_xll.BDP(B297,"ID_ISIN"))</f>
        <v>RU000A0JRVU3</v>
      </c>
      <c r="B297" s="1" t="s">
        <v>1074</v>
      </c>
      <c r="C297" s="2">
        <f>IF(_xll.BDP(B297,"PX_LAST")="#N/A N/A",VLOOKUP(A297,secs!$A:$B,2,FALSE),_xll.BDP(B297,"PX_LAST"))</f>
        <v>101.5</v>
      </c>
      <c r="D297" s="1">
        <f>IF(A297="RU000A0JR5Z5",_xll.BDP("486 HK Equity","BEST_ANALYST_RATING"),IF(OR(_xll.BDP(B297,"BEST_ANALYST_RATING")="#N/A N/A",_xll.BDP(B297,"BEST_ANALYST_RATING")="#N/A Field Not Applicable"),0,_xll.BDP(B297,"BEST_ANALYST_RATING")))</f>
        <v>0</v>
      </c>
      <c r="E297" s="1">
        <f>IF(A297="RU000A0JR5Z5",10*_xll.BDP("486 HK Equity","BEST_TARGET_PRICE")*_xll.BDP("USDRUB Curncy","PX_LAST")/_xll.BDP("USDHKD Curncy","PX_LAST"),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
)</f>
        <v>1.4179999999999999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9.9700000000000006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10/10/2017</v>
      </c>
      <c r="H297" s="1">
        <f>IF(ISERR(FIND("Equity",B297))=FALSE,0,IF(_xll.BDP($B297,"DUR_MID")="#N/A N/A",0,_xll.BDP($B297,"DUR_MID")))</f>
        <v>3.9110280880298989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TELERU 9.95 04/05/22</v>
      </c>
    </row>
    <row r="298" spans="1:12" x14ac:dyDescent="0.25">
      <c r="A298" s="1" t="str">
        <f>IF(OR(_xll.BDP(B298,"ID_ISIN")="#N/A Field Not Applicable",_xll.BDP(B298,"ID_ISIN")="#N/A N/A"),B298,_xll.BDP(B298,"ID_ISIN"))</f>
        <v>US87238U2033</v>
      </c>
      <c r="B298" s="1" t="s">
        <v>1075</v>
      </c>
      <c r="C298" s="2">
        <f>IF(_xll.BDP(B298,"PX_LAST")="#N/A N/A",VLOOKUP(A298,secs!$A:$B,2,FALSE),_xll.BDP(B298,"PX_LAST"))</f>
        <v>12.1</v>
      </c>
      <c r="D298" s="1">
        <f>IF(A298="RU000A0JR5Z5",_xll.BDP("486 HK Equity","BEST_ANALYST_RATING"),IF(OR(_xll.BDP(B298,"BEST_ANALYST_RATING")="#N/A N/A",_xll.BDP(B298,"BEST_ANALYST_RATING")="#N/A Field Not Applicable"),0,_xll.BDP(B298,"BEST_ANALYST_RATING")))</f>
        <v>3.3636362552642822</v>
      </c>
      <c r="E298" s="1">
        <f>IF(A298="RU000A0JR5Z5",10*_xll.BDP("486 HK Equity","BEST_TARGET_PRICE")*_xll.BDP("USDRUB Curncy","PX_LAST")/_xll.BDP("USDHKD Curncy","PX_LAST"),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
)</f>
        <v>11.666666984558105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2.8099173849279233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15/06/2017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TCS Group Holding PLC</v>
      </c>
    </row>
    <row r="299" spans="1:12" x14ac:dyDescent="0.25">
      <c r="A299" s="1" t="str">
        <f>IF(OR(_xll.BDP(B299,"ID_ISIN")="#N/A Field Not Applicable",_xll.BDP(B299,"ID_ISIN")="#N/A N/A"),B299,_xll.BDP(B299,"ID_ISIN"))</f>
        <v>XS1503116912</v>
      </c>
      <c r="B299" s="1" t="s">
        <v>1076</v>
      </c>
      <c r="C299" s="2">
        <f>IF(_xll.BDP(B299,"PX_LAST")="#N/A N/A",VLOOKUP(A299,secs!$A:$B,2,FALSE),_xll.BDP(B299,"PX_LAST"))</f>
        <v>103.303</v>
      </c>
      <c r="D299" s="1">
        <f>IF(A299="RU000A0JR5Z5",_xll.BDP("486 HK Equity","BEST_ANALYST_RATING"),IF(OR(_xll.BDP(B299,"BEST_ANALYST_RATING")="#N/A N/A",_xll.BDP(B299,"BEST_ANALYST_RATING")="#N/A Field Not Applicable"),0,_xll.BDP(B299,"BEST_ANALYST_RATING")))</f>
        <v>0</v>
      </c>
      <c r="E299" s="1">
        <f>IF(A299="RU000A0JR5Z5",10*_xll.BDP("486 HK Equity","BEST_TARGET_PRICE")*_xll.BDP("USDRUB Curncy","PX_LAST")/_xll.BDP("USDHKD Curncy","PX_LAST"),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
)</f>
        <v>1.6865250000000001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4.5802109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13/08/2017</v>
      </c>
      <c r="H299" s="1">
        <f>IF(ISERR(FIND("Equity",B299))=FALSE,0,IF(_xll.BDP($B299,"DUR_MID")="#N/A N/A",0,_xll.BDP($B299,"DUR_MID")))</f>
        <v>4.1479887708062941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MTNSJ 5.373 02/13/22</v>
      </c>
    </row>
    <row r="300" spans="1:12" x14ac:dyDescent="0.25">
      <c r="A300" s="1" t="str">
        <f>IF(OR(_xll.BDP(B300,"ID_ISIN")="#N/A Field Not Applicable",_xll.BDP(B300,"ID_ISIN")="#N/A N/A"),B300,_xll.BDP(B300,"ID_ISIN"))</f>
        <v>US35671DAZ87</v>
      </c>
      <c r="B300" s="1" t="s">
        <v>1077</v>
      </c>
      <c r="C300" s="2">
        <f>IF(_xll.BDP(B300,"PX_LAST")="#N/A N/A",VLOOKUP(A300,secs!$A:$B,2,FALSE),_xll.BDP(B300,"PX_LAST"))</f>
        <v>93.433000000000007</v>
      </c>
      <c r="D300" s="1">
        <f>IF(A300="RU000A0JR5Z5",_xll.BDP("486 HK Equity","BEST_ANALYST_RATING"),IF(OR(_xll.BDP(B300,"BEST_ANALYST_RATING")="#N/A N/A",_xll.BDP(B300,"BEST_ANALYST_RATING")="#N/A Field Not Applicable"),0,_xll.BDP(B300,"BEST_ANALYST_RATING")))</f>
        <v>0</v>
      </c>
      <c r="E300" s="1">
        <f>IF(A300="RU000A0JR5Z5",10*_xll.BDP("486 HK Equity","BEST_TARGET_PRICE")*_xll.BDP("USDRUB Curncy","PX_LAST")/_xll.BDP("USDHKD Curncy","PX_LAST"),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
)</f>
        <v>0.88263888888888886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5.2056481999999997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15/09/2017</v>
      </c>
      <c r="H300" s="1">
        <f>IF(ISERR(FIND("Equity",B300))=FALSE,0,IF(_xll.BDP($B300,"DUR_MID")="#N/A N/A",0,_xll.BDP($B300,"DUR_MID")))</f>
        <v>5.1571554291353161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FCX 3 7/8 03/15/23</v>
      </c>
    </row>
    <row r="301" spans="1:12" x14ac:dyDescent="0.25">
      <c r="A301" s="1" t="str">
        <f>IF(OR(_xll.BDP(B301,"ID_ISIN")="#N/A Field Not Applicable",_xll.BDP(B301,"ID_ISIN")="#N/A N/A"),B301,_xll.BDP(B301,"ID_ISIN"))</f>
        <v>RU000A0JWVM0</v>
      </c>
      <c r="B301" s="1" t="s">
        <v>1078</v>
      </c>
      <c r="C301" s="2">
        <f>IF(_xll.BDP(B301,"PX_LAST")="#N/A N/A",VLOOKUP(A301,secs!$A:$B,2,FALSE),_xll.BDP(B301,"PX_LAST"))</f>
        <v>100.8</v>
      </c>
      <c r="D301" s="1">
        <f>IF(A301="RU000A0JR5Z5",_xll.BDP("486 HK Equity","BEST_ANALYST_RATING"),IF(OR(_xll.BDP(B301,"BEST_ANALYST_RATING")="#N/A N/A",_xll.BDP(B301,"BEST_ANALYST_RATING")="#N/A Field Not Applicable"),0,_xll.BDP(B301,"BEST_ANALYST_RATING")))</f>
        <v>0</v>
      </c>
      <c r="E301" s="1">
        <f>IF(A301="RU000A0JR5Z5",10*_xll.BDP("486 HK Equity","BEST_TARGET_PRICE")*_xll.BDP("USDRUB Curncy","PX_LAST")/_xll.BDP("USDHKD Curncy","PX_LAST"),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
)</f>
        <v>1.369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9.3699999999999992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11/10/2017</v>
      </c>
      <c r="H301" s="1">
        <f>IF(ISERR(FIND("Equity",B301))=FALSE,0,IF(_xll.BDP($B301,"DUR_MID")="#N/A N/A",0,_xll.BDP($B301,"DUR_MID")))</f>
        <v>0.83935157583561981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13/04/2018</v>
      </c>
      <c r="J301" s="1">
        <f t="shared" si="4"/>
        <v>1</v>
      </c>
      <c r="L301" s="1" t="str">
        <f>_xll.BDP(B301,"SECURITY_NAME")</f>
        <v>VW 9.8 10/17/23</v>
      </c>
    </row>
    <row r="302" spans="1:12" x14ac:dyDescent="0.25">
      <c r="A302" s="1" t="str">
        <f>IF(OR(_xll.BDP(B302,"ID_ISIN")="#N/A Field Not Applicable",_xll.BDP(B302,"ID_ISIN")="#N/A N/A"),B302,_xll.BDP(B302,"ID_ISIN"))</f>
        <v>XS1379311761</v>
      </c>
      <c r="B302" s="1" t="s">
        <v>1079</v>
      </c>
      <c r="C302" s="2">
        <f>IF(_xll.BDP(B302,"PX_LAST")="#N/A N/A",VLOOKUP(A302,secs!$A:$B,2,FALSE),_xll.BDP(B302,"PX_LAST"))</f>
        <v>105.1131</v>
      </c>
      <c r="D302" s="1">
        <f>IF(A302="RU000A0JR5Z5",_xll.BDP("486 HK Equity","BEST_ANALYST_RATING"),IF(OR(_xll.BDP(B302,"BEST_ANALYST_RATING")="#N/A N/A",_xll.BDP(B302,"BEST_ANALYST_RATING")="#N/A Field Not Applicable"),0,_xll.BDP(B302,"BEST_ANALYST_RATING")))</f>
        <v>0</v>
      </c>
      <c r="E302" s="1">
        <f>IF(A302="RU000A0JR5Z5",10*_xll.BDP("486 HK Equity","BEST_TARGET_PRICE")*_xll.BDP("USDRUB Curncy","PX_LAST")/_xll.BDP("USDHKD Curncy","PX_LAST"),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
)</f>
        <v>1.6291666666666669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5.4834914000000001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27/09/2017</v>
      </c>
      <c r="H302" s="1">
        <f>IF(ISERR(FIND("Equity",B302))=FALSE,0,IF(_xll.BDP($B302,"DUR_MID")="#N/A N/A",0,_xll.BDP($B302,"DUR_MID")))</f>
        <v>1.6929383968868912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AKBBIN 8 1/2 03/27/19</v>
      </c>
    </row>
    <row r="303" spans="1:12" x14ac:dyDescent="0.25">
      <c r="A303" s="1" t="str">
        <f>IF(OR(_xll.BDP(B303,"ID_ISIN")="#N/A Field Not Applicable",_xll.BDP(B303,"ID_ISIN")="#N/A N/A"),B303,_xll.BDP(B303,"ID_ISIN"))</f>
        <v>US87260R2013</v>
      </c>
      <c r="B303" s="1" t="s">
        <v>1094</v>
      </c>
      <c r="C303" s="2">
        <f>IF(_xll.BDP(B303,"PX_LAST")="#N/A N/A",VLOOKUP(A303,secs!$A:$B,2,FALSE),_xll.BDP(B303,"PX_LAST"))</f>
        <v>5.69</v>
      </c>
      <c r="D303" s="1">
        <f>IF(A303="RU000A0JR5Z5",_xll.BDP("486 HK Equity","BEST_ANALYST_RATING"),IF(OR(_xll.BDP(B303,"BEST_ANALYST_RATING")="#N/A N/A",_xll.BDP(B303,"BEST_ANALYST_RATING")="#N/A Field Not Applicable"),0,_xll.BDP(B303,"BEST_ANALYST_RATING")))</f>
        <v>4.1111111640930176</v>
      </c>
      <c r="E303" s="1">
        <f>IF(A303="RU000A0JR5Z5",10*_xll.BDP("486 HK Equity","BEST_TARGET_PRICE")*_xll.BDP("USDRUB Curncy","PX_LAST")/_xll.BDP("USDHKD Curncy","PX_LAST"),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
)</f>
        <v>6.4366664886474609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3.8166098251889027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19/06/2017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20/09/2017</v>
      </c>
      <c r="J303" s="1">
        <f t="shared" si="4"/>
        <v>1</v>
      </c>
      <c r="L303" s="1" t="str">
        <f>_xll.BDP(B303,"SECURITY_NAME")</f>
        <v>TMK PJSC</v>
      </c>
    </row>
    <row r="304" spans="1:12" x14ac:dyDescent="0.25">
      <c r="A304" s="1" t="str">
        <f>IF(OR(_xll.BDP(B304,"ID_ISIN")="#N/A Field Not Applicable",_xll.BDP(B304,"ID_ISIN")="#N/A N/A"),B304,_xll.BDP(B304,"ID_ISIN"))</f>
        <v>US71645WAM38</v>
      </c>
      <c r="B304" s="1" t="s">
        <v>1096</v>
      </c>
      <c r="C304" s="2">
        <f>IF(_xll.BDP(B304,"PX_LAST")="#N/A N/A",VLOOKUP(A304,secs!$A:$B,2,FALSE),_xll.BDP(B304,"PX_LAST"))</f>
        <v>102.996</v>
      </c>
      <c r="D304" s="1">
        <f>IF(A304="RU000A0JR5Z5",_xll.BDP("486 HK Equity","BEST_ANALYST_RATING"),IF(OR(_xll.BDP(B304,"BEST_ANALYST_RATING")="#N/A N/A",_xll.BDP(B304,"BEST_ANALYST_RATING")="#N/A Field Not Applicable"),0,_xll.BDP(B304,"BEST_ANALYST_RATING")))</f>
        <v>0</v>
      </c>
      <c r="E304" s="1">
        <f>IF(A304="RU000A0JR5Z5",10*_xll.BDP("486 HK Equity","BEST_TARGET_PRICE")*_xll.BDP("USDRUB Curncy","PX_LAST")/_xll.BDP("USDHKD Curncy","PX_LAST"),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
)</f>
        <v>1.5666666666666667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7.146663448367363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01/09/2017</v>
      </c>
      <c r="H304" s="1">
        <f>IF(ISERR(FIND("Equity",B304))=FALSE,0,IF(_xll.BDP($B304,"DUR_MID")="#N/A N/A",0,_xll.BDP($B304,"DUR_MID")))</f>
        <v>0.71663727589851434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PETBRA 5 7/8 03/01/18</v>
      </c>
    </row>
    <row r="305" spans="1:12" x14ac:dyDescent="0.25">
      <c r="A305" s="1" t="str">
        <f>IF(OR(_xll.BDP(B305,"ID_ISIN")="#N/A Field Not Applicable",_xll.BDP(B305,"ID_ISIN")="#N/A N/A"),B305,_xll.BDP(B305,"ID_ISIN"))</f>
        <v>RU000A0JRKT8</v>
      </c>
      <c r="B305" s="1" t="s">
        <v>1099</v>
      </c>
      <c r="C305" s="2">
        <f>IF(_xll.BDP(B305,"PX_LAST")="#N/A N/A",VLOOKUP(A305,secs!$A:$B,2,FALSE),_xll.BDP(B305,"PX_LAST"))</f>
        <v>2263</v>
      </c>
      <c r="D305" s="1">
        <f>IF(A305="RU000A0JR5Z5",_xll.BDP("486 HK Equity","BEST_ANALYST_RATING"),IF(OR(_xll.BDP(B305,"BEST_ANALYST_RATING")="#N/A N/A",_xll.BDP(B305,"BEST_ANALYST_RATING")="#N/A Field Not Applicable"),0,_xll.BDP(B305,"BEST_ANALYST_RATING")))</f>
        <v>2</v>
      </c>
      <c r="E305" s="1">
        <f>IF(A305="RU000A0JR5Z5",10*_xll.BDP("486 HK Equity","BEST_TARGET_PRICE")*_xll.BDP("USDRUB Curncy","PX_LAST")/_xll.BDP("USDHKD Curncy","PX_LAST"),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
)</f>
        <v>1687.1490478515625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5.9655324790101636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>09/06/2017</v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14/08/2017</v>
      </c>
      <c r="J305" s="1">
        <f t="shared" si="4"/>
        <v>1</v>
      </c>
      <c r="L305" s="1" t="str">
        <f>_xll.BDP(B305,"SECURITY_NAME")</f>
        <v>PhosAgro PJSC</v>
      </c>
    </row>
    <row r="306" spans="1:12" x14ac:dyDescent="0.25">
      <c r="A306" s="1" t="str">
        <f>IF(OR(_xll.BDP(B306,"ID_ISIN")="#N/A Field Not Applicable",_xll.BDP(B306,"ID_ISIN")="#N/A N/A"),B306,_xll.BDP(B306,"ID_ISIN"))</f>
        <v>CH0355508588</v>
      </c>
      <c r="B306" s="1" t="s">
        <v>1102</v>
      </c>
      <c r="C306" s="2">
        <f>IF(_xll.BDP(B306,"PX_LAST")="#N/A N/A",VLOOKUP(A306,secs!$A:$B,2,FALSE),_xll.BDP(B306,"PX_LAST"))</f>
        <v>97.77</v>
      </c>
      <c r="D306" s="1">
        <f>IF(A306="RU000A0JR5Z5",_xll.BDP("486 HK Equity","BEST_ANALYST_RATING"),IF(OR(_xll.BDP(B306,"BEST_ANALYST_RATING")="#N/A N/A",_xll.BDP(B306,"BEST_ANALYST_RATING")="#N/A Field Not Applicable"),0,_xll.BDP(B306,"BEST_ANALYST_RATING")))</f>
        <v>0</v>
      </c>
      <c r="E306" s="1">
        <f>IF(A306="RU000A0JR5Z5",10*_xll.BDP("486 HK Equity","BEST_TARGET_PRICE")*_xll.BDP("USDRUB Curncy","PX_LAST")/_xll.BDP("USDHKD Curncy","PX_LAST"),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
)</f>
        <v>0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0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/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EFGBNK 0 02/19/19</v>
      </c>
    </row>
    <row r="307" spans="1:12" x14ac:dyDescent="0.25">
      <c r="A307" s="1" t="str">
        <f>IF(OR(_xll.BDP(B307,"ID_ISIN")="#N/A Field Not Applicable",_xll.BDP(B307,"ID_ISIN")="#N/A N/A"),B307,_xll.BDP(B307,"ID_ISIN"))</f>
        <v>US71647NAK54</v>
      </c>
      <c r="B307" s="1" t="s">
        <v>1107</v>
      </c>
      <c r="C307" s="2">
        <f>IF(_xll.BDP(B307,"PX_LAST")="#N/A N/A",VLOOKUP(A307,secs!$A:$B,2,FALSE),_xll.BDP(B307,"PX_LAST"))</f>
        <v>99.972999999999999</v>
      </c>
      <c r="D307" s="1">
        <f>IF(A307="RU000A0JR5Z5",_xll.BDP("486 HK Equity","BEST_ANALYST_RATING"),IF(OR(_xll.BDP(B307,"BEST_ANALYST_RATING")="#N/A N/A",_xll.BDP(B307,"BEST_ANALYST_RATING")="#N/A Field Not Applicable"),0,_xll.BDP(B307,"BEST_ANALYST_RATING")))</f>
        <v>0</v>
      </c>
      <c r="E307" s="1">
        <f>IF(A307="RU000A0JR5Z5",10*_xll.BDP("486 HK Equity","BEST_TARGET_PRICE")*_xll.BDP("USDRUB Curncy","PX_LAST")/_xll.BDP("USDHKD Curncy","PX_LAST"),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
)</f>
        <v>1.6111111111111109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7.2509854999999996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17/09/2017</v>
      </c>
      <c r="H307" s="1">
        <f>IF(ISERR(FIND("Equity",B307))=FALSE,0,IF(_xll.BDP($B307,"DUR_MID")="#N/A N/A",0,_xll.BDP($B307,"DUR_MID")))</f>
        <v>11.980624949037585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PETBRA 7 1/4 03/17/44</v>
      </c>
    </row>
    <row r="308" spans="1:12" x14ac:dyDescent="0.25">
      <c r="A308" s="1" t="str">
        <f>IF(OR(_xll.BDP(B308,"ID_ISIN")="#N/A Field Not Applicable",_xll.BDP(B308,"ID_ISIN")="#N/A N/A"),B308,_xll.BDP(B308,"ID_ISIN"))</f>
        <v>US4642864007</v>
      </c>
      <c r="B308" s="1" t="s">
        <v>1110</v>
      </c>
      <c r="C308" s="2">
        <f>IF(_xll.BDP(B308,"PX_LAST")="#N/A N/A",VLOOKUP(A308,secs!$A:$B,2,FALSE),_xll.BDP(B308,"PX_LAST"))</f>
        <v>34.880000000000003</v>
      </c>
      <c r="D308" s="1">
        <f>IF(A308="RU000A0JR5Z5",_xll.BDP("486 HK Equity","BEST_ANALYST_RATING"),IF(OR(_xll.BDP(B308,"BEST_ANALYST_RATING")="#N/A N/A",_xll.BDP(B308,"BEST_ANALYST_RATING")="#N/A Field Not Applicable"),0,_xll.BDP(B308,"BEST_ANALYST_RATING")))</f>
        <v>0</v>
      </c>
      <c r="E308" s="1">
        <f>IF(A308="RU000A0JR5Z5",10*_xll.BDP("486 HK Equity","BEST_TARGET_PRICE")*_xll.BDP("USDRUB Curncy","PX_LAST")/_xll.BDP("USDHKD Curncy","PX_LAST"),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2.4963528385196501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21/12/2016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19/06/2017</v>
      </c>
      <c r="J308" s="1">
        <f t="shared" si="4"/>
        <v>1</v>
      </c>
      <c r="L308" s="1" t="str">
        <f>_xll.BDP(B308,"SECURITY_NAME")</f>
        <v>iShares MSCI Brazil Capped ETF</v>
      </c>
    </row>
    <row r="309" spans="1:12" x14ac:dyDescent="0.25">
      <c r="A309" s="1" t="str">
        <f>IF(OR(_xll.BDP(B309,"ID_ISIN")="#N/A Field Not Applicable",_xll.BDP(B309,"ID_ISIN")="#N/A N/A"),B309,_xll.BDP(B309,"ID_ISIN"))</f>
        <v>CH0361717348</v>
      </c>
      <c r="B309" s="1" t="s">
        <v>1114</v>
      </c>
      <c r="C309" s="2">
        <f>IF(_xll.BDP(B309,"PX_LAST")="#N/A N/A",VLOOKUP(A309,secs!$A:$B,2,FALSE),_xll.BDP(B309,"PX_LAST"))</f>
        <v>100</v>
      </c>
      <c r="D309" s="1">
        <f>IF(A309="RU000A0JR5Z5",_xll.BDP("486 HK Equity","BEST_ANALYST_RATING"),IF(OR(_xll.BDP(B309,"BEST_ANALYST_RATING")="#N/A N/A",_xll.BDP(B309,"BEST_ANALYST_RATING")="#N/A Field Not Applicable"),0,_xll.BDP(B309,"BEST_ANALYST_RATING")))</f>
        <v>0</v>
      </c>
      <c r="E309" s="1">
        <f>IF(A309="RU000A0JR5Z5",10*_xll.BDP("486 HK Equity","BEST_TARGET_PRICE")*_xll.BDP("USDRUB Curncy","PX_LAST")/_xll.BDP("USDHKD Curncy","PX_LAST"),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/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EFGBNK 0 06/06/19</v>
      </c>
    </row>
    <row r="310" spans="1:12" x14ac:dyDescent="0.25">
      <c r="A310" s="1" t="str">
        <f>IF(OR(_xll.BDP(B310,"ID_ISIN")="#N/A Field Not Applicable",_xll.BDP(B310,"ID_ISIN")="#N/A N/A"),B310,_xll.BDP(B310,"ID_ISIN"))</f>
        <v>US0378331005</v>
      </c>
      <c r="B310" s="1" t="s">
        <v>1116</v>
      </c>
      <c r="C310" s="2">
        <f>IF(_xll.BDP(B310,"PX_LAST")="#N/A N/A",VLOOKUP(A310,secs!$A:$B,2,FALSE),_xll.BDP(B310,"PX_LAST"))</f>
        <v>153.34</v>
      </c>
      <c r="D310" s="1">
        <f>IF(A310="RU000A0JR5Z5",_xll.BDP("486 HK Equity","BEST_ANALYST_RATING"),IF(OR(_xll.BDP(B310,"BEST_ANALYST_RATING")="#N/A N/A",_xll.BDP(B310,"BEST_ANALYST_RATING")="#N/A Field Not Applicable"),0,_xll.BDP(B310,"BEST_ANALYST_RATING")))</f>
        <v>4.6521739959716797</v>
      </c>
      <c r="E310" s="1">
        <f>IF(A310="RU000A0JR5Z5",10*_xll.BDP("486 HK Equity","BEST_TARGET_PRICE")*_xll.BDP("USDRUB Curncy","PX_LAST")/_xll.BDP("USDHKD Curncy","PX_LAST"),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
)</f>
        <v>164.09446716308594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1.6824258232800784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11/05/2017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25/07/2017</v>
      </c>
      <c r="J310" s="1">
        <f t="shared" ref="J310" si="5">COUNTIF($B:$B,B310)</f>
        <v>1</v>
      </c>
      <c r="L310" s="1" t="str">
        <f>_xll.BDP(B310,"SECURITY_NAME")</f>
        <v>Apple Inc</v>
      </c>
    </row>
    <row r="311" spans="1:12" x14ac:dyDescent="0.25">
      <c r="A311" s="1" t="str">
        <f>IF(OR(_xll.BDP(B311,"ID_ISIN")="#N/A Field Not Applicable",_xll.BDP(B311,"ID_ISIN")="#N/A N/A"),B311,_xll.BDP(B311,"ID_ISIN"))</f>
        <v>XS0776121062</v>
      </c>
      <c r="B311" s="1" t="s">
        <v>1123</v>
      </c>
      <c r="C311" s="2">
        <f>IF(_xll.BDP(B311,"PX_LAST")="#N/A N/A",VLOOKUP(A311,secs!$A:$B,2,FALSE),_xll.BDP(B311,"PX_LAST"))</f>
        <v>107.788</v>
      </c>
      <c r="D311" s="1">
        <f>IF(A311="RU000A0JR5Z5",_xll.BDP("486 HK Equity","BEST_ANALYST_RATING"),IF(OR(_xll.BDP(B311,"BEST_ANALYST_RATING")="#N/A N/A",_xll.BDP(B311,"BEST_ANALYST_RATING")="#N/A Field Not Applicable"),0,_xll.BDP(B311,"BEST_ANALYST_RATING")))</f>
        <v>0</v>
      </c>
      <c r="E311" s="1">
        <f>IF(A311="RU000A0JR5Z5",10*_xll.BDP("486 HK Equity","BEST_TARGET_PRICE")*_xll.BDP("USDRUB Curncy","PX_LAST")/_xll.BDP("USDHKD Curncy","PX_LAST"),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
)</f>
        <v>1.1111111111111112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5.5916177999999999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26/10/2017</v>
      </c>
      <c r="H311" s="1">
        <f>IF(ISERR(FIND("Equity",B311))=FALSE,0,IF(_xll.BDP($B311,"DUR_MID")="#N/A N/A",0,_xll.BDP($B311,"DUR_MID")))</f>
        <v>1.7564966960416093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ref="J311:J312" si="6">COUNTIF($B:$B,B311)</f>
        <v>1</v>
      </c>
      <c r="L311" s="1" t="str">
        <f>_xll.BDP(B311,"SECURITY_NAME")</f>
        <v>NMOSRM 10 04/26/19</v>
      </c>
    </row>
    <row r="312" spans="1:12" x14ac:dyDescent="0.25">
      <c r="A312" s="1" t="str">
        <f>IF(OR(_xll.BDP(B312,"ID_ISIN")="#N/A Field Not Applicable",_xll.BDP(B312,"ID_ISIN")="#N/A N/A"),B312,_xll.BDP(B312,"ID_ISIN"))</f>
        <v>XS1266615175</v>
      </c>
      <c r="B312" s="1" t="s">
        <v>1124</v>
      </c>
      <c r="C312" s="2">
        <f>IF(_xll.BDP(B312,"PX_LAST")="#N/A N/A",VLOOKUP(A312,secs!$A:$B,2,FALSE),_xll.BDP(B312,"PX_LAST"))</f>
        <v>100</v>
      </c>
      <c r="D312" s="1">
        <f>IF(A312="RU000A0JR5Z5",_xll.BDP("486 HK Equity","BEST_ANALYST_RATING"),IF(OR(_xll.BDP(B312,"BEST_ANALYST_RATING")="#N/A N/A",_xll.BDP(B312,"BEST_ANALYST_RATING")="#N/A Field Not Applicable"),0,_xll.BDP(B312,"BEST_ANALYST_RATING")))</f>
        <v>0</v>
      </c>
      <c r="E312" s="1">
        <f>IF(A312="RU000A0JR5Z5",10*_xll.BDP("486 HK Equity","BEST_TARGET_PRICE")*_xll.BDP("USDRUB Curncy","PX_LAST")/_xll.BDP("USDHKD Curncy","PX_LAST"),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
)</f>
        <v>0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/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6"/>
        <v>1</v>
      </c>
      <c r="L312" s="1" t="str">
        <f>_xll.BDP(B312,"SECURITY_NAME")</f>
        <v>SOCGEN 0 01/11/21</v>
      </c>
    </row>
    <row r="313" spans="1:12" x14ac:dyDescent="0.25">
      <c r="A313" s="1" t="str">
        <f>IF(OR(_xll.BDP(B313,"ID_ISIN")="#N/A Field Not Applicable",_xll.BDP(B313,"ID_ISIN")="#N/A N/A"),B313,_xll.BDP(B313,"ID_ISIN"))</f>
        <v>US50218G2066</v>
      </c>
      <c r="B313" s="1" t="s">
        <v>1132</v>
      </c>
      <c r="C313" s="2">
        <f>IF(_xll.BDP(B313,"PX_LAST")="#N/A N/A",VLOOKUP(A313,secs!$A:$B,2,FALSE),_xll.BDP(B313,"PX_LAST"))</f>
        <v>3.13</v>
      </c>
      <c r="D313" s="1">
        <f>IF(A313="RU000A0JR5Z5",_xll.BDP("486 HK Equity","BEST_ANALYST_RATING"),IF(OR(_xll.BDP(B313,"BEST_ANALYST_RATING")="#N/A N/A",_xll.BDP(B313,"BEST_ANALYST_RATING")="#N/A Field Not Applicable"),0,_xll.BDP(B313,"BEST_ANALYST_RATING")))</f>
        <v>3.6666667461395264</v>
      </c>
      <c r="E313" s="1">
        <f>IF(A313="RU000A0JR5Z5",10*_xll.BDP("486 HK Equity","BEST_TARGET_PRICE")*_xll.BDP("USDRUB Curncy","PX_LAST")/_xll.BDP("USDHKD Curncy","PX_LAST"),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
)</f>
        <v>3.9083333015441895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0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15/04/2016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ref="J313:J315" si="7">COUNTIF($B:$B,B313)</f>
        <v>1</v>
      </c>
      <c r="L313" s="1" t="str">
        <f>_xll.BDP(B313,"SECURITY_NAME")</f>
        <v>LSR Group PJSC</v>
      </c>
    </row>
    <row r="314" spans="1:12" x14ac:dyDescent="0.25">
      <c r="A314" s="1" t="str">
        <f>IF(OR(_xll.BDP(B314,"ID_ISIN")="#N/A Field Not Applicable",_xll.BDP(B314,"ID_ISIN")="#N/A N/A"),B314,_xll.BDP(B314,"ID_ISIN"))</f>
        <v>NL0011821202</v>
      </c>
      <c r="B314" s="1" t="s">
        <v>1133</v>
      </c>
      <c r="C314" s="2">
        <f>IF(_xll.BDP(B314,"PX_LAST")="#N/A N/A",VLOOKUP(A314,secs!$A:$B,2,FALSE),_xll.BDP(B314,"PX_LAST"))</f>
        <v>14.945</v>
      </c>
      <c r="D314" s="1">
        <f>IF(A314="RU000A0JR5Z5",_xll.BDP("486 HK Equity","BEST_ANALYST_RATING"),IF(OR(_xll.BDP(B314,"BEST_ANALYST_RATING")="#N/A N/A",_xll.BDP(B314,"BEST_ANALYST_RATING")="#N/A Field Not Applicable"),0,_xll.BDP(B314,"BEST_ANALYST_RATING")))</f>
        <v>3.970588207244873</v>
      </c>
      <c r="E314" s="1">
        <f>IF(A314="RU000A0JR5Z5",10*_xll.BDP("486 HK Equity","BEST_TARGET_PRICE")*_xll.BDP("USDRUB Curncy","PX_LAST")/_xll.BDP("USDHKD Curncy","PX_LAST"),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
)</f>
        <v>16.040000915527344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4.4831047172967544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10/05/2017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02/08/2017</v>
      </c>
      <c r="J314" s="1">
        <f t="shared" si="7"/>
        <v>1</v>
      </c>
      <c r="L314" s="1" t="str">
        <f>_xll.BDP(B314,"SECURITY_NAME")</f>
        <v>ING Groep NV</v>
      </c>
    </row>
    <row r="315" spans="1:12" x14ac:dyDescent="0.25">
      <c r="A315" s="1" t="str">
        <f>IF(OR(_xll.BDP(B315,"ID_ISIN")="#N/A Field Not Applicable",_xll.BDP(B315,"ID_ISIN")="#N/A N/A"),B315,_xll.BDP(B315,"ID_ISIN"))</f>
        <v>DE0007100000</v>
      </c>
      <c r="B315" s="1" t="s">
        <v>1134</v>
      </c>
      <c r="C315" s="2">
        <f>IF(_xll.BDP(B315,"PX_LAST")="#N/A N/A",VLOOKUP(A315,secs!$A:$B,2,FALSE),_xll.BDP(B315,"PX_LAST"))</f>
        <v>65.92</v>
      </c>
      <c r="D315" s="1">
        <f>IF(A315="RU000A0JR5Z5",_xll.BDP("486 HK Equity","BEST_ANALYST_RATING"),IF(OR(_xll.BDP(B315,"BEST_ANALYST_RATING")="#N/A N/A",_xll.BDP(B315,"BEST_ANALYST_RATING")="#N/A Field Not Applicable"),0,_xll.BDP(B315,"BEST_ANALYST_RATING")))</f>
        <v>3.7941176891326904</v>
      </c>
      <c r="E315" s="1">
        <f>IF(A315="RU000A0JR5Z5",10*_xll.BDP("486 HK Equity","BEST_TARGET_PRICE")*_xll.BDP("USDRUB Curncy","PX_LAST")/_xll.BDP("USDHKD Curncy","PX_LAST"),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
)</f>
        <v>74.540000915527344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5.6887135922330092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30/03/2017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07/02/2018</v>
      </c>
      <c r="J315" s="1">
        <f t="shared" si="7"/>
        <v>1</v>
      </c>
      <c r="L315" s="1" t="str">
        <f>_xll.BDP(B315,"SECURITY_NAME")</f>
        <v>Daimler AG</v>
      </c>
    </row>
    <row r="316" spans="1:12" x14ac:dyDescent="0.25">
      <c r="A316" s="1" t="str">
        <f>IF(OR(_xll.BDP(B316,"ID_ISIN")="#N/A Field Not Applicable",_xll.BDP(B316,"ID_ISIN")="#N/A N/A"),B316,_xll.BDP(B316,"ID_ISIN"))</f>
        <v>B5N7 Comdty</v>
      </c>
      <c r="B316" s="1" t="s">
        <v>1142</v>
      </c>
      <c r="C316" s="2">
        <f>IF(_xll.BDP(B316,"PX_LAST")="#N/A N/A",VLOOKUP(A316,secs!$A:$B,2,FALSE),_xll.BDP(B316,"PX_LAST"))</f>
        <v>49.77</v>
      </c>
      <c r="D316" s="1">
        <f>IF(A316="RU000A0JR5Z5",_xll.BDP("486 HK Equity","BEST_ANALYST_RATING"),IF(OR(_xll.BDP(B316,"BEST_ANALYST_RATING")="#N/A N/A",_xll.BDP(B316,"BEST_ANALYST_RATING")="#N/A Field Not Applicable"),0,_xll.BDP(B316,"BEST_ANALYST_RATING")))</f>
        <v>0</v>
      </c>
      <c r="E316" s="1">
        <f>IF(A316="RU000A0JR5Z5",10*_xll.BDP("486 HK Equity","BEST_TARGET_PRICE")*_xll.BDP("USDRUB Curncy","PX_LAST")/_xll.BDP("USDHKD Curncy","PX_LAST"),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03/07/2017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ref="J316:J317" si="8">COUNTIF($B:$B,B316)</f>
        <v>1</v>
      </c>
      <c r="L316" s="1" t="str">
        <f>_xll.BDP(B316,"SECURITY_NAME")</f>
        <v>Brent Crude Futs  Jul17</v>
      </c>
    </row>
    <row r="317" spans="1:12" x14ac:dyDescent="0.25">
      <c r="A317" s="1" t="str">
        <f>IF(OR(_xll.BDP(B317,"ID_ISIN")="#N/A Field Not Applicable",_xll.BDP(B317,"ID_ISIN")="#N/A N/A"),B317,_xll.BDP(B317,"ID_ISIN"))</f>
        <v>URU7 Curncy</v>
      </c>
      <c r="B317" s="1" t="s">
        <v>1143</v>
      </c>
      <c r="C317" s="2">
        <f>IF(_xll.BDP(B317,"PX_LAST")="#N/A N/A",VLOOKUP(A317,secs!$A:$B,2,FALSE),_xll.BDP(B317,"PX_LAST"))</f>
        <v>57962</v>
      </c>
      <c r="D317" s="1">
        <f>IF(A317="RU000A0JR5Z5",_xll.BDP("486 HK Equity","BEST_ANALYST_RATING"),IF(OR(_xll.BDP(B317,"BEST_ANALYST_RATING")="#N/A N/A",_xll.BDP(B317,"BEST_ANALYST_RATING")="#N/A Field Not Applicable"),0,_xll.BDP(B317,"BEST_ANALYST_RATING")))</f>
        <v>0</v>
      </c>
      <c r="E317" s="1">
        <f>IF(A317="RU000A0JR5Z5",10*_xll.BDP("486 HK Equity","BEST_TARGET_PRICE")*_xll.BDP("USDRUB Curncy","PX_LAST")/_xll.BDP("USDHKD Curncy","PX_LAST"),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8"/>
        <v>1</v>
      </c>
      <c r="L317" s="1" t="str">
        <f>_xll.BDP(B317,"SECURITY_NAME")</f>
        <v>USD/RUB X-RATE    Sep17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542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536</v>
      </c>
      <c r="B4">
        <v>100</v>
      </c>
    </row>
    <row r="5" spans="1:2" x14ac:dyDescent="0.25">
      <c r="A5" t="s">
        <v>538</v>
      </c>
      <c r="B5">
        <v>100</v>
      </c>
    </row>
    <row r="6" spans="1:2" x14ac:dyDescent="0.25">
      <c r="A6" t="s">
        <v>540</v>
      </c>
      <c r="B6">
        <v>100</v>
      </c>
    </row>
    <row r="7" spans="1:2" x14ac:dyDescent="0.25">
      <c r="A7" t="s">
        <v>760</v>
      </c>
      <c r="B7">
        <v>100</v>
      </c>
    </row>
    <row r="8" spans="1:2" x14ac:dyDescent="0.25">
      <c r="A8" t="s">
        <v>762</v>
      </c>
      <c r="B8">
        <v>100</v>
      </c>
    </row>
    <row r="9" spans="1:2" x14ac:dyDescent="0.25">
      <c r="A9" t="s">
        <v>772</v>
      </c>
      <c r="B9">
        <v>100</v>
      </c>
    </row>
    <row r="10" spans="1:2" x14ac:dyDescent="0.25">
      <c r="A10" t="s">
        <v>774</v>
      </c>
      <c r="B10">
        <v>100</v>
      </c>
    </row>
    <row r="11" spans="1:2" x14ac:dyDescent="0.25">
      <c r="A11" t="s">
        <v>777</v>
      </c>
      <c r="B11">
        <v>100</v>
      </c>
    </row>
    <row r="12" spans="1:2" x14ac:dyDescent="0.25">
      <c r="A12" t="s">
        <v>866</v>
      </c>
      <c r="B12">
        <v>0</v>
      </c>
    </row>
    <row r="13" spans="1:2" x14ac:dyDescent="0.25">
      <c r="A13" t="s">
        <v>868</v>
      </c>
      <c r="B13">
        <v>0</v>
      </c>
    </row>
    <row r="14" spans="1:2" x14ac:dyDescent="0.25">
      <c r="A14" t="s">
        <v>1115</v>
      </c>
      <c r="B14">
        <v>100</v>
      </c>
    </row>
    <row r="15" spans="1:2" x14ac:dyDescent="0.25">
      <c r="A15" t="s">
        <v>1125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2017-06-02T14:18:50Z</dcterms:modified>
</cp:coreProperties>
</file>