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2" i="70" l="1"/>
  <c r="G162" i="70"/>
  <c r="L162" i="70"/>
  <c r="D162" i="70"/>
  <c r="H162" i="70"/>
  <c r="A162" i="70"/>
  <c r="F162" i="70"/>
  <c r="C162" i="70"/>
  <c r="I162" i="70"/>
  <c r="J161" i="70" l="1"/>
  <c r="H161" i="70"/>
  <c r="C161" i="70"/>
  <c r="I161" i="70"/>
  <c r="E162" i="70"/>
  <c r="L161" i="70"/>
  <c r="F161" i="70"/>
  <c r="G161" i="70"/>
  <c r="A161" i="70"/>
  <c r="D161" i="70"/>
  <c r="J160" i="70" l="1"/>
  <c r="L100" i="70"/>
  <c r="L47" i="70"/>
  <c r="L158" i="70"/>
  <c r="L80" i="70"/>
  <c r="L68" i="70"/>
  <c r="L129" i="70"/>
  <c r="L44" i="70"/>
  <c r="L107" i="70"/>
  <c r="L65" i="70"/>
  <c r="L99" i="70"/>
  <c r="L20" i="70"/>
  <c r="L103" i="70"/>
  <c r="L6" i="70"/>
  <c r="L94" i="70"/>
  <c r="L106" i="70"/>
  <c r="L126" i="70"/>
  <c r="L55" i="70"/>
  <c r="L36" i="70"/>
  <c r="L13" i="70"/>
  <c r="L146" i="70"/>
  <c r="L85" i="70"/>
  <c r="L77" i="70"/>
  <c r="L38" i="70"/>
  <c r="L39" i="70"/>
  <c r="L28" i="70"/>
  <c r="L3" i="70"/>
  <c r="L127" i="70"/>
  <c r="L101" i="70"/>
  <c r="L60" i="70"/>
  <c r="L121" i="70"/>
  <c r="L104" i="70"/>
  <c r="L2" i="70"/>
  <c r="L59" i="70"/>
  <c r="L58" i="70"/>
  <c r="L5" i="70"/>
  <c r="L18" i="70"/>
  <c r="L88" i="70"/>
  <c r="L50" i="70"/>
  <c r="L26" i="70"/>
  <c r="L86" i="70"/>
  <c r="L12" i="70"/>
  <c r="L157" i="70"/>
  <c r="I160" i="70"/>
  <c r="L53" i="70"/>
  <c r="L108" i="70"/>
  <c r="L81" i="70"/>
  <c r="L4" i="70"/>
  <c r="L133" i="70"/>
  <c r="L56" i="70"/>
  <c r="L31" i="70"/>
  <c r="L109" i="70"/>
  <c r="L144" i="70"/>
  <c r="L62" i="70"/>
  <c r="L152" i="70"/>
  <c r="L120" i="70"/>
  <c r="L32" i="70"/>
  <c r="L113" i="70"/>
  <c r="L112" i="70"/>
  <c r="L124" i="70"/>
  <c r="L61" i="70"/>
  <c r="L147" i="70"/>
  <c r="L16" i="70"/>
  <c r="L64" i="70"/>
  <c r="L15" i="70"/>
  <c r="L87" i="70"/>
  <c r="L22" i="70"/>
  <c r="L138" i="70"/>
  <c r="L131" i="70"/>
  <c r="L25" i="70"/>
  <c r="F160" i="70"/>
  <c r="L153" i="70"/>
  <c r="L49" i="70"/>
  <c r="L69" i="70"/>
  <c r="L151" i="70"/>
  <c r="L9" i="70"/>
  <c r="L135" i="70"/>
  <c r="L29" i="70"/>
  <c r="L145" i="70"/>
  <c r="L159" i="70"/>
  <c r="L150" i="70"/>
  <c r="L72" i="70"/>
  <c r="L122" i="70"/>
  <c r="L45" i="70"/>
  <c r="H160" i="70"/>
  <c r="L48" i="70"/>
  <c r="L33" i="70"/>
  <c r="L14" i="70"/>
  <c r="L116" i="70"/>
  <c r="L90" i="70"/>
  <c r="E161" i="70"/>
  <c r="L63" i="70"/>
  <c r="L128" i="70"/>
  <c r="L67" i="70"/>
  <c r="L46" i="70"/>
  <c r="L142" i="70"/>
  <c r="L139" i="70"/>
  <c r="L141" i="70"/>
  <c r="L78" i="70"/>
  <c r="L40" i="70"/>
  <c r="L110" i="70"/>
  <c r="L98" i="70"/>
  <c r="L30" i="70"/>
  <c r="L93" i="70"/>
  <c r="L41" i="70"/>
  <c r="L115" i="70"/>
  <c r="L130" i="70"/>
  <c r="L71" i="70"/>
  <c r="L155" i="70"/>
  <c r="L8" i="70"/>
  <c r="L70" i="70"/>
  <c r="L82" i="70"/>
  <c r="L96" i="70"/>
  <c r="L97" i="70"/>
  <c r="L79" i="70"/>
  <c r="L149" i="70"/>
  <c r="L10" i="70"/>
  <c r="L143" i="70"/>
  <c r="L57" i="70"/>
  <c r="L118" i="70"/>
  <c r="G160" i="70"/>
  <c r="L117" i="70"/>
  <c r="L123" i="70"/>
  <c r="L89" i="70"/>
  <c r="L42" i="70"/>
  <c r="L19" i="70"/>
  <c r="L21" i="70"/>
  <c r="L105" i="70"/>
  <c r="L74" i="70"/>
  <c r="L73" i="70"/>
  <c r="L156" i="70"/>
  <c r="L119" i="70"/>
  <c r="C160" i="70"/>
  <c r="L125" i="70"/>
  <c r="D160" i="70"/>
  <c r="L43" i="70"/>
  <c r="L114" i="70"/>
  <c r="L102" i="70"/>
  <c r="L91" i="70"/>
  <c r="L137" i="70"/>
  <c r="L134" i="70"/>
  <c r="L52" i="70"/>
  <c r="L154" i="70"/>
  <c r="L160" i="70"/>
  <c r="L51" i="70"/>
  <c r="L83" i="70"/>
  <c r="L140" i="70"/>
  <c r="L95" i="70"/>
  <c r="L84" i="70"/>
  <c r="L54" i="70"/>
  <c r="L34" i="70"/>
  <c r="L35" i="70"/>
  <c r="L92" i="70"/>
  <c r="L66" i="70"/>
  <c r="L24" i="70"/>
  <c r="L76" i="70"/>
  <c r="L27" i="70"/>
  <c r="L17" i="70"/>
  <c r="L37" i="70"/>
  <c r="L7" i="70"/>
  <c r="L11" i="70"/>
  <c r="L111" i="70"/>
  <c r="L75" i="70"/>
  <c r="L136" i="70"/>
  <c r="L148" i="70"/>
  <c r="L132" i="70"/>
  <c r="L23" i="70"/>
  <c r="L1" i="70"/>
  <c r="J159" i="70" l="1"/>
  <c r="C159" i="70"/>
  <c r="I112" i="70"/>
  <c r="G159" i="70"/>
  <c r="F159" i="70"/>
  <c r="D159" i="70"/>
  <c r="A160" i="70"/>
  <c r="H159" i="70"/>
  <c r="C154" i="70"/>
  <c r="I159" i="70"/>
  <c r="A159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60" i="70"/>
  <c r="E159" i="70"/>
  <c r="J158" i="70" l="1"/>
  <c r="J157" i="70"/>
  <c r="J156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47" i="70"/>
  <c r="I107" i="70"/>
  <c r="G89" i="70"/>
  <c r="G146" i="70"/>
  <c r="G72" i="70"/>
  <c r="C113" i="70"/>
  <c r="D138" i="70"/>
  <c r="I140" i="70"/>
  <c r="I149" i="70"/>
  <c r="G16" i="70"/>
  <c r="F147" i="70"/>
  <c r="D107" i="70"/>
  <c r="G53" i="70"/>
  <c r="H76" i="70"/>
  <c r="C148" i="70"/>
  <c r="F122" i="70"/>
  <c r="I70" i="70"/>
  <c r="I74" i="70"/>
  <c r="I141" i="70"/>
  <c r="F128" i="70"/>
  <c r="H82" i="70"/>
  <c r="G44" i="70"/>
  <c r="G74" i="70"/>
  <c r="G113" i="70"/>
  <c r="G52" i="70"/>
  <c r="H120" i="70"/>
  <c r="I52" i="70"/>
  <c r="I61" i="70"/>
  <c r="C153" i="70"/>
  <c r="I139" i="70"/>
  <c r="C112" i="70"/>
  <c r="C151" i="70"/>
  <c r="H115" i="70"/>
  <c r="I65" i="70"/>
  <c r="H137" i="70"/>
  <c r="H94" i="70"/>
  <c r="H156" i="70"/>
  <c r="G103" i="70"/>
  <c r="G91" i="70"/>
  <c r="G20" i="70"/>
  <c r="I31" i="70"/>
  <c r="G76" i="70"/>
  <c r="C147" i="70"/>
  <c r="G66" i="70"/>
  <c r="I152" i="70"/>
  <c r="C138" i="70"/>
  <c r="I42" i="70"/>
  <c r="F115" i="70"/>
  <c r="H73" i="70"/>
  <c r="F144" i="70"/>
  <c r="G75" i="70"/>
  <c r="C110" i="70"/>
  <c r="G128" i="70"/>
  <c r="G73" i="70"/>
  <c r="G22" i="70"/>
  <c r="A126" i="70"/>
  <c r="C132" i="70"/>
  <c r="C122" i="70"/>
  <c r="I99" i="70"/>
  <c r="F148" i="70"/>
  <c r="H3" i="70"/>
  <c r="A156" i="70"/>
  <c r="C108" i="70"/>
  <c r="I103" i="70"/>
  <c r="C114" i="70"/>
  <c r="G78" i="70"/>
  <c r="A146" i="70"/>
  <c r="I7" i="70"/>
  <c r="C158" i="70"/>
  <c r="H25" i="70"/>
  <c r="F154" i="70"/>
  <c r="G39" i="70"/>
  <c r="H22" i="70"/>
  <c r="I64" i="70"/>
  <c r="D134" i="70"/>
  <c r="F149" i="70"/>
  <c r="F77" i="70"/>
  <c r="F94" i="70"/>
  <c r="F18" i="70"/>
  <c r="D59" i="70"/>
  <c r="D21" i="70"/>
  <c r="D65" i="70"/>
  <c r="D4" i="70"/>
  <c r="A55" i="70"/>
  <c r="A65" i="70"/>
  <c r="F9" i="70"/>
  <c r="C8" i="70"/>
  <c r="D2" i="70"/>
  <c r="F70" i="70"/>
  <c r="F85" i="70"/>
  <c r="C24" i="70"/>
  <c r="D93" i="70"/>
  <c r="D67" i="70"/>
  <c r="D6" i="70"/>
  <c r="F72" i="70"/>
  <c r="D34" i="70"/>
  <c r="D53" i="70"/>
  <c r="C87" i="70"/>
  <c r="F28" i="70"/>
  <c r="C66" i="70"/>
  <c r="C65" i="70"/>
  <c r="A45" i="70"/>
  <c r="D58" i="70"/>
  <c r="C51" i="70"/>
  <c r="C46" i="70"/>
  <c r="D87" i="70"/>
  <c r="D44" i="70"/>
  <c r="F62" i="70"/>
  <c r="A27" i="70"/>
  <c r="I55" i="70"/>
  <c r="G151" i="70"/>
  <c r="C124" i="70"/>
  <c r="I60" i="70"/>
  <c r="I97" i="70"/>
  <c r="G87" i="70"/>
  <c r="F125" i="70"/>
  <c r="G65" i="70"/>
  <c r="C128" i="70"/>
  <c r="G119" i="70"/>
  <c r="A144" i="70"/>
  <c r="G142" i="70"/>
  <c r="C140" i="70"/>
  <c r="G17" i="70"/>
  <c r="H77" i="70"/>
  <c r="D149" i="70"/>
  <c r="G51" i="70"/>
  <c r="I36" i="70"/>
  <c r="I21" i="70"/>
  <c r="G11" i="70"/>
  <c r="A130" i="70"/>
  <c r="H95" i="70"/>
  <c r="G5" i="70"/>
  <c r="G1" i="70"/>
  <c r="H109" i="70"/>
  <c r="I9" i="70"/>
  <c r="H102" i="70"/>
  <c r="A150" i="70"/>
  <c r="H140" i="70"/>
  <c r="I137" i="70"/>
  <c r="G86" i="70"/>
  <c r="H63" i="70"/>
  <c r="D156" i="70"/>
  <c r="I39" i="70"/>
  <c r="G95" i="70"/>
  <c r="G55" i="70"/>
  <c r="D148" i="70"/>
  <c r="G112" i="70"/>
  <c r="G116" i="70"/>
  <c r="F132" i="70"/>
  <c r="H108" i="70"/>
  <c r="D132" i="70"/>
  <c r="I84" i="70"/>
  <c r="A120" i="70"/>
  <c r="I145" i="70"/>
  <c r="G148" i="70"/>
  <c r="A152" i="70"/>
  <c r="A131" i="70"/>
  <c r="G109" i="70"/>
  <c r="C116" i="70"/>
  <c r="I43" i="70"/>
  <c r="G114" i="70"/>
  <c r="F143" i="70"/>
  <c r="A118" i="70"/>
  <c r="C137" i="70"/>
  <c r="G106" i="70"/>
  <c r="F134" i="70"/>
  <c r="I4" i="70"/>
  <c r="I15" i="70"/>
  <c r="I54" i="70"/>
  <c r="F156" i="70"/>
  <c r="G110" i="70"/>
  <c r="F152" i="70"/>
  <c r="I10" i="70"/>
  <c r="C129" i="70"/>
  <c r="I86" i="70"/>
  <c r="D112" i="70"/>
  <c r="I58" i="70"/>
  <c r="H65" i="70"/>
  <c r="H62" i="70"/>
  <c r="G155" i="70"/>
  <c r="H113" i="70"/>
  <c r="D108" i="70"/>
  <c r="G54" i="70"/>
  <c r="G61" i="70"/>
  <c r="G60" i="70"/>
  <c r="A74" i="70"/>
  <c r="C89" i="70"/>
  <c r="C77" i="70"/>
  <c r="A72" i="70"/>
  <c r="D69" i="70"/>
  <c r="D70" i="70"/>
  <c r="A83" i="70"/>
  <c r="A37" i="70"/>
  <c r="C58" i="70"/>
  <c r="D98" i="70"/>
  <c r="D47" i="70"/>
  <c r="F79" i="70"/>
  <c r="C101" i="70"/>
  <c r="C52" i="70"/>
  <c r="F50" i="70"/>
  <c r="C49" i="70"/>
  <c r="D5" i="70"/>
  <c r="A1" i="70"/>
  <c r="F54" i="70"/>
  <c r="D73" i="70"/>
  <c r="C21" i="70"/>
  <c r="D25" i="70"/>
  <c r="C17" i="70"/>
  <c r="C22" i="70"/>
  <c r="C92" i="70"/>
  <c r="C28" i="70"/>
  <c r="D27" i="70"/>
  <c r="D35" i="70"/>
  <c r="F27" i="70"/>
  <c r="C73" i="70"/>
  <c r="D13" i="70"/>
  <c r="C54" i="70"/>
  <c r="A42" i="70"/>
  <c r="F45" i="70"/>
  <c r="A26" i="70"/>
  <c r="A16" i="70"/>
  <c r="A66" i="70"/>
  <c r="C50" i="70"/>
  <c r="C62" i="70"/>
  <c r="D105" i="70"/>
  <c r="G150" i="70"/>
  <c r="F141" i="70"/>
  <c r="G6" i="70"/>
  <c r="G14" i="70"/>
  <c r="I50" i="70"/>
  <c r="G138" i="70"/>
  <c r="H116" i="70"/>
  <c r="H69" i="70"/>
  <c r="I56" i="70"/>
  <c r="C121" i="70"/>
  <c r="I72" i="70"/>
  <c r="I121" i="70"/>
  <c r="H67" i="70"/>
  <c r="F137" i="70"/>
  <c r="H142" i="70"/>
  <c r="G34" i="70"/>
  <c r="D155" i="70"/>
  <c r="I45" i="70"/>
  <c r="H130" i="70"/>
  <c r="G104" i="70"/>
  <c r="G129" i="70"/>
  <c r="I135" i="70"/>
  <c r="H75" i="70"/>
  <c r="G149" i="70"/>
  <c r="I35" i="70"/>
  <c r="D136" i="70"/>
  <c r="G10" i="70"/>
  <c r="D118" i="70"/>
  <c r="H128" i="70"/>
  <c r="D126" i="70"/>
  <c r="I143" i="70"/>
  <c r="I82" i="70"/>
  <c r="G130" i="70"/>
  <c r="D151" i="70"/>
  <c r="C145" i="70"/>
  <c r="I59" i="70"/>
  <c r="C149" i="70"/>
  <c r="A145" i="70"/>
  <c r="G79" i="70"/>
  <c r="H141" i="70"/>
  <c r="G111" i="70"/>
  <c r="H27" i="70"/>
  <c r="D125" i="70"/>
  <c r="I85" i="70"/>
  <c r="I8" i="70"/>
  <c r="I5" i="70"/>
  <c r="I144" i="70"/>
  <c r="I146" i="70"/>
  <c r="A157" i="70"/>
  <c r="H78" i="70"/>
  <c r="A122" i="70"/>
  <c r="A134" i="70"/>
  <c r="F109" i="70"/>
  <c r="I27" i="70"/>
  <c r="A114" i="70"/>
  <c r="I30" i="70"/>
  <c r="A127" i="70"/>
  <c r="A148" i="70"/>
  <c r="F142" i="70"/>
  <c r="H68" i="70"/>
  <c r="C120" i="70"/>
  <c r="I71" i="70"/>
  <c r="C127" i="70"/>
  <c r="G92" i="70"/>
  <c r="G32" i="70"/>
  <c r="I81" i="70"/>
  <c r="D114" i="70"/>
  <c r="I40" i="70"/>
  <c r="I130" i="70"/>
  <c r="A110" i="70"/>
  <c r="H96" i="70"/>
  <c r="G69" i="70"/>
  <c r="C142" i="70"/>
  <c r="H98" i="70"/>
  <c r="G50" i="70"/>
  <c r="G122" i="70"/>
  <c r="A132" i="70"/>
  <c r="A104" i="70"/>
  <c r="C39" i="70"/>
  <c r="A77" i="70"/>
  <c r="A63" i="70"/>
  <c r="F57" i="70"/>
  <c r="F5" i="70"/>
  <c r="D94" i="70"/>
  <c r="D89" i="70"/>
  <c r="A13" i="70"/>
  <c r="A99" i="70"/>
  <c r="F106" i="70"/>
  <c r="A69" i="70"/>
  <c r="D31" i="70"/>
  <c r="A100" i="70"/>
  <c r="A68" i="70"/>
  <c r="C18" i="70"/>
  <c r="F101" i="70"/>
  <c r="F35" i="70"/>
  <c r="C37" i="70"/>
  <c r="D72" i="70"/>
  <c r="D23" i="70"/>
  <c r="D52" i="70"/>
  <c r="C32" i="70"/>
  <c r="D39" i="70"/>
  <c r="A12" i="70"/>
  <c r="A7" i="70"/>
  <c r="A8" i="70"/>
  <c r="A97" i="70"/>
  <c r="A33" i="70"/>
  <c r="F90" i="70"/>
  <c r="F91" i="70"/>
  <c r="C80" i="70"/>
  <c r="C85" i="70"/>
  <c r="C72" i="70"/>
  <c r="A43" i="70"/>
  <c r="A5" i="70"/>
  <c r="F32" i="70"/>
  <c r="A89" i="70"/>
  <c r="A86" i="70"/>
  <c r="A18" i="70"/>
  <c r="D17" i="70"/>
  <c r="C44" i="70"/>
  <c r="C104" i="70"/>
  <c r="H126" i="70"/>
  <c r="I114" i="70"/>
  <c r="I17" i="70"/>
  <c r="D137" i="70"/>
  <c r="I18" i="70"/>
  <c r="C144" i="70"/>
  <c r="G157" i="70"/>
  <c r="I125" i="70"/>
  <c r="D129" i="70"/>
  <c r="D123" i="70"/>
  <c r="G126" i="70"/>
  <c r="I147" i="70"/>
  <c r="G63" i="70"/>
  <c r="G62" i="70"/>
  <c r="A136" i="70"/>
  <c r="F107" i="70"/>
  <c r="I131" i="70"/>
  <c r="D122" i="70"/>
  <c r="I22" i="70"/>
  <c r="F153" i="70"/>
  <c r="G137" i="70"/>
  <c r="H81" i="70"/>
  <c r="F135" i="70"/>
  <c r="I11" i="70"/>
  <c r="G145" i="70"/>
  <c r="G25" i="70"/>
  <c r="D146" i="70"/>
  <c r="A107" i="70"/>
  <c r="G47" i="70"/>
  <c r="H125" i="70"/>
  <c r="I76" i="70"/>
  <c r="I33" i="70"/>
  <c r="D139" i="70"/>
  <c r="I34" i="70"/>
  <c r="I93" i="70"/>
  <c r="G88" i="70"/>
  <c r="G108" i="70"/>
  <c r="A117" i="70"/>
  <c r="H119" i="70"/>
  <c r="G33" i="70"/>
  <c r="G38" i="70"/>
  <c r="H101" i="70"/>
  <c r="D128" i="70"/>
  <c r="D145" i="70"/>
  <c r="I73" i="70"/>
  <c r="I128" i="70"/>
  <c r="I19" i="70"/>
  <c r="H26" i="70"/>
  <c r="H79" i="70"/>
  <c r="C126" i="70"/>
  <c r="C111" i="70"/>
  <c r="A155" i="70"/>
  <c r="G56" i="70"/>
  <c r="G19" i="70"/>
  <c r="G143" i="70"/>
  <c r="H153" i="70"/>
  <c r="I157" i="70"/>
  <c r="G99" i="70"/>
  <c r="I158" i="70"/>
  <c r="G139" i="70"/>
  <c r="A138" i="70"/>
  <c r="H100" i="70"/>
  <c r="I105" i="70"/>
  <c r="I68" i="70"/>
  <c r="F133" i="70"/>
  <c r="D124" i="70"/>
  <c r="G77" i="70"/>
  <c r="I16" i="70"/>
  <c r="A141" i="70"/>
  <c r="G152" i="70"/>
  <c r="I115" i="70"/>
  <c r="I136" i="70"/>
  <c r="G26" i="70"/>
  <c r="H90" i="70"/>
  <c r="I98" i="70"/>
  <c r="A111" i="70"/>
  <c r="C20" i="70"/>
  <c r="C4" i="70"/>
  <c r="C42" i="70"/>
  <c r="F63" i="70"/>
  <c r="F51" i="70"/>
  <c r="C25" i="70"/>
  <c r="D26" i="70"/>
  <c r="C23" i="70"/>
  <c r="D14" i="70"/>
  <c r="D24" i="70"/>
  <c r="C41" i="70"/>
  <c r="D22" i="70"/>
  <c r="F46" i="70"/>
  <c r="D91" i="70"/>
  <c r="D64" i="70"/>
  <c r="D99" i="70"/>
  <c r="C63" i="70"/>
  <c r="A38" i="70"/>
  <c r="D38" i="70"/>
  <c r="F3" i="70"/>
  <c r="D62" i="70"/>
  <c r="A24" i="70"/>
  <c r="C64" i="70"/>
  <c r="F98" i="70"/>
  <c r="C31" i="70"/>
  <c r="D96" i="70"/>
  <c r="A6" i="70"/>
  <c r="A67" i="70"/>
  <c r="F37" i="70"/>
  <c r="A90" i="70"/>
  <c r="A2" i="70"/>
  <c r="D82" i="70"/>
  <c r="F6" i="70"/>
  <c r="F17" i="70"/>
  <c r="C81" i="70"/>
  <c r="D46" i="70"/>
  <c r="F48" i="70"/>
  <c r="A81" i="70"/>
  <c r="C47" i="70"/>
  <c r="I90" i="70"/>
  <c r="I1" i="70"/>
  <c r="A129" i="70"/>
  <c r="G102" i="70"/>
  <c r="C133" i="70"/>
  <c r="H151" i="70"/>
  <c r="I153" i="70"/>
  <c r="I116" i="70"/>
  <c r="G8" i="70"/>
  <c r="I133" i="70"/>
  <c r="G144" i="70"/>
  <c r="I25" i="70"/>
  <c r="H24" i="70"/>
  <c r="I12" i="70"/>
  <c r="C150" i="70"/>
  <c r="G81" i="70"/>
  <c r="I120" i="70"/>
  <c r="F145" i="70"/>
  <c r="C115" i="70"/>
  <c r="G41" i="70"/>
  <c r="I41" i="70"/>
  <c r="G105" i="70"/>
  <c r="I20" i="70"/>
  <c r="D117" i="70"/>
  <c r="H93" i="70"/>
  <c r="H74" i="70"/>
  <c r="G27" i="70"/>
  <c r="H155" i="70"/>
  <c r="A115" i="70"/>
  <c r="G82" i="70"/>
  <c r="I89" i="70"/>
  <c r="F140" i="70"/>
  <c r="F130" i="70"/>
  <c r="G58" i="70"/>
  <c r="I28" i="70"/>
  <c r="I53" i="70"/>
  <c r="I100" i="70"/>
  <c r="C123" i="70"/>
  <c r="F105" i="70"/>
  <c r="F102" i="70"/>
  <c r="F25" i="70"/>
  <c r="A44" i="70"/>
  <c r="D81" i="70"/>
  <c r="C70" i="70"/>
  <c r="F10" i="70"/>
  <c r="C56" i="70"/>
  <c r="F43" i="70"/>
  <c r="C14" i="70"/>
  <c r="D41" i="70"/>
  <c r="A49" i="70"/>
  <c r="F69" i="70"/>
  <c r="F99" i="70"/>
  <c r="C36" i="70"/>
  <c r="F89" i="70"/>
  <c r="F81" i="70"/>
  <c r="A91" i="70"/>
  <c r="C10" i="70"/>
  <c r="D57" i="70"/>
  <c r="A32" i="70"/>
  <c r="C57" i="70"/>
  <c r="F95" i="70"/>
  <c r="C102" i="70"/>
  <c r="A21" i="70"/>
  <c r="C84" i="70"/>
  <c r="A22" i="70"/>
  <c r="A96" i="70"/>
  <c r="A106" i="70"/>
  <c r="D76" i="70"/>
  <c r="C68" i="70"/>
  <c r="C3" i="70"/>
  <c r="A19" i="70"/>
  <c r="D88" i="70"/>
  <c r="G37" i="70"/>
  <c r="C130" i="70"/>
  <c r="G59" i="70"/>
  <c r="G158" i="70"/>
  <c r="A109" i="70"/>
  <c r="G21" i="70"/>
  <c r="I106" i="70"/>
  <c r="I134" i="70"/>
  <c r="F155" i="70"/>
  <c r="A139" i="70"/>
  <c r="A112" i="70"/>
  <c r="F120" i="70"/>
  <c r="I142" i="70"/>
  <c r="A128" i="70"/>
  <c r="G93" i="70"/>
  <c r="F139" i="70"/>
  <c r="G156" i="70"/>
  <c r="H154" i="70"/>
  <c r="D113" i="70"/>
  <c r="D120" i="70"/>
  <c r="I23" i="70"/>
  <c r="F126" i="70"/>
  <c r="C155" i="70"/>
  <c r="G18" i="70"/>
  <c r="I3" i="70"/>
  <c r="D140" i="70"/>
  <c r="I119" i="70"/>
  <c r="I113" i="70"/>
  <c r="F117" i="70"/>
  <c r="G35" i="70"/>
  <c r="F123" i="70"/>
  <c r="D157" i="70"/>
  <c r="I29" i="70"/>
  <c r="I26" i="70"/>
  <c r="H64" i="70"/>
  <c r="I2" i="70"/>
  <c r="H114" i="70"/>
  <c r="F113" i="70"/>
  <c r="I155" i="70"/>
  <c r="H152" i="70"/>
  <c r="H127" i="70"/>
  <c r="G107" i="70"/>
  <c r="C146" i="70"/>
  <c r="A140" i="70"/>
  <c r="G46" i="70"/>
  <c r="G153" i="70"/>
  <c r="A4" i="70"/>
  <c r="D20" i="70"/>
  <c r="C86" i="70"/>
  <c r="C34" i="70"/>
  <c r="A64" i="70"/>
  <c r="A70" i="70"/>
  <c r="A51" i="70"/>
  <c r="C15" i="70"/>
  <c r="A98" i="70"/>
  <c r="C55" i="70"/>
  <c r="D102" i="70"/>
  <c r="D49" i="70"/>
  <c r="C100" i="70"/>
  <c r="F36" i="70"/>
  <c r="D1" i="70"/>
  <c r="C2" i="70"/>
  <c r="F83" i="70"/>
  <c r="D95" i="70"/>
  <c r="D86" i="70"/>
  <c r="F40" i="70"/>
  <c r="A95" i="70"/>
  <c r="F29" i="70"/>
  <c r="D9" i="70"/>
  <c r="C82" i="70"/>
  <c r="F96" i="70"/>
  <c r="A15" i="70"/>
  <c r="C12" i="70"/>
  <c r="D18" i="70"/>
  <c r="A14" i="70"/>
  <c r="C103" i="70"/>
  <c r="F13" i="70"/>
  <c r="D100" i="70"/>
  <c r="F12" i="70"/>
  <c r="A40" i="70"/>
  <c r="D80" i="70"/>
  <c r="D135" i="70"/>
  <c r="G7" i="70"/>
  <c r="H132" i="70"/>
  <c r="I122" i="70"/>
  <c r="G3" i="70"/>
  <c r="I48" i="70"/>
  <c r="I110" i="70"/>
  <c r="D119" i="70"/>
  <c r="D141" i="70"/>
  <c r="G125" i="70"/>
  <c r="G13" i="70"/>
  <c r="G64" i="70"/>
  <c r="I79" i="70"/>
  <c r="F116" i="70"/>
  <c r="G84" i="70"/>
  <c r="G42" i="70"/>
  <c r="H117" i="70"/>
  <c r="H135" i="70"/>
  <c r="D143" i="70"/>
  <c r="C141" i="70"/>
  <c r="H85" i="70"/>
  <c r="G97" i="70"/>
  <c r="A113" i="70"/>
  <c r="H158" i="70"/>
  <c r="F110" i="70"/>
  <c r="G49" i="70"/>
  <c r="C26" i="70"/>
  <c r="D3" i="70"/>
  <c r="F34" i="70"/>
  <c r="C79" i="70"/>
  <c r="C13" i="70"/>
  <c r="C78" i="70"/>
  <c r="G83" i="70"/>
  <c r="G124" i="70"/>
  <c r="D142" i="70"/>
  <c r="H133" i="70"/>
  <c r="G134" i="70"/>
  <c r="H8" i="70"/>
  <c r="I37" i="70"/>
  <c r="G45" i="70"/>
  <c r="G57" i="70"/>
  <c r="H23" i="70"/>
  <c r="I38" i="70"/>
  <c r="D116" i="70"/>
  <c r="F138" i="70"/>
  <c r="G29" i="70"/>
  <c r="D133" i="70"/>
  <c r="G100" i="70"/>
  <c r="H84" i="70"/>
  <c r="G117" i="70"/>
  <c r="D130" i="70"/>
  <c r="C139" i="70"/>
  <c r="I80" i="70"/>
  <c r="G136" i="70"/>
  <c r="I6" i="70"/>
  <c r="I32" i="70"/>
  <c r="G48" i="70"/>
  <c r="I78" i="70"/>
  <c r="I87" i="70"/>
  <c r="H124" i="70"/>
  <c r="I44" i="70"/>
  <c r="D154" i="70"/>
  <c r="F146" i="70"/>
  <c r="G135" i="70"/>
  <c r="C109" i="70"/>
  <c r="H97" i="70"/>
  <c r="H80" i="70"/>
  <c r="I46" i="70"/>
  <c r="G115" i="70"/>
  <c r="D115" i="70"/>
  <c r="I83" i="70"/>
  <c r="C1" i="70"/>
  <c r="D54" i="70"/>
  <c r="A58" i="70"/>
  <c r="C105" i="70"/>
  <c r="D42" i="70"/>
  <c r="C45" i="70"/>
  <c r="F56" i="70"/>
  <c r="F78" i="70"/>
  <c r="A50" i="70"/>
  <c r="C106" i="70"/>
  <c r="D48" i="70"/>
  <c r="D19" i="70"/>
  <c r="F2" i="70"/>
  <c r="A87" i="70"/>
  <c r="A3" i="70"/>
  <c r="F14" i="70"/>
  <c r="C5" i="70"/>
  <c r="F74" i="70"/>
  <c r="A9" i="70"/>
  <c r="C59" i="70"/>
  <c r="A17" i="70"/>
  <c r="D32" i="70"/>
  <c r="A79" i="70"/>
  <c r="A39" i="70"/>
  <c r="C38" i="70"/>
  <c r="F100" i="70"/>
  <c r="A53" i="70"/>
  <c r="D104" i="70"/>
  <c r="F97" i="70"/>
  <c r="C40" i="70"/>
  <c r="C83" i="70"/>
  <c r="D85" i="70"/>
  <c r="G4" i="70"/>
  <c r="I62" i="70"/>
  <c r="I111" i="70"/>
  <c r="H89" i="70"/>
  <c r="G132" i="70"/>
  <c r="F119" i="70"/>
  <c r="C119" i="70"/>
  <c r="G94" i="70"/>
  <c r="C136" i="70"/>
  <c r="F118" i="70"/>
  <c r="G121" i="70"/>
  <c r="A143" i="70"/>
  <c r="F108" i="70"/>
  <c r="H118" i="70"/>
  <c r="G2" i="70"/>
  <c r="F121" i="70"/>
  <c r="I66" i="70"/>
  <c r="I24" i="70"/>
  <c r="A142" i="70"/>
  <c r="C152" i="70"/>
  <c r="H66" i="70"/>
  <c r="H83" i="70"/>
  <c r="A121" i="70"/>
  <c r="F150" i="70"/>
  <c r="D147" i="70"/>
  <c r="I127" i="70"/>
  <c r="H99" i="70"/>
  <c r="I88" i="70"/>
  <c r="H157" i="70"/>
  <c r="G98" i="70"/>
  <c r="G154" i="70"/>
  <c r="I101" i="70"/>
  <c r="I51" i="70"/>
  <c r="H143" i="70"/>
  <c r="C107" i="70"/>
  <c r="D127" i="70"/>
  <c r="C19" i="70"/>
  <c r="D7" i="70"/>
  <c r="F103" i="70"/>
  <c r="C71" i="70"/>
  <c r="A28" i="70"/>
  <c r="F65" i="70"/>
  <c r="A102" i="70"/>
  <c r="F60" i="70"/>
  <c r="D63" i="70"/>
  <c r="D37" i="70"/>
  <c r="F44" i="70"/>
  <c r="D103" i="70"/>
  <c r="F67" i="70"/>
  <c r="F21" i="70"/>
  <c r="A34" i="70"/>
  <c r="F71" i="70"/>
  <c r="D79" i="70"/>
  <c r="F88" i="70"/>
  <c r="D15" i="70"/>
  <c r="A36" i="70"/>
  <c r="F68" i="70"/>
  <c r="A62" i="70"/>
  <c r="G68" i="70"/>
  <c r="D150" i="70"/>
  <c r="I63" i="70"/>
  <c r="D152" i="70"/>
  <c r="I104" i="70"/>
  <c r="H136" i="70"/>
  <c r="F157" i="70"/>
  <c r="I108" i="70"/>
  <c r="A108" i="70"/>
  <c r="I148" i="70"/>
  <c r="G12" i="70"/>
  <c r="A149" i="70"/>
  <c r="I154" i="70"/>
  <c r="F124" i="70"/>
  <c r="I117" i="70"/>
  <c r="G31" i="70"/>
  <c r="C95" i="70"/>
  <c r="D97" i="70"/>
  <c r="C76" i="70"/>
  <c r="F53" i="70"/>
  <c r="A59" i="70"/>
  <c r="C48" i="70"/>
  <c r="F87" i="70"/>
  <c r="F58" i="70"/>
  <c r="A25" i="70"/>
  <c r="F80" i="70"/>
  <c r="A48" i="70"/>
  <c r="D45" i="70"/>
  <c r="A94" i="70"/>
  <c r="F127" i="70"/>
  <c r="A119" i="70"/>
  <c r="G28" i="70"/>
  <c r="A158" i="70"/>
  <c r="I126" i="70"/>
  <c r="A20" i="70"/>
  <c r="D84" i="70"/>
  <c r="F73" i="70"/>
  <c r="A92" i="70"/>
  <c r="D83" i="70"/>
  <c r="D30" i="70"/>
  <c r="A11" i="70"/>
  <c r="A101" i="70"/>
  <c r="A88" i="70"/>
  <c r="F75" i="70"/>
  <c r="D55" i="70"/>
  <c r="C117" i="70"/>
  <c r="D110" i="70"/>
  <c r="G131" i="70"/>
  <c r="H107" i="70"/>
  <c r="H6" i="70"/>
  <c r="F151" i="70"/>
  <c r="C156" i="70"/>
  <c r="H129" i="70"/>
  <c r="G70" i="70"/>
  <c r="F158" i="70"/>
  <c r="G67" i="70"/>
  <c r="I150" i="70"/>
  <c r="D111" i="70"/>
  <c r="D144" i="70"/>
  <c r="G40" i="70"/>
  <c r="I151" i="70"/>
  <c r="G9" i="70"/>
  <c r="C99" i="70"/>
  <c r="A30" i="70"/>
  <c r="D16" i="70"/>
  <c r="D50" i="70"/>
  <c r="F16" i="70"/>
  <c r="D60" i="70"/>
  <c r="D29" i="70"/>
  <c r="F92" i="70"/>
  <c r="C33" i="70"/>
  <c r="F93" i="70"/>
  <c r="C93" i="70"/>
  <c r="D56" i="70"/>
  <c r="D90" i="70"/>
  <c r="F64" i="70"/>
  <c r="C74" i="70"/>
  <c r="F86" i="70"/>
  <c r="F52" i="70"/>
  <c r="C75" i="70"/>
  <c r="D11" i="70"/>
  <c r="F111" i="70"/>
  <c r="A125" i="70"/>
  <c r="D12" i="70"/>
  <c r="C69" i="70"/>
  <c r="F38" i="70"/>
  <c r="C90" i="70"/>
  <c r="D71" i="70"/>
  <c r="C27" i="70"/>
  <c r="C60" i="70"/>
  <c r="C30" i="70"/>
  <c r="A85" i="70"/>
  <c r="F82" i="70"/>
  <c r="D61" i="70"/>
  <c r="A151" i="70"/>
  <c r="C157" i="70"/>
  <c r="I138" i="70"/>
  <c r="G71" i="70"/>
  <c r="H5" i="70"/>
  <c r="A123" i="70"/>
  <c r="G36" i="70"/>
  <c r="D158" i="70"/>
  <c r="I92" i="70"/>
  <c r="A137" i="70"/>
  <c r="I57" i="70"/>
  <c r="C118" i="70"/>
  <c r="H71" i="70"/>
  <c r="I124" i="70"/>
  <c r="G140" i="70"/>
  <c r="G30" i="70"/>
  <c r="G141" i="70"/>
  <c r="H112" i="70"/>
  <c r="A103" i="70"/>
  <c r="D33" i="70"/>
  <c r="C61" i="70"/>
  <c r="F42" i="70"/>
  <c r="A56" i="70"/>
  <c r="C96" i="70"/>
  <c r="D68" i="70"/>
  <c r="A46" i="70"/>
  <c r="F1" i="70"/>
  <c r="D78" i="70"/>
  <c r="F22" i="70"/>
  <c r="C53" i="70"/>
  <c r="F11" i="70"/>
  <c r="D8" i="70"/>
  <c r="A52" i="70"/>
  <c r="F59" i="70"/>
  <c r="A35" i="70"/>
  <c r="F19" i="70"/>
  <c r="F30" i="70"/>
  <c r="H72" i="70"/>
  <c r="F136" i="70"/>
  <c r="I69" i="70"/>
  <c r="I49" i="70"/>
  <c r="H2" i="70"/>
  <c r="I67" i="70"/>
  <c r="I77" i="70"/>
  <c r="F114" i="70"/>
  <c r="G85" i="70"/>
  <c r="I13" i="70"/>
  <c r="G43" i="70"/>
  <c r="H111" i="70"/>
  <c r="G127" i="70"/>
  <c r="H139" i="70"/>
  <c r="G90" i="70"/>
  <c r="G123" i="70"/>
  <c r="G96" i="70"/>
  <c r="D10" i="70"/>
  <c r="D51" i="70"/>
  <c r="C88" i="70"/>
  <c r="F104" i="70"/>
  <c r="D77" i="70"/>
  <c r="A23" i="70"/>
  <c r="F7" i="70"/>
  <c r="A47" i="70"/>
  <c r="D40" i="70"/>
  <c r="F24" i="70"/>
  <c r="A61" i="70"/>
  <c r="C7" i="70"/>
  <c r="C6" i="70"/>
  <c r="F61" i="70"/>
  <c r="F33" i="70"/>
  <c r="C98" i="70"/>
  <c r="D43" i="70"/>
  <c r="F20" i="70"/>
  <c r="H61" i="70"/>
  <c r="F129" i="70"/>
  <c r="I95" i="70"/>
  <c r="H122" i="70"/>
  <c r="F31" i="70"/>
  <c r="D106" i="70"/>
  <c r="F23" i="70"/>
  <c r="A93" i="70"/>
  <c r="A80" i="70"/>
  <c r="A84" i="70"/>
  <c r="A29" i="70"/>
  <c r="A31" i="70"/>
  <c r="A10" i="70"/>
  <c r="C67" i="70"/>
  <c r="D101" i="70"/>
  <c r="C135" i="70"/>
  <c r="H121" i="70"/>
  <c r="A133" i="70"/>
  <c r="D131" i="70"/>
  <c r="I156" i="70"/>
  <c r="D121" i="70"/>
  <c r="A154" i="70"/>
  <c r="I132" i="70"/>
  <c r="A135" i="70"/>
  <c r="G101" i="70"/>
  <c r="C131" i="70"/>
  <c r="H110" i="70"/>
  <c r="D74" i="70"/>
  <c r="F47" i="70"/>
  <c r="A60" i="70"/>
  <c r="F66" i="70"/>
  <c r="F76" i="70"/>
  <c r="A73" i="70"/>
  <c r="I129" i="70"/>
  <c r="I75" i="70"/>
  <c r="A153" i="70"/>
  <c r="G80" i="70"/>
  <c r="A75" i="70"/>
  <c r="C11" i="70"/>
  <c r="D66" i="70"/>
  <c r="F8" i="70"/>
  <c r="F131" i="70"/>
  <c r="I109" i="70"/>
  <c r="C94" i="70"/>
  <c r="A124" i="70"/>
  <c r="I102" i="70"/>
  <c r="F4" i="70"/>
  <c r="A57" i="70"/>
  <c r="G120" i="70"/>
  <c r="G118" i="70"/>
  <c r="I123" i="70"/>
  <c r="I14" i="70"/>
  <c r="C134" i="70"/>
  <c r="F26" i="70"/>
  <c r="C9" i="70"/>
  <c r="F84" i="70"/>
  <c r="A41" i="70"/>
  <c r="F15" i="70"/>
  <c r="G15" i="70"/>
  <c r="I47" i="70"/>
  <c r="H70" i="70"/>
  <c r="A116" i="70"/>
  <c r="D109" i="70"/>
  <c r="D92" i="70"/>
  <c r="A54" i="70"/>
  <c r="C35" i="70"/>
  <c r="F49" i="70"/>
  <c r="F112" i="70"/>
  <c r="C143" i="70"/>
  <c r="C97" i="70"/>
  <c r="A78" i="70"/>
  <c r="I91" i="70"/>
  <c r="I94" i="70"/>
  <c r="A71" i="70"/>
  <c r="F41" i="70"/>
  <c r="C91" i="70"/>
  <c r="I118" i="70"/>
  <c r="D153" i="70"/>
  <c r="G24" i="70"/>
  <c r="C29" i="70"/>
  <c r="A105" i="70"/>
  <c r="A76" i="70"/>
  <c r="F55" i="70"/>
  <c r="C16" i="70"/>
  <c r="G133" i="70"/>
  <c r="G23" i="70"/>
  <c r="A147" i="70"/>
  <c r="D28" i="70"/>
  <c r="A82" i="70"/>
  <c r="C43" i="70"/>
  <c r="F39" i="70"/>
  <c r="D75" i="70"/>
  <c r="I96" i="70"/>
  <c r="D36" i="70"/>
  <c r="C125" i="70"/>
  <c r="E82" i="70"/>
  <c r="E41" i="70"/>
  <c r="E154" i="70"/>
  <c r="E61" i="70"/>
  <c r="E137" i="70"/>
  <c r="E11" i="70"/>
  <c r="E59" i="70"/>
  <c r="E121" i="70"/>
  <c r="E3" i="70"/>
  <c r="E95" i="70"/>
  <c r="E112" i="70"/>
  <c r="E32" i="70"/>
  <c r="E90" i="70"/>
  <c r="E155" i="70"/>
  <c r="E43" i="70"/>
  <c r="E69" i="70"/>
  <c r="E148" i="70"/>
  <c r="E16" i="70"/>
  <c r="E118" i="70"/>
  <c r="E45" i="70"/>
  <c r="E107" i="70"/>
  <c r="E13" i="70"/>
  <c r="E152" i="70"/>
  <c r="E105" i="70"/>
  <c r="E85" i="70"/>
  <c r="E58" i="70"/>
  <c r="E44" i="70"/>
  <c r="E8" i="70"/>
  <c r="E1" i="70"/>
  <c r="E60" i="70"/>
  <c r="E48" i="70"/>
  <c r="E22" i="70"/>
  <c r="E132" i="70"/>
  <c r="E144" i="70"/>
  <c r="E93" i="70"/>
  <c r="E9" i="70"/>
  <c r="E2" i="70"/>
  <c r="E110" i="70"/>
  <c r="E147" i="70"/>
  <c r="E57" i="70"/>
  <c r="E133" i="70"/>
  <c r="E47" i="70"/>
  <c r="E123" i="70"/>
  <c r="E92" i="70"/>
  <c r="E149" i="70"/>
  <c r="E142" i="70"/>
  <c r="E87" i="70"/>
  <c r="E98" i="70"/>
  <c r="E139" i="70"/>
  <c r="E91" i="70"/>
  <c r="E67" i="70"/>
  <c r="E117" i="70"/>
  <c r="E33" i="70"/>
  <c r="E99" i="70"/>
  <c r="E127" i="70"/>
  <c r="E26" i="70"/>
  <c r="E131" i="70"/>
  <c r="E65" i="70"/>
  <c r="E6" i="70"/>
  <c r="E114" i="70"/>
  <c r="E55" i="70"/>
  <c r="E31" i="70"/>
  <c r="E35" i="70"/>
  <c r="E62" i="70"/>
  <c r="E70" i="70"/>
  <c r="E136" i="70"/>
  <c r="E134" i="70"/>
  <c r="E146" i="70"/>
  <c r="E56" i="70"/>
  <c r="E17" i="70"/>
  <c r="E81" i="70"/>
  <c r="E68" i="70"/>
  <c r="E116" i="70"/>
  <c r="E101" i="70"/>
  <c r="E15" i="70"/>
  <c r="E138" i="70"/>
  <c r="E27" i="70"/>
  <c r="E76" i="70"/>
  <c r="E124" i="70"/>
  <c r="E10" i="70"/>
  <c r="E23" i="70"/>
  <c r="E151" i="70"/>
  <c r="E20" i="70"/>
  <c r="E108" i="70"/>
  <c r="E143" i="70"/>
  <c r="E50" i="70"/>
  <c r="E51" i="70"/>
  <c r="E109" i="70"/>
  <c r="E49" i="70"/>
  <c r="E97" i="70"/>
  <c r="E42" i="70"/>
  <c r="E75" i="70"/>
  <c r="E158" i="70"/>
  <c r="E53" i="70"/>
  <c r="E19" i="70"/>
  <c r="E24" i="70"/>
  <c r="E63" i="70"/>
  <c r="E120" i="70"/>
  <c r="E80" i="70"/>
  <c r="E88" i="70"/>
  <c r="E14" i="70"/>
  <c r="E141" i="70"/>
  <c r="E145" i="70"/>
  <c r="E103" i="70"/>
  <c r="E28" i="70"/>
  <c r="E21" i="70"/>
  <c r="E100" i="70"/>
  <c r="E66" i="70"/>
  <c r="E71" i="70"/>
  <c r="E153" i="70"/>
  <c r="E29" i="70"/>
  <c r="E52" i="70"/>
  <c r="E125" i="70"/>
  <c r="E119" i="70"/>
  <c r="E36" i="70"/>
  <c r="E39" i="70"/>
  <c r="E113" i="70"/>
  <c r="E64" i="70"/>
  <c r="E106" i="70"/>
  <c r="E115" i="70"/>
  <c r="E38" i="70"/>
  <c r="E18" i="70"/>
  <c r="E7" i="70"/>
  <c r="E77" i="70"/>
  <c r="E122" i="70"/>
  <c r="E37" i="70"/>
  <c r="E150" i="70"/>
  <c r="E156" i="70"/>
  <c r="E78" i="70"/>
  <c r="E73" i="70"/>
  <c r="E84" i="70"/>
  <c r="E46" i="70"/>
  <c r="E30" i="70"/>
  <c r="E94" i="70"/>
  <c r="E34" i="70"/>
  <c r="E79" i="70"/>
  <c r="E40" i="70"/>
  <c r="E4" i="70"/>
  <c r="E96" i="70"/>
  <c r="E129" i="70"/>
  <c r="E111" i="70"/>
  <c r="E86" i="70"/>
  <c r="E12" i="70"/>
  <c r="E104" i="70"/>
  <c r="E157" i="70"/>
  <c r="E83" i="70"/>
  <c r="E130" i="70"/>
  <c r="E126" i="70"/>
  <c r="E54" i="70"/>
  <c r="E102" i="70"/>
  <c r="E140" i="70"/>
  <c r="E89" i="70"/>
  <c r="E72" i="70"/>
  <c r="E135" i="70"/>
  <c r="E25" i="70"/>
  <c r="E128" i="70"/>
  <c r="E5" i="70"/>
  <c r="E74" i="70"/>
</calcChain>
</file>

<file path=xl/sharedStrings.xml><?xml version="1.0" encoding="utf-8"?>
<sst xmlns="http://schemas.openxmlformats.org/spreadsheetml/2006/main" count="972" uniqueCount="623">
  <si>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</si>
  <si>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</si>
  <si>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</si>
  <si>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</si>
  <si>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</si>
  <si>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</si>
  <si>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</si>
  <si>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</si>
  <si>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</si>
  <si>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</si>
  <si>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</si>
  <si>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</si>
  <si>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</si>
  <si>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</si>
  <si>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</si>
  <si>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</si>
  <si>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</si>
  <si>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</si>
  <si>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</si>
  <si>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</si>
  <si>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</si>
  <si>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</si>
  <si>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</si>
  <si>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</si>
  <si>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</si>
  <si>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</si>
  <si>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</si>
  <si>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</si>
  <si>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</si>
  <si>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</si>
  <si>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</si>
  <si>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</si>
  <si>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</si>
  <si>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</si>
  <si>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</si>
  <si>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</si>
  <si>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</si>
  <si>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</si>
  <si>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</si>
  <si>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</si>
  <si>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</si>
  <si>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</si>
  <si>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</si>
  <si>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</si>
  <si>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</si>
  <si>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</si>
  <si>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</si>
  <si>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</si>
  <si>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</si>
  <si>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</si>
  <si>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</si>
  <si>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</si>
  <si>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</si>
  <si>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</si>
  <si>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</si>
  <si>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</si>
  <si>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</si>
  <si>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</si>
  <si>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</si>
  <si>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</si>
  <si>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</si>
  <si>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</si>
  <si>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</si>
  <si>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</si>
  <si>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</si>
  <si>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</si>
  <si>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</si>
  <si>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</si>
  <si>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</si>
  <si>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</si>
  <si>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</si>
  <si>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</si>
  <si>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</si>
  <si>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</si>
  <si>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</si>
  <si>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</si>
  <si>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</si>
  <si>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</si>
  <si>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</si>
  <si>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</si>
  <si>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</si>
  <si>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</si>
  <si>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</si>
  <si>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</si>
  <si>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</si>
  <si>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</si>
  <si>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</si>
  <si>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</si>
  <si>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</si>
  <si>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</si>
  <si>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</si>
  <si>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</si>
  <si>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</si>
  <si>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</si>
  <si>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</si>
  <si>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</si>
  <si>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</si>
  <si>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</si>
  <si>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</si>
  <si>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</si>
  <si>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</si>
  <si>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</si>
  <si>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</si>
  <si>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</si>
  <si>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</si>
  <si>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</si>
  <si>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</si>
  <si>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</si>
  <si>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</si>
  <si>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</si>
  <si>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</si>
  <si>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</si>
  <si>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</si>
  <si>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</si>
  <si>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</si>
  <si>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</si>
  <si>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</si>
  <si>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</si>
  <si>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</si>
  <si>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</si>
  <si>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</si>
  <si>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</si>
  <si>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</si>
  <si>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</si>
  <si>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</si>
  <si>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</si>
  <si>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</si>
  <si>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</si>
  <si>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</si>
  <si>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</si>
  <si>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</si>
  <si>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</si>
  <si>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</si>
  <si>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</si>
  <si>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</si>
  <si>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</si>
  <si>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</si>
  <si>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</si>
  <si>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</si>
  <si>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</si>
  <si>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</si>
  <si>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</si>
  <si>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</si>
  <si>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</si>
  <si>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</si>
  <si>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</si>
  <si>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</si>
  <si>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</si>
  <si>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</si>
  <si>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</si>
  <si>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</si>
  <si>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</si>
  <si>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</si>
  <si>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</si>
  <si>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</si>
  <si>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</si>
  <si>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</si>
  <si>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</si>
  <si>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</si>
  <si>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</si>
  <si>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</si>
  <si>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</si>
  <si>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</si>
  <si>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</si>
  <si>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</si>
  <si>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</si>
  <si>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</si>
  <si>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</si>
  <si>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</si>
  <si>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</si>
  <si>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</si>
  <si>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</si>
  <si>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</si>
  <si>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</si>
  <si>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</si>
  <si>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</si>
  <si>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</si>
  <si>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</si>
  <si>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</si>
  <si>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</si>
  <si>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</si>
  <si>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</si>
  <si>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</si>
  <si>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</si>
  <si>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</si>
  <si>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</si>
  <si>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</si>
  <si>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</si>
  <si>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</si>
  <si>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</si>
  <si>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</si>
  <si>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</si>
  <si>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</si>
  <si>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</si>
  <si>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</si>
  <si>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</si>
  <si>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</si>
  <si>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</si>
  <si>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</si>
  <si>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</si>
  <si>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</si>
  <si>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</si>
  <si>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</si>
  <si>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</si>
  <si>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</si>
  <si>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</si>
  <si>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</si>
  <si>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</si>
  <si>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</si>
  <si>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</si>
  <si>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</si>
  <si>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</si>
  <si>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</si>
  <si>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</si>
  <si>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</si>
  <si>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</si>
  <si>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</si>
  <si>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</si>
  <si>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</si>
  <si>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</si>
  <si>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</si>
  <si>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</si>
  <si>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</si>
  <si>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</si>
  <si>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</si>
  <si>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</si>
  <si>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</si>
  <si>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</si>
  <si>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</si>
  <si>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</si>
  <si>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</si>
  <si>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</si>
  <si>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</si>
  <si>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</si>
  <si>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</si>
  <si>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</si>
  <si>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</si>
  <si>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</si>
  <si>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</si>
  <si>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</si>
  <si>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</si>
  <si>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</si>
  <si>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</si>
  <si>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</si>
  <si>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</si>
  <si>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</si>
  <si>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</si>
  <si>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</si>
  <si>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</si>
  <si>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</si>
  <si>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</si>
  <si>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</si>
  <si>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</si>
  <si>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</si>
  <si>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</si>
  <si>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</si>
  <si>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</si>
  <si>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</si>
  <si>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</si>
  <si>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</si>
  <si>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</si>
  <si>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</si>
  <si>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</si>
  <si>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</si>
  <si>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</si>
  <si>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</si>
  <si>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</si>
  <si>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</si>
  <si>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</si>
  <si>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</si>
  <si>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</si>
  <si>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</si>
  <si>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</si>
  <si>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</si>
  <si>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</si>
  <si>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</si>
  <si>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</si>
  <si>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</si>
  <si>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</si>
  <si>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</si>
  <si>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</si>
  <si>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</si>
  <si>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</si>
  <si>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</si>
  <si>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</si>
  <si>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</si>
  <si>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</si>
  <si>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</si>
  <si>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</si>
  <si>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</si>
  <si>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</si>
  <si>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</si>
  <si>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</si>
  <si>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</si>
  <si>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</si>
  <si>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</si>
  <si>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</si>
  <si>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</si>
  <si>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</si>
  <si>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</si>
  <si>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</si>
  <si>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</si>
  <si>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</si>
  <si>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</si>
  <si>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</si>
  <si>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</si>
  <si>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</si>
  <si>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</si>
  <si>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</si>
  <si>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</si>
  <si>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</si>
  <si>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</si>
  <si>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</si>
  <si>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</si>
  <si>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</si>
  <si>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</si>
  <si>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</si>
  <si>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</si>
  <si>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</si>
  <si>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</si>
  <si>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</si>
  <si>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</si>
  <si>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</si>
  <si>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24/02/2017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</si>
  <si>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</si>
  <si>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</si>
  <si>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</si>
  <si>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</si>
  <si>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</si>
  <si>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</si>
  <si>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</si>
  <si>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</si>
  <si>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</si>
  <si>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</si>
  <si>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</si>
  <si>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</si>
  <si>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</si>
  <si>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</si>
  <si>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</si>
  <si>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</si>
  <si>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</si>
  <si>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</si>
  <si>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</si>
  <si>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</si>
  <si>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</si>
  <si>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</si>
  <si>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</si>
  <si>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</si>
  <si>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</si>
  <si>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</si>
  <si>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</si>
  <si>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</si>
  <si>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</si>
  <si>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</si>
  <si>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</si>
  <si>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</si>
  <si>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</si>
  <si>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</si>
  <si>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</si>
  <si>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</si>
  <si>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</si>
  <si>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</si>
  <si>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</si>
  <si>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</si>
  <si>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</si>
  <si>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</si>
  <si>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</si>
  <si>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</si>
  <si>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</si>
  <si>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</si>
  <si>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</si>
  <si>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09/05/2017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</si>
  <si>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</si>
  <si>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</si>
  <si>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</si>
  <si>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</si>
  <si>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</si>
  <si>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</si>
  <si>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</si>
  <si>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</si>
  <si>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</si>
  <si>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</si>
  <si>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</si>
  <si>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</si>
  <si>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</si>
  <si>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</si>
  <si>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</si>
  <si>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</si>
  <si>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</si>
  <si>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</si>
  <si>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</si>
  <si>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</si>
  <si>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</si>
  <si>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</si>
  <si>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</si>
  <si>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</si>
  <si>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</si>
  <si>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</si>
  <si>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</si>
  <si>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</si>
  <si>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</si>
  <si>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</si>
  <si>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</si>
  <si>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</si>
  <si>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</si>
  <si>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</si>
  <si>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</si>
  <si>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</si>
  <si>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</si>
  <si>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</si>
  <si>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</si>
  <si>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</si>
  <si>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</si>
  <si>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</si>
  <si>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</si>
  <si>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</si>
  <si>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</si>
  <si>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</si>
  <si>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23/08/2017</t>
  </si>
  <si>
    <t>27/03/2017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</si>
  <si>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</si>
  <si>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</si>
  <si>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</si>
  <si>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</si>
  <si>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</si>
  <si>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</si>
  <si>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</si>
  <si>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</si>
  <si>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</si>
  <si>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</si>
  <si>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</si>
  <si>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</si>
  <si>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</si>
  <si>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</si>
  <si>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</si>
  <si>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</si>
  <si>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</si>
  <si>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</si>
  <si>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</si>
  <si>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</si>
  <si>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</si>
  <si>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</si>
  <si>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</si>
  <si>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</si>
  <si>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</si>
  <si>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</si>
  <si>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</si>
  <si>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</si>
  <si>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</si>
  <si>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</si>
  <si>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</si>
  <si>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</si>
  <si>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</si>
  <si>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</si>
  <si>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</si>
  <si>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</si>
  <si>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</si>
  <si>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</si>
  <si>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</si>
  <si>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</si>
  <si>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</si>
  <si>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</si>
  <si>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</si>
  <si>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</si>
  <si>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</si>
  <si>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</si>
  <si>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</si>
  <si>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</si>
  <si>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</si>
  <si>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</si>
  <si>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</si>
  <si>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</si>
  <si>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</si>
  <si>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</si>
  <si>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</si>
  <si>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</si>
  <si>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</si>
  <si>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</si>
  <si>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</si>
  <si>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</si>
  <si>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</si>
  <si>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</si>
  <si>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</si>
  <si>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</si>
  <si>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</si>
  <si>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</si>
  <si>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</si>
  <si>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</si>
  <si>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</si>
  <si>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</si>
  <si>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</si>
  <si>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</si>
  <si>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</si>
  <si>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HMS Group Plc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</si>
  <si>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</si>
  <si>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</si>
  <si>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</si>
  <si>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</si>
  <si>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</si>
  <si>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</si>
  <si>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</si>
  <si>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</si>
  <si>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</si>
  <si>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</si>
  <si>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</si>
  <si>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</si>
  <si>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</si>
  <si>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</si>
  <si>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</si>
  <si>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</si>
  <si>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</si>
  <si>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</si>
  <si>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</si>
  <si>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</si>
  <si>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</si>
  <si>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</si>
  <si>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</si>
  <si>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</si>
  <si>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</si>
  <si>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</si>
  <si>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</si>
  <si>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</si>
  <si>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</si>
  <si>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</si>
  <si>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</si>
  <si>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</si>
  <si>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</si>
  <si>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</si>
  <si>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</si>
  <si>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</si>
  <si>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</si>
  <si>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</si>
  <si>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</si>
  <si>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</si>
  <si>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</si>
  <si>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</si>
  <si>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</si>
  <si>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</si>
  <si>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</si>
  <si>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</si>
  <si>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</si>
  <si>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</si>
  <si>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</si>
  <si>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</si>
  <si>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</si>
  <si>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</si>
  <si>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</si>
  <si>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</si>
  <si>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</si>
  <si>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</si>
  <si>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</si>
  <si>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</si>
  <si>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</si>
  <si>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</si>
  <si>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</si>
  <si>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</si>
  <si>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</si>
  <si>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</si>
  <si>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</si>
  <si>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</si>
  <si>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</si>
  <si>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</si>
  <si>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</si>
  <si>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</si>
  <si>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</si>
  <si>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</si>
  <si>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</si>
  <si>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</si>
  <si>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</si>
  <si>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</si>
  <si>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</si>
  <si>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</si>
  <si>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</si>
  <si>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</si>
  <si>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</si>
  <si>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</si>
  <si>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</si>
  <si>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</si>
  <si>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</si>
  <si>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</si>
  <si>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</si>
  <si>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</si>
  <si>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</si>
  <si>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</si>
  <si>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</si>
  <si>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</si>
  <si>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</si>
  <si>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</si>
  <si>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</si>
  <si>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</si>
  <si>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</si>
  <si>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</si>
  <si>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</si>
  <si>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</si>
  <si>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</si>
  <si>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</si>
  <si>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</si>
  <si>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</si>
  <si>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</si>
  <si>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</si>
  <si>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</si>
  <si>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</si>
  <si>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</si>
  <si>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</si>
  <si>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</si>
  <si>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</si>
  <si>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</si>
  <si>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VTB 6.02 05/10/17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</si>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</sst>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4.763636589050293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8.2819359274092202E-2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2.8379449762742253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2.7717296244441054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1.5366192372167871</v>
        <stp/>
        <stp>##V3_BDPV12</stp>
        <stp>XS0975320879 Corp</stp>
        <stp>DUR_MID</stp>
        <stp>[quotes.xlsx]Calc!R89C8</stp>
        <tr r="H89" s="70"/>
        <tr r="H8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15.204110968164606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0.74933257905989004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96.893417358398437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2.4017040551741027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284.125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2.5764017201860567</v>
        <stp/>
        <stp>##V3_BDPV12</stp>
        <stp>RU000A0JWC82 Corp</stp>
        <stp>DUR_MID</stp>
        <stp>[quotes.xlsx]Calc!R74C8</stp>
        <tr r="H74" s="70"/>
        <tr r="H74" s="70"/>
      </tp>
      <tp>
        <v>7.2753491300073359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106.285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3.460667512866419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>
        <v>2.3634580860414149</v>
        <stp/>
        <stp>##V3_BDPV12</stp>
        <stp>RU000A0JTG59 Corp</stp>
        <stp>DUR_MID</stp>
        <stp>[quotes.xlsx]Calc!R162C8</stp>
        <tr r="H162" s="70"/>
        <tr r="H16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0.83889472293043499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2.9614536038583332</v>
        <stp/>
        <stp>##V3_BDPV12</stp>
        <stp>RU000A0JXMQ8 Corp</stp>
        <stp>DUR_MID</stp>
        <stp>[quotes.xlsx]Calc!R102C8</stp>
        <tr r="H102" s="70"/>
        <tr r="H102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0.2540244720512756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4.8159516717680502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4.6482962734903621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3.3747011468609904</v>
        <stp/>
        <stp>##V3_BDPV12</stp>
        <stp>US71645WAR25 Corp</stp>
        <stp>DUR_MID</stp>
        <stp>[quotes.xlsx]Calc!R26C8</stp>
        <tr r="H26" s="70"/>
        <tr r="H2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1.3080634571730185</v>
        <stp/>
        <stp>##V3_BDPV12</stp>
        <stp>XS0493579238 Corp</stp>
        <stp>DUR_MID</stp>
        <stp>[quotes.xlsx]Calc!R83C8</stp>
        <tr r="H83" s="70"/>
        <tr r="H83" s="70"/>
      </tp>
      <tp>
        <v>2.7379518496549293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0.47794380385666496</v>
        <stp/>
        <stp>##V3_BDPV12</stp>
        <stp>RU000A0JWG05 Corp</stp>
        <stp>DUR_MID</stp>
        <stp>[quotes.xlsx]Calc!R85C8</stp>
        <tr r="H85" s="70"/>
        <tr r="H85" s="70"/>
      </tp>
      <tp>
        <v>0.736801515755801</v>
        <stp/>
        <stp>##V3_BDPV12</stp>
        <stp>XS0889402029 Corp</stp>
        <stp>DUR_MID</stp>
        <stp>[quotes.xlsx]Calc!R82C8</stp>
        <tr r="H82" s="70"/>
        <tr r="H82" s="70"/>
      </tp>
      <tp>
        <v>3.1770110379651668</v>
        <stp/>
        <stp>##V3_BDPV12</stp>
        <stp>XS0547082973 Corp</stp>
        <stp>DUR_MID</stp>
        <stp>[quotes.xlsx]Calc!R23C8</stp>
        <tr r="H23" s="70"/>
        <tr r="H23" s="70"/>
      </tp>
      <tp>
        <v>5.4286709152278378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0.44284665740471324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0.84224744223400838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4.8067688426471058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243.76</v>
        <stp/>
        <stp>##V3_BDPV12</stp>
        <stp>AGN US Equity</stp>
        <stp>PX_LAST</stp>
        <stp>[quotes.xlsx]Calc!R9C3</stp>
        <tr r="C9" s="70"/>
      </tp>
      <tp>
        <v>0.74099089879521784</v>
        <stp/>
        <stp>##V3_BDPV12</stp>
        <stp>RU000A0JTM28 Corp</stp>
        <stp>DUR_MID</stp>
        <stp>[quotes.xlsx]Calc!R71C8</stp>
        <tr r="H71" s="70"/>
        <tr r="H71" s="70"/>
      </tp>
      <tp>
        <v>1.8031027346442468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100.00149999999999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3.2460112027961534</v>
        <stp/>
        <stp>##V3_BDPV12</stp>
        <stp>RU000A0JWB75 Corp</stp>
        <stp>DUR_MID</stp>
        <stp>[quotes.xlsx]Calc!R75C8</stp>
        <tr r="H75" s="70"/>
        <tr r="H75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>
        <v>0.72263349048430703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4.2171932331381532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[quotes.xlsx]Calc!R161C12</stp>
        <tr r="L161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12.033071517944336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2.4453603280504592</v>
        <stp/>
        <stp>##V3_BDPV12</stp>
        <stp>RU000A0JXJE0 Corp</stp>
        <stp>DUR_MID</stp>
        <stp>[quotes.xlsx]Calc!R100C8</stp>
        <tr r="H100" s="70"/>
        <tr r="H100" s="70"/>
      </tp>
      <tp>
        <v>0.14534258605050698</v>
        <stp/>
        <stp>##V3_BDPV12</stp>
        <stp>RU000A0JV7K7 Corp</stp>
        <stp>DUR_MID</stp>
        <stp>[quotes.xlsx]Calc!R117C8</stp>
        <tr r="H117" s="70"/>
        <tr r="H117" s="70"/>
      </tp>
      <tp>
        <v>1.8685425748896676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3.2450785672525697</v>
        <stp/>
        <stp>##V3_BDPV12</stp>
        <stp>RU000A0JWB67 Corp</stp>
        <stp>DUR_MID</stp>
        <stp>[quotes.xlsx]Calc!R76C8</stp>
        <tr r="H76" s="70"/>
        <tr r="H76" s="70"/>
      </tp>
      <tp>
        <v>113.247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109.26</v>
        <stp/>
        <stp>##V3_BDPV12</stp>
        <stp>XS0842078536 Corp</stp>
        <stp>PX_LAST</stp>
        <stp>[quotes.xlsx]Calc!R84C3</stp>
        <tr r="C84" s="70"/>
      </tp>
      <tp t="s">
        <v>01/08/2017</v>
        <stp/>
        <stp>##V3_BDPV12</stp>
        <stp>CHMF RX Equity</stp>
        <stp>BDVD_NEXT_EST_DECL_DT</stp>
        <stp>[quotes.xlsx]Calc!R161C9</stp>
        <tr r="I161" s="70"/>
        <tr r="I161" s="70"/>
        <tr r="I161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141.06631469726562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13.6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>
        <v>103.99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102.68600000000001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106.88200000000001</v>
        <stp/>
        <stp>##V3_BDPV12</stp>
        <stp>XS0808638612 Corp</stp>
        <stp>PX_LAST</stp>
        <stp>[quotes.xlsx]Calc!R22C3</stp>
        <tr r="C22" s="70"/>
      </tp>
      <tp>
        <v>81.210999999999999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99.84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108.41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102.276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97.14</v>
        <stp/>
        <stp>##V3_BDPV12</stp>
        <stp>RU000A0JTG59 Corp</stp>
        <stp>PX_LAST</stp>
        <stp>[quotes.xlsx]Calc!R162C3</stp>
        <tr r="C162" s="70"/>
        <tr r="C162" s="70"/>
      </tp>
      <tp t="s">
        <v>US71656MAF68</v>
        <stp/>
        <stp>##V3_BDPV12</stp>
        <stp>US71656MAF68 Corp</stp>
        <stp>ID_ISIN</stp>
        <stp>[quotes.xlsx]Calc!R113C1</stp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108.733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106.62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102.14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107.889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97.772999999999996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99.828000000000003</v>
        <stp/>
        <stp>##V3_BDPV12</stp>
        <stp>US71656MAF68 Corp</stp>
        <stp>PX_LAST</stp>
        <stp>[quotes.xlsx]Calc!R113C3</stp>
        <tr r="C113" s="70"/>
      </tp>
      <tp t="s">
        <v>RU000A0JTG59</v>
        <stp/>
        <stp>##V3_BDPV12</stp>
        <stp>RU000A0JTG59 Corp</stp>
        <stp>ID_ISIN</stp>
        <stp>[quotes.xlsx]Calc!R162C1</stp>
        <tr r="A162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102.06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99.09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11048.7138671875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103.738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1.148670804199329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97.44</v>
        <stp/>
        <stp>##V3_BDPV12</stp>
        <stp>RU000A0JU9V1 Corp</stp>
        <stp>PX_LAST</stp>
        <stp>[quotes.xlsx]Calc!R121C3</stp>
        <tr r="C121" s="70"/>
      </tp>
      <tp>
        <v>103.1</v>
        <stp/>
        <stp>##V3_BDPV12</stp>
        <stp>RU000A0JXJE0 Corp</stp>
        <stp>PX_LAST</stp>
        <stp>[quotes.xlsx]Calc!R100C3</stp>
        <tr r="C100" s="70"/>
      </tp>
      <tp>
        <v>26.539688110351563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103.55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102.9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212.32868957519531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105.09399999999999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1.6667303882388664E-2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11132.7001953125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103.89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2.7842099979098234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99.44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256.65444946289062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102.19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3.3836532158650474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101.125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3528.016845703125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RU000A0JTG59 Corp</stp>
        <stp>EQY_DVD_YLD_IND</stp>
        <stp>[quotes.xlsx]Calc!R162C6</stp>
        <tr r="F162" s="70"/>
        <tr r="F16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101</v>
        <stp/>
        <stp>##V3_BDPV12</stp>
        <stp>COMRLES RX Equity</stp>
        <stp>PX_LAST</stp>
        <stp>[quotes.xlsx]Calc!R30C3</stp>
        <tr r="C30" s="70"/>
      </tp>
      <tp>
        <v>101.357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LSRG RX Equity</stp>
        <stp>DVD_EX_DT</stp>
        <stp>[quotes.xlsx]Calc!R48C7</stp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4.5477285753100842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9.07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8.9700000000000006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4.7300522000000003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1.9081046646692683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4.5658463000000005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1.4357930999999999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6.7254387345025037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6.5372637999999998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38.29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3.6055956999999998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1.8569464286715001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3.0856067015108701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4.9214710500000001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117.98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XS1069383856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5.2448667000000002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3.5577681000000001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8.6999999999999993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4.9073977229200167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5.7049307000000002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40.90019528180467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3.9670288119311947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8.06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1.7343610213125737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2.4830517945466219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XS1069383856 Corp</stp>
        <stp>NXT_PUT_DT</stp>
        <stp>[quotes.xlsx]Calc!R160C9</stp>
        <tr r="I160" s="70"/>
        <tr r="I160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4.3356707999999999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5.626677689168794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RU000A0JTG59 Corp</stp>
        <stp>NXT_PUT_DT</stp>
        <stp>[quotes.xlsx]Calc!R162C9</stp>
        <tr r="I162" s="70"/>
        <tr r="I162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-18.600311000000001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67.5</v>
        <stp/>
        <stp>##V3_BDPV12</stp>
        <stp>XLE US Equity</stp>
        <stp>PX_LAST</stp>
        <stp>[quotes.xlsx]Calc!R144C3</stp>
        <tr r="C144" s="70"/>
      </tp>
      <tp>
        <v>38.1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6.7449999999999996E-2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6.1878140000000004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9.81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3.5998643176242435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106.00473475048251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5.6003319999999999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116.32</v>
        <stp/>
        <stp>##V3_BDPV12</stp>
        <stp>MON US Equity</stp>
        <stp>PX_LAST</stp>
        <stp>[quotes.xlsx]Calc!R146C3</stp>
        <tr r="C146" s="70"/>
      </tp>
      <tp>
        <v>265.75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4.6071095</v>
        <stp/>
        <stp>##V3_BDPV12</stp>
        <stp>XS1069383856 Corp</stp>
        <stp>YLD_CNV_MID</stp>
        <stp>[quotes.xlsx]Calc!R160C6</stp>
        <tr r="F160" s="70"/>
        <tr r="F160" s="70"/>
        <tr r="F160" s="70"/>
      </tp>
      <tp>
        <v>3.2778934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17.9316964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9.83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2.9182095000000001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5.0499592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5.1603225999999998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5.3874922999999999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5.0244409000000001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3.3845038000000001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4.6725374999999998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63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313.39999999999998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27/03/2017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116.85</v>
        <stp/>
        <stp>##V3_BDPV12</stp>
        <stp>MOEX RM Equity</stp>
        <stp>PX_LAST</stp>
        <stp>[quotes.xlsx]Calc!R103C3</stp>
        <tr r="C103" s="70"/>
      </tp>
      <tp>
        <v>0.94725510789195733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9.84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>
        <v>14.211402712228741</v>
        <stp/>
        <stp>##V3_BDPV12</stp>
        <stp>CHMF RX Equity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77.100999999999999</v>
        <stp/>
        <stp>##V3_BDPV12</stp>
        <stp>NESN SW Equity</stp>
        <stp>PX_LAST</stp>
        <stp>[quotes.xlsx]Calc!R104C3</stp>
        <tr r="C104" s="70"/>
      </tp>
      <tp>
        <v>27.87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10.210000000000001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10.199999999999999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76.900000000000006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9.24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3.3224288684626422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3.84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5.3471872999999999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RU0009046510</v>
        <stp/>
        <stp>##V3_BDPV12</stp>
        <stp>CHMF RX Equity</stp>
        <stp>ID_ISIN</stp>
        <stp>[quotes.xlsx]Calc!R161C1</stp>
        <tr r="A161" s="70"/>
      </tp>
      <tp>
        <v>2.9524652103100295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15/05/2017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04/06/2017</v>
        <stp/>
        <stp>##V3_BDPV12</stp>
        <stp>XS1069383856 Corp</stp>
        <stp>NXT_CPN_DT</stp>
        <stp>[quotes.xlsx]Calc!R160C7</stp>
        <tr r="G160" s="70"/>
        <tr r="G160" s="70"/>
        <tr r="G160" s="70"/>
      </tp>
      <tp>
        <v>4.5450146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5.8680601000000001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8.41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10.32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3.5760728218465534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14/06/2017</v>
        <stp/>
        <stp>##V3_BDPV12</stp>
        <stp>RU000A0JTG59 Corp</stp>
        <stp>NXT_CPN_DT</stp>
        <stp>[quotes.xlsx]Calc!R162C7</stp>
        <tr r="G162" s="70"/>
        <tr r="G162" s="70"/>
        <tr r="G16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780.5</v>
        <stp/>
        <stp>##V3_BDPV12</stp>
        <stp>CHMF RX Equity</stp>
        <stp>PX_LAST</stp>
        <stp>[quotes.xlsx]Calc!R161C3</stp>
        <tr r="C161" s="70"/>
        <tr r="C161" s="70"/>
      </tp>
      <tp t="s">
        <v>MRFGBZ 8 06/08/23</v>
        <stp/>
        <stp>##V3_BDPV12</stp>
        <stp>USN54468AF52 Corp</stp>
        <stp>SECURITY_NAME</stp>
        <stp>[quotes.xlsx]Calc!R154C12</stp>
        <tr r="L15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4.8583996999999997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37.18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6.5725287362761007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92.9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9.3000000000000007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58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1.5833059251001516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901.07318115234375</v>
        <stp/>
        <stp>##V3_BDPV12</stp>
        <stp>CHMF RX Equity</stp>
        <stp>BEST_TARGET_PRICE</stp>
        <stp>[quotes.xlsx]Calc!R161C5</stp>
        <tr r="E161" s="70"/>
        <tr r="E161" s="70"/>
        <tr r="E161" s="70"/>
      </tp>
      <tp>
        <v>9.7100000000000009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05/05/2017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[quotes.xlsx]Calc!R157C12</stp>
        <tr r="L157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561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4.6363635063171387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>
        <v>7.7827000000000002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57.861400000000003</v>
        <stp/>
        <stp>##V3_BDPV12</stp>
        <stp>USDRUB Curncy</stp>
        <stp>PX_LAST</stp>
        <stp>[quotes.xlsx]Calc!R10C5</stp>
        <tr r="E10" s="70"/>
      </tp>
      <tp>
        <v>62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3.3861591999999998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[quotes.xlsx]Calc!R159C12</stp>
        <tr r="L159" s="70"/>
      </tp>
      <tp>
        <v>220.1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[quotes.xlsx]Calc!R158C12</stp>
        <tr r="L158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[quotes.xlsx]Calc!R162C12</stp>
        <tr r="L162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9.3654958627957861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95.35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VTB 6.02 05/10/17</v>
        <stp/>
        <stp>##V3_BDPV12</stp>
        <stp>XS0299183250 Corp</stp>
        <stp>SECURITY_NAME</stp>
        <stp>[quotes.xlsx]Calc!R151C12</stp>
        <tr r="L15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[quotes.xlsx]Calc!R152C12</stp>
        <tr r="L152" s="70"/>
      </tp>
      <tp>
        <v>7.16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[quotes.xlsx]Calc!R160C12</stp>
        <tr r="L16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10.877425610686148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27.21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3.0906388167994869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965.5</v>
        <stp/>
        <stp>##V3_BDPV12</stp>
        <stp>POLY LN Equity</stp>
        <stp>PX_LAST</stp>
        <stp>[quotes.xlsx]Calc!R7C3</stp>
        <tr r="C7" s="70"/>
      </tp>
      <tp>
        <v>6.7449999999999996E-2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1.8888065802710776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36.229965209960938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415.44769287109375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8841</v>
        <stp/>
        <stp>##V3_BDPV12</stp>
        <stp>MGNT RX Equity</stp>
        <stp>PX_LAST</stp>
        <stp>[quotes.xlsx]Calc!R11C3</stp>
        <tr r="C11" s="70"/>
      </tp>
      <tp>
        <v>11.21495330403857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14.445</v>
        <stp/>
        <stp>##V3_BDPV12</stp>
        <stp>AFKS RX Equity</stp>
        <stp>PX_LAST</stp>
        <stp>[quotes.xlsx]Calc!R86C3</stp>
        <tr r="C86" s="70"/>
      </tp>
      <tp>
        <v>2.2874108780402564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1256.5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245.4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9.2457294147906328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[quotes.xlsx]Calc!R156C12</stp>
        <tr r="L156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7.54</v>
        <stp/>
        <stp>##V3_BDPV12</stp>
        <stp>GLTR LI Equity</stp>
        <stp>PX_LAST</stp>
        <stp>[quotes.xlsx]Calc!R46C3</stp>
        <tr r="C46" s="70"/>
      </tp>
      <tp>
        <v>12.713936741214122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EFGBNK 0 01/10/22</v>
        <stp/>
        <stp>##V3_BDPV12</stp>
        <stp>CH0355509487 Corp</stp>
        <stp>SECURITY_NAME</stp>
        <stp>[quotes.xlsx]Calc!R155C12</stp>
        <tr r="L15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[quotes.xlsx]Calc!R153C12</stp>
        <tr r="L153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1.852916565540212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5.8181549048636496</v>
        <stp/>
        <stp>##V3_BDPV12</stp>
        <stp>GAZP RX Equity</stp>
        <stp>EQY_DVD_YLD_IND</stp>
        <stp>[quotes.xlsx]Calc!R31C6</stp>
        <tr r="F31" s="70"/>
        <tr r="F31" s="70"/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135.61000000000001</v>
        <stp/>
        <stp>##V3_BDPV12</stp>
        <stp>GAZP RX Equity</stp>
        <stp>PX_LAST</stp>
        <stp>[quotes.xlsx]Calc!R31C3</stp>
        <tr r="C31" s="70"/>
      </tp>
      <tp>
        <v>7.8048777624992667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31.655000000000001</v>
        <stp/>
        <stp>##V3_BDPV12</stp>
        <stp>SNGSP RM Equity</stp>
        <stp>PX_LAST</stp>
        <stp>[quotes.xlsx]Calc!R92C3</stp>
        <tr r="C92" s="70"/>
      </tp>
      <tp>
        <v>133.25</v>
        <stp/>
        <stp>##V3_BDPV12</stp>
        <stp>HGM LN Equity</stp>
        <stp>PX_LAST</stp>
        <stp>[quotes.xlsx]Calc!R32C3</stp>
        <tr r="C32" s="70"/>
      </tp>
      <tp>
        <v>21.860685756733361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4.7144697000000004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3.4550562333524897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284.8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117.83</v>
        <stp/>
        <stp>##V3_BDPV12</stp>
        <stp>PHAU LN Equity</stp>
        <stp>PX_LAST</stp>
        <stp>[quotes.xlsx]Calc!R55C3</stp>
        <tr r="C55" s="70"/>
      </tp>
      <tp>
        <v>13.052128929566257</v>
        <stp/>
        <stp>##V3_BDPV12</stp>
        <stp>BANEP RX Equity</stp>
        <stp>EQY_DVD_YLD_IND</stp>
        <stp>[quotes.xlsx]Calc!R4C6</stp>
        <tr r="F4" s="70"/>
        <tr r="F4" s="70"/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3.9948282000000002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889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8.7739032620922384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9.1178805077099625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0.17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10.42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2807.5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6.9456812110418529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5.3147550660242757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200.95</v>
        <stp/>
        <stp>##V3_BDPV12</stp>
        <stp>SIBN RX Equity</stp>
        <stp>PX_LAST</stp>
        <stp>[quotes.xlsx]Calc!R40C3</stp>
        <tr r="C40" s="70"/>
      </tp>
      <tp>
        <v>9.44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9.24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4.6310000000000002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5.2770459350770453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22.92</v>
        <stp/>
        <stp>##V3_BDPV12</stp>
        <stp>NKNCP RM Equity</stp>
        <stp>PX_LAST</stp>
        <stp>[quotes.xlsx]Calc!R53C3</stp>
        <tr r="C53" s="70"/>
      </tp>
      <tp>
        <v>10.58227312139603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2.5510000000000002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9.2100000000000009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67.209999999999994</v>
        <stp/>
        <stp>##V3_BDPV12</stp>
        <stp>GILD US Equity</stp>
        <stp>PX_LAST</stp>
        <stp>[quotes.xlsx]Calc!R1C3</stp>
        <tr r="C1" s="70"/>
      </tp>
      <tp>
        <v>10.34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2.1500939596878439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382.5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24.78632926940918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17.874396135265698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4.7677259864900403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4.09</v>
        <stp/>
        <stp>##V3_BDPV12</stp>
        <stp>VEON US Equity</stp>
        <stp>PX_LAST</stp>
        <stp>[quotes.xlsx]Calc!R12C3</stp>
        <tr r="C12" s="70"/>
      </tp>
      <tp>
        <v>103.5</v>
        <stp/>
        <stp>##V3_BDPV12</stp>
        <stp>PRTK RX Equity</stp>
        <stp>PX_LAST</stp>
        <stp>[quotes.xlsx]Calc!R57C3</stp>
        <tr r="C57" s="70"/>
      </tp>
      <tp>
        <v>6.1243089199999998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5.8114854000000005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8.16</v>
        <stp/>
        <stp>##V3_BDPV12</stp>
        <stp>RU000A0JTG59 Corp</stp>
        <stp>YLD_CNV_MID</stp>
        <stp>[quotes.xlsx]Calc!R162C6</stp>
        <tr r="F162" s="70"/>
        <tr r="F162" s="70"/>
        <tr r="F16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9.02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80.839996337890625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4.0070956000000004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27.966687003993407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8.85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9.98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1.4999999664723873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4.01</v>
        <stp/>
        <stp>##V3_BDPV12</stp>
        <stp>ETLN LI Equity</stp>
        <stp>PX_LAST</stp>
        <stp>[quotes.xlsx]Calc!R14C3</stp>
        <tr r="C14" s="70"/>
      </tp>
      <tp>
        <v>9.210154110397939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5.1336054960740185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75.97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4.5031521999999997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4.1519320000000004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6.6362239000000001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8.39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10.85</v>
        <stp/>
        <stp>##V3_BDPV12</stp>
        <stp>MFON LI Equity</stp>
        <stp>PX_LAST</stp>
        <stp>[quotes.xlsx]Calc!R17C3</stp>
        <tr r="C17" s="70"/>
      </tp>
      <tp>
        <v>10.343148761964192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8626</v>
        <stp/>
        <stp>##V3_BDPV12</stp>
        <stp>GMKN RX Equity</stp>
        <stp>PX_LAST</stp>
        <stp>[quotes.xlsx]Calc!R47C3</stp>
        <tr r="C47" s="70"/>
      </tp>
      <tp>
        <v>7.5036496061333864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0.96741342981575462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4.9851545000000002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19.64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4.5786442000000003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9.7071126913924601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3.42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9.6288171127764848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11.95</v>
        <stp/>
        <stp>##V3_BDPV12</stp>
        <stp>AGRO LI Equity</stp>
        <stp>PX_LAST</stp>
        <stp>[quotes.xlsx]Calc!R87C3</stp>
        <tr r="C87" s="70"/>
      </tp>
      <tp>
        <v>110.1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1.325E-2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9.85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8.2100000000000009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609.29999999999995</v>
        <stp/>
        <stp>##V3_BDPV12</stp>
        <stp>MFON RX Equity</stp>
        <stp>PX_LAST</stp>
        <stp>[quotes.xlsx]Calc!R18C3</stp>
        <tr r="C18" s="70"/>
      </tp>
      <tp>
        <v>5.2597819114817188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1.6826922312760964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19/06/2017</v>
        <stp/>
        <stp>##V3_BDPV12</stp>
        <stp>CHMF RX Equity</stp>
        <stp>DVD_EX_DT</stp>
        <stp>[quotes.xlsx]Calc!R161C7</stp>
        <tr r="G161" s="70"/>
        <tr r="G161" s="70"/>
        <tr r="G161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7.9402594892688718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62.4</v>
        <stp/>
        <stp>##V3_BDPV12</stp>
        <stp>BSPB RX Equity</stp>
        <stp>PX_LAST</stp>
        <stp>[quotes.xlsx]Calc!R44C3</stp>
        <tr r="C44" s="70"/>
      </tp>
      <tp>
        <v>3119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4.0907555007800518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RU000A0JTG59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4.3837585778537749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4.0581218000000003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7.61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3.7334426630498858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10.199999999999999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4.2409791405687063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15.57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8.27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9.18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41.299999237060547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75.650000000000006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9.7100000000000009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54.6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10.826017545617145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146.9</v>
        <stp/>
        <stp>##V3_BDPV12</stp>
        <stp>URKA RX Equity</stp>
        <stp>PX_LAST</stp>
        <stp>[quotes.xlsx]Calc!R60C3</stp>
        <tr r="C60" s="70"/>
      </tp>
      <tp>
        <v>17.25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3.8226367999999997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103.101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09/05/2017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111.874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95.89</v>
        <stp/>
        <stp>##V3_BDPV12</stp>
        <stp>RU000A0JTYA5 Corp</stp>
        <stp>PX_LAST</stp>
        <stp>[quotes.xlsx]Calc!R97C3</stp>
        <tr r="C97" s="70"/>
      </tp>
      <tp>
        <v>2.2571967844551089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100.574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XS1069383856 Corp</stp>
        <stp>EQY_DVD_YLD_IND</stp>
        <stp>[quotes.xlsx]Calc!R160C6</stp>
        <tr r="F160" s="70"/>
        <tr r="F160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104.444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105.08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98.75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104.5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96.18</v>
        <stp/>
        <stp>##V3_BDPV12</stp>
        <stp>CH0355509487 Corp</stp>
        <stp>PX_LAST</stp>
        <stp>[quotes.xlsx]Calc!R155C3</stp>
        <tr r="C155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110.386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2.8994070721527532</v>
        <stp/>
        <stp>##V3_BDPV12</stp>
        <stp>RU000A0JW0S4 Corp</stp>
        <stp>DUR_MID</stp>
        <stp>[quotes.xlsx]Calc!R69C8</stp>
        <tr r="H69" s="70"/>
        <tr r="H69" s="70"/>
      </tp>
      <tp>
        <v>0.72736756285251924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102.95</v>
        <stp/>
        <stp>##V3_BDPV12</stp>
        <stp>US456837AE31 Corp</stp>
        <stp>PX_LAST</stp>
        <stp>[quotes.xlsx]Calc!R137C3</stp>
        <tr r="C137" s="70"/>
      </tp>
      <tp>
        <v>109.65</v>
        <stp/>
        <stp>##V3_BDPV12</stp>
        <stp>XS1400710726 Corp</stp>
        <stp>PX_LAST</stp>
        <stp>[quotes.xlsx]Calc!R107C3</stp>
        <tr r="C107" s="70"/>
      </tp>
      <tp>
        <v>109.934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107.1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44.22</v>
        <stp/>
        <stp>##V3_BDPV12</stp>
        <stp>XS1117280625 Corp</stp>
        <stp>PX_LAST</stp>
        <stp>[quotes.xlsx]Calc!R129C3</stp>
        <tr r="C129" s="70"/>
      </tp>
      <tp>
        <v>102.63200000000001</v>
        <stp/>
        <stp>##V3_BDPV12</stp>
        <stp>XS1032750165 Corp</stp>
        <stp>PX_LAST</stp>
        <stp>[quotes.xlsx]Calc!R125C3</stp>
        <tr r="C125" s="70"/>
      </tp>
      <tp>
        <v>114.88200000000001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XS1513271418</v>
        <stp/>
        <stp>##V3_BDPV12</stp>
        <stp>XS1513271418 Corp</stp>
        <stp>ID_ISIN</stp>
        <stp>[quotes.xlsx]Calc!R159C1</stp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132.518</v>
        <stp/>
        <stp>##V3_BDPV12</stp>
        <stp>XS0191754729 Corp</stp>
        <stp>PX_LAST</stp>
        <stp>[quotes.xlsx]Calc!R127C3</stp>
        <tr r="C127" s="70"/>
      </tp>
      <tp>
        <v>113.5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1.4979947695363125</v>
        <stp/>
        <stp>##V3_BDPV12</stp>
        <stp>XS1255387976 Corp</stp>
        <stp>DUR_MID</stp>
        <stp>[quotes.xlsx]Calc!R3C8</stp>
        <tr r="H3" s="70"/>
        <tr r="H3" s="70"/>
      </tp>
      <tp>
        <v>5.1528033169937864</v>
        <stp/>
        <stp>##V3_BDPV12</stp>
        <stp>XS0935311240 Corp</stp>
        <stp>DUR_MID</stp>
        <stp>[quotes.xlsx]Calc!R8C8</stp>
        <tr r="H8" s="70"/>
        <tr r="H8" s="70"/>
      </tp>
      <tp>
        <v>1.8151527886655547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106.44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100.14</v>
        <stp/>
        <stp>##V3_BDPV12</stp>
        <stp>XS0299183250 Corp</stp>
        <stp>PX_LAST</stp>
        <stp>[quotes.xlsx]Calc!R151C3</stp>
        <tr r="C151" s="70"/>
      </tp>
      <tp>
        <v>101.65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>
        <v>3.7621474481106145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21.018000000000001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XS1069383856</v>
        <stp/>
        <stp>##V3_BDPV12</stp>
        <stp>XS1069383856 Corp</stp>
        <stp>ID_ISIN</stp>
        <stp>[quotes.xlsx]Calc!R160C1</stp>
        <tr r="A160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105.7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105.194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>
        <v>95.53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0.62084656869762278</v>
        <stp/>
        <stp>##V3_BDPV12</stp>
        <stp>RU000A0JW1P8 Corp</stp>
        <stp>DUR_MID</stp>
        <stp>[quotes.xlsx]Calc!R94C8</stp>
        <tr r="H94" s="70"/>
        <tr r="H94" s="70"/>
      </tp>
      <tp>
        <v>0.72225855666631111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XS1069383856 Corp</stp>
        <stp>BEST_TARGET_PRICE</stp>
        <stp>[quotes.xlsx]Calc!R160C5</stp>
        <tr r="E160" s="70"/>
        <tr r="E160" s="70"/>
      </tp>
      <tp t="s">
        <v>USU77583AA79</v>
        <stp/>
        <stp>##V3_BDPV12</stp>
        <stp>USU77583AA79 Corp</stp>
        <stp>ID_ISIN</stp>
        <stp>[quotes.xlsx]Calc!R135C1</stp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75.522000000000006</v>
        <stp/>
        <stp>##V3_BDPV12</stp>
        <stp>XS0925043100 Corp</stp>
        <stp>PX_LAST</stp>
        <stp>[quotes.xlsx]Calc!R143C3</stp>
        <tr r="C143" s="70"/>
      </tp>
      <tp>
        <v>107.577</v>
        <stp/>
        <stp>##V3_BDPV12</stp>
        <stp>XS0779213460 Corp</stp>
        <stp>PX_LAST</stp>
        <stp>[quotes.xlsx]Calc!R128C3</stp>
        <tr r="C128" s="70"/>
      </tp>
      <tp>
        <v>100.276</v>
        <stp/>
        <stp>##V3_BDPV12</stp>
        <stp>XS1069383856 Corp</stp>
        <stp>PX_LAST</stp>
        <stp>[quotes.xlsx]Calc!R160C3</stp>
        <tr r="C160" s="70"/>
        <tr r="C160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78.555557250976563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100.304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101.161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101.339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101.197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90.899799999999999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6.8665254409180667</v>
        <stp/>
        <stp>##V3_BDPV12</stp>
        <stp>RU000A0JS3W6 Corp</stp>
        <stp>DUR_MID</stp>
        <stp>[quotes.xlsx]Calc!R96C8</stp>
        <tr r="H96" s="70"/>
        <tr r="H96" s="70"/>
      </tp>
      <tp>
        <v>14.199519069555066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RU000A0JTG59 Corp</stp>
        <stp>BEST_TARGET_PRICE</stp>
        <stp>[quotes.xlsx]Calc!R162C5</stp>
        <tr r="E162" s="70"/>
        <tr r="E162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99.5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</tp>
      <tp>
        <v>107.172</v>
        <stp/>
        <stp>##V3_BDPV12</stp>
        <stp>XS1405775377 Corp</stp>
        <stp>PX_LAST</stp>
        <stp>[quotes.xlsx]Calc!R139C3</stp>
        <tr r="C139" s="70"/>
      </tp>
      <tp>
        <v>114.241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0.10084774510469316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5.1707035785214224</v>
        <stp/>
        <stp>##V3_BDPV12</stp>
        <stp>XS0979891925 Corp</stp>
        <stp>DUR_MID</stp>
        <stp>[quotes.xlsx]Calc!R110C8</stp>
        <tr r="H110" s="70"/>
        <tr r="H110" s="70"/>
      </tp>
      <tp>
        <v>3.0842167228185207</v>
        <stp/>
        <stp>##V3_BDPV12</stp>
        <stp>XS1117280625 Corp</stp>
        <stp>DUR_MID</stp>
        <stp>[quotes.xlsx]Calc!R129C8</stp>
        <tr r="H129" s="70"/>
        <tr r="H129" s="70"/>
      </tp>
      <tp>
        <v>1.7224137155464654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102.95</v>
        <stp/>
        <stp>##V3_BDPV12</stp>
        <stp>RU000A0JWDU1 Corp</stp>
        <stp>PX_LAST</stp>
        <stp>[quotes.xlsx]Calc!R62C3</stp>
        <tr r="C62" s="70"/>
      </tp>
      <tp>
        <v>273.93331909179687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2.7296111562881724</v>
        <stp/>
        <stp>##V3_BDPV12</stp>
        <stp>US456837AE31 Corp</stp>
        <stp>DUR_MID</stp>
        <stp>[quotes.xlsx]Calc!R137C8</stp>
        <tr r="H137" s="70"/>
        <tr r="H137" s="70"/>
      </tp>
      <tp>
        <v>4.8188794625512603</v>
        <stp/>
        <stp>##V3_BDPV12</stp>
        <stp>XS1400710726 Corp</stp>
        <stp>DUR_MID</stp>
        <stp>[quotes.xlsx]Calc!R107C8</stp>
        <tr r="H107" s="70"/>
        <tr r="H107" s="70"/>
      </tp>
      <tp>
        <v>2.8576455171859321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>
        <v>3.341462025621166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</tp>
      <tp>
        <v>1.7829487531667141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103.15</v>
        <stp/>
        <stp>##V3_BDPV12</stp>
        <stp>RU000A0JW1P8 Corp</stp>
        <stp>PX_LAST</stp>
        <stp>[quotes.xlsx]Calc!R94C3</stp>
        <tr r="C94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3.6476489132201082</v>
        <stp/>
        <stp>##V3_BDPV12</stp>
        <stp>CH0205819441 Corp</stp>
        <stp>DUR_MID</stp>
        <stp>[quotes.xlsx]Calc!R153C8</stp>
        <tr r="H153" s="70"/>
        <tr r="H153" s="70"/>
      </tp>
      <tp>
        <v>2.8039039735689495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3.1910558994272629</v>
        <stp/>
        <stp>##V3_BDPV12</stp>
        <stp>RU000A0JWBH2 Corp</stp>
        <stp>DUR_MID</stp>
        <stp>[quotes.xlsx]Calc!R63C8</stp>
        <tr r="H63" s="70"/>
        <tr r="H63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4.4044998576496548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>
        <v>3.4000000953674316</v>
        <stp/>
        <stp>##V3_BDPV12</stp>
        <stp>CHMF RX Equity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3.2440820988582892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104.24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>
        <v>10.012423509083799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0.94523909551188878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4.0821287798498185</v>
        <stp/>
        <stp>##V3_BDPV12</stp>
        <stp>XS1405775377 Corp</stp>
        <stp>DUR_MID</stp>
        <stp>[quotes.xlsx]Calc!R139C8</stp>
        <tr r="H139" s="70"/>
        <tr r="H139" s="70"/>
      </tp>
      <tp>
        <v>3.1455984580141529</v>
        <stp/>
        <stp>##V3_BDPV12</stp>
        <stp>XS0555493203 Corp</stp>
        <stp>DUR_MID</stp>
        <stp>[quotes.xlsx]Calc!R142C8</stp>
        <tr r="H142" s="70"/>
        <tr r="H142" s="70"/>
      </tp>
      <tp>
        <v>5.2307398482838856</v>
        <stp/>
        <stp>##V3_BDPV12</stp>
        <stp>XS0934609016 Corp</stp>
        <stp>DUR_MID</stp>
        <stp>[quotes.xlsx]Calc!R152C8</stp>
        <tr r="H152" s="70"/>
        <tr r="H152" s="70"/>
      </tp>
      <tp t="s">
        <v>24/02/2017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2.6051105288380776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4.0202319972978016</v>
        <stp/>
        <stp>##V3_BDPV12</stp>
        <stp>XS1508914691 Corp</stp>
        <stp>DUR_MID</stp>
        <stp>[quotes.xlsx]Calc!R109C8</stp>
        <tr r="H109" s="70"/>
        <tr r="H109" s="70"/>
      </tp>
      <tp>
        <v>3.3493607921527819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103.25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2.7468434219767106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0.97328777054067517</v>
        <stp/>
        <stp>##V3_BDPV12</stp>
        <stp>XS0849020556 Corp</stp>
        <stp>DUR_MID</stp>
        <stp>[quotes.xlsx]Calc!R133C8</stp>
        <tr r="H133" s="70"/>
        <tr r="H133" s="70"/>
      </tp>
      <tp>
        <v>4.208080418967044</v>
        <stp/>
        <stp>##V3_BDPV12</stp>
        <stp>XS1533921299 Corp</stp>
        <stp>DUR_MID</stp>
        <stp>[quotes.xlsx]Calc!R111C8</stp>
        <tr r="H111" s="70"/>
        <tr r="H111" s="70"/>
      </tp>
      <tp>
        <v>98.706999999999994</v>
        <stp/>
        <stp>##V3_BDPV12</stp>
        <stp>XS1439838548 Corp</stp>
        <stp>PX_LAST</stp>
        <stp>[quotes.xlsx]Calc!R2C3</stp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>
        <v>2.6226130387765774</v>
        <stp/>
        <stp>##V3_BDPV12</stp>
        <stp>USL6366MAC75 Corp</stp>
        <stp>DUR_MID</stp>
        <stp>[quotes.xlsx]Calc!R68C8</stp>
        <tr r="H68" s="70"/>
        <tr r="H68" s="70"/>
      </tp>
      <tp t="s">
        <v>HMS Group Plc</v>
        <stp/>
        <stp>##V3_BDPV12</stp>
        <stp>HMSG LI Equity</stp>
        <stp>SECURITY_NAME</stp>
        <stp>[quotes.xlsx]Calc!R33C12</stp>
        <tr r="L33" s="70"/>
      </tp>
      <tp>
        <v>0.46944444543284591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1.9591080837330312</v>
        <stp/>
        <stp>##V3_BDPV12</stp>
        <stp>XS1069383856 Corp</stp>
        <stp>DUR_MID</stp>
        <stp>[quotes.xlsx]Calc!R160C8</stp>
        <tr r="H160" s="70"/>
        <tr r="H160" s="70"/>
      </tp>
      <tp>
        <v>1.8877633652459878</v>
        <stp/>
        <stp>##V3_BDPV12</stp>
        <stp>XS0779213460 Corp</stp>
        <stp>DUR_MID</stp>
        <stp>[quotes.xlsx]Calc!R128C8</stp>
        <tr r="H128" s="70"/>
        <tr r="H128" s="70"/>
      </tp>
      <tp>
        <v>2.7025614544825314</v>
        <stp/>
        <stp>##V3_BDPV12</stp>
        <stp>XS0925043100 Corp</stp>
        <stp>DUR_MID</stp>
        <stp>[quotes.xlsx]Calc!R143C8</stp>
        <tr r="H143" s="70"/>
        <tr r="H143" s="70"/>
      </tp>
      <tp>
        <v>107.508</v>
        <stp/>
        <stp>##V3_BDPV12</stp>
        <stp>XS1255387976 Corp</stp>
        <stp>PX_LAST</stp>
        <stp>[quotes.xlsx]Calc!R3C3</stp>
        <tr r="C3" s="70"/>
      </tp>
      <tp>
        <v>103.688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4.0503137119339243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1.9347237965817985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110.75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98.490009999999998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1035.5333251953125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3.4716982811397852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5.5555555553530043E-3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4.7728071398332821</v>
        <stp/>
        <stp>##V3_BDPV12</stp>
        <stp>RU000A0JPLH5 Corp</stp>
        <stp>DUR_MID</stp>
        <stp>[quotes.xlsx]Calc!R99C8</stp>
        <tr r="H99" s="70"/>
        <tr r="H99" s="70"/>
      </tp>
      <tp>
        <v>3.2594511530139072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4.1292181131186192</v>
        <stp/>
        <stp>##V3_BDPV12</stp>
        <stp>XS0643183220 Corp</stp>
        <stp>DUR_MID</stp>
        <stp>[quotes.xlsx]Calc!R124C8</stp>
        <tr r="H124" s="70"/>
        <tr r="H124" s="70"/>
      </tp>
      <tp>
        <v>10.216614506301418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topLeftCell="A85" workbookViewId="0">
      <selection activeCell="C111" sqref="C111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67.210000672099994</v>
      </c>
      <c r="D1" s="2">
        <v>4</v>
      </c>
      <c r="E1" s="2">
        <v>78.555557250976563</v>
      </c>
      <c r="F1">
        <v>3.0952379817054383</v>
      </c>
      <c r="G1" t="s">
        <v>381</v>
      </c>
      <c r="H1">
        <v>0</v>
      </c>
      <c r="I1" t="s">
        <v>335</v>
      </c>
      <c r="J1">
        <v>1</v>
      </c>
      <c r="L1" t="s">
        <v>463</v>
      </c>
    </row>
    <row r="2" spans="1:12" x14ac:dyDescent="0.25">
      <c r="A2" s="1" t="s">
        <v>1</v>
      </c>
      <c r="B2" t="s">
        <v>13</v>
      </c>
      <c r="C2" s="2">
        <v>98.764000987639989</v>
      </c>
      <c r="D2" s="2">
        <v>0</v>
      </c>
      <c r="E2" s="2">
        <v>0</v>
      </c>
      <c r="F2" s="1">
        <v>5.3316838000000004</v>
      </c>
      <c r="G2" t="s">
        <v>316</v>
      </c>
      <c r="H2">
        <v>3.7623031894095385</v>
      </c>
      <c r="I2" t="s">
        <v>331</v>
      </c>
      <c r="J2">
        <v>1</v>
      </c>
      <c r="L2" t="s">
        <v>464</v>
      </c>
    </row>
    <row r="3" spans="1:12" x14ac:dyDescent="0.25">
      <c r="A3" s="1" t="s">
        <v>2</v>
      </c>
      <c r="B3" t="s">
        <v>14</v>
      </c>
      <c r="C3" s="2">
        <v>107.51800107518</v>
      </c>
      <c r="D3" s="2">
        <v>0</v>
      </c>
      <c r="E3" s="2">
        <v>0</v>
      </c>
      <c r="F3" s="1">
        <v>5.8615833000000004</v>
      </c>
      <c r="G3" t="s">
        <v>317</v>
      </c>
      <c r="H3">
        <v>1.4980039339150573</v>
      </c>
      <c r="I3" t="s">
        <v>331</v>
      </c>
      <c r="J3">
        <v>1</v>
      </c>
      <c r="L3" t="s">
        <v>465</v>
      </c>
    </row>
    <row r="4" spans="1:12" x14ac:dyDescent="0.25">
      <c r="A4" s="1" t="s">
        <v>3</v>
      </c>
      <c r="B4" t="s">
        <v>15</v>
      </c>
      <c r="C4" s="2">
        <v>1262.00001262</v>
      </c>
      <c r="D4" s="2">
        <v>3.5</v>
      </c>
      <c r="E4" s="2">
        <v>1839.0594482421875</v>
      </c>
      <c r="F4" s="1">
        <v>12.995245641838352</v>
      </c>
      <c r="G4" t="s">
        <v>318</v>
      </c>
      <c r="H4">
        <v>0</v>
      </c>
      <c r="I4" t="s">
        <v>398</v>
      </c>
      <c r="J4">
        <v>1</v>
      </c>
      <c r="L4" t="s">
        <v>466</v>
      </c>
    </row>
    <row r="5" spans="1:12" x14ac:dyDescent="0.25">
      <c r="A5" s="1" t="s">
        <v>4</v>
      </c>
      <c r="B5" t="s">
        <v>16</v>
      </c>
      <c r="C5" s="2">
        <v>113.30400113303999</v>
      </c>
      <c r="D5" s="2">
        <v>0</v>
      </c>
      <c r="E5" s="2">
        <v>0</v>
      </c>
      <c r="F5" s="1">
        <v>4.6992608999999996</v>
      </c>
      <c r="G5" t="s">
        <v>319</v>
      </c>
      <c r="H5">
        <v>3.3838017256969293</v>
      </c>
      <c r="I5" t="s">
        <v>331</v>
      </c>
      <c r="J5">
        <v>1</v>
      </c>
      <c r="L5" t="s">
        <v>467</v>
      </c>
    </row>
    <row r="6" spans="1:12" x14ac:dyDescent="0.25">
      <c r="A6" s="1" t="s">
        <v>5</v>
      </c>
      <c r="B6" t="s">
        <v>17</v>
      </c>
      <c r="C6" s="2">
        <v>111.00000111</v>
      </c>
      <c r="D6" s="2">
        <v>0</v>
      </c>
      <c r="E6" s="2">
        <v>0</v>
      </c>
      <c r="F6" s="1">
        <v>4.8422559999999999</v>
      </c>
      <c r="G6" t="s">
        <v>320</v>
      </c>
      <c r="H6">
        <v>14.211815789176052</v>
      </c>
      <c r="I6" t="s">
        <v>331</v>
      </c>
      <c r="J6">
        <v>1</v>
      </c>
      <c r="L6" t="s">
        <v>468</v>
      </c>
    </row>
    <row r="7" spans="1:12" x14ac:dyDescent="0.25">
      <c r="A7" s="1" t="s">
        <v>6</v>
      </c>
      <c r="B7" t="s">
        <v>18</v>
      </c>
      <c r="C7" s="2">
        <v>965.50000965499999</v>
      </c>
      <c r="D7" s="2">
        <v>3.5</v>
      </c>
      <c r="E7" s="2">
        <v>1035.5333251953125</v>
      </c>
      <c r="F7" s="1">
        <v>2.1500939596878439</v>
      </c>
      <c r="G7" t="s">
        <v>321</v>
      </c>
      <c r="H7">
        <v>0</v>
      </c>
      <c r="I7" t="s">
        <v>418</v>
      </c>
      <c r="J7">
        <v>1</v>
      </c>
      <c r="L7" t="s">
        <v>469</v>
      </c>
    </row>
    <row r="8" spans="1:12" x14ac:dyDescent="0.25">
      <c r="A8" s="1" t="s">
        <v>7</v>
      </c>
      <c r="B8" t="s">
        <v>19</v>
      </c>
      <c r="C8" s="2">
        <v>103.75500103754999</v>
      </c>
      <c r="D8" s="2">
        <v>0</v>
      </c>
      <c r="E8" s="2">
        <v>0</v>
      </c>
      <c r="F8" s="1">
        <v>4.5318306000000002</v>
      </c>
      <c r="G8" t="s">
        <v>322</v>
      </c>
      <c r="H8">
        <v>5.1531704608691999</v>
      </c>
      <c r="I8" t="s">
        <v>331</v>
      </c>
      <c r="J8">
        <v>1</v>
      </c>
      <c r="L8" t="s">
        <v>470</v>
      </c>
    </row>
    <row r="9" spans="1:12" x14ac:dyDescent="0.25">
      <c r="A9" s="1" t="s">
        <v>8</v>
      </c>
      <c r="B9" t="s">
        <v>20</v>
      </c>
      <c r="C9" s="2">
        <v>243.76000243759998</v>
      </c>
      <c r="D9" s="2">
        <v>4.6363635063171387</v>
      </c>
      <c r="E9" s="2">
        <v>273.93331909179687</v>
      </c>
      <c r="F9" s="1">
        <v>1.1489536119475932</v>
      </c>
      <c r="G9" t="s">
        <v>323</v>
      </c>
      <c r="H9">
        <v>0</v>
      </c>
      <c r="I9" t="s">
        <v>419</v>
      </c>
      <c r="J9">
        <v>1</v>
      </c>
      <c r="L9" t="s">
        <v>471</v>
      </c>
    </row>
    <row r="10" spans="1:12" x14ac:dyDescent="0.25">
      <c r="A10" s="1" t="s">
        <v>9</v>
      </c>
      <c r="B10" t="s">
        <v>21</v>
      </c>
      <c r="C10" s="2">
        <v>285.100002851</v>
      </c>
      <c r="D10" s="2">
        <v>0</v>
      </c>
      <c r="E10" s="2">
        <v>393.20113248104957</v>
      </c>
      <c r="F10" s="1">
        <v>3.4514206077123433</v>
      </c>
      <c r="G10" t="s">
        <v>324</v>
      </c>
      <c r="H10">
        <v>0</v>
      </c>
      <c r="I10" t="s">
        <v>331</v>
      </c>
      <c r="J10">
        <v>1</v>
      </c>
      <c r="L10" t="s">
        <v>472</v>
      </c>
    </row>
    <row r="11" spans="1:12" x14ac:dyDescent="0.25">
      <c r="A11" s="1" t="s">
        <v>10</v>
      </c>
      <c r="B11" t="s">
        <v>22</v>
      </c>
      <c r="C11" s="2">
        <v>8816.000088159999</v>
      </c>
      <c r="D11" s="2">
        <v>3.615384578704834</v>
      </c>
      <c r="E11" s="2">
        <v>11048.7138671875</v>
      </c>
      <c r="F11" s="1">
        <v>2.2938974107025758</v>
      </c>
      <c r="G11" t="s">
        <v>450</v>
      </c>
      <c r="H11">
        <v>0</v>
      </c>
      <c r="I11" t="s">
        <v>455</v>
      </c>
      <c r="J11">
        <v>1</v>
      </c>
      <c r="L11" t="s">
        <v>473</v>
      </c>
    </row>
    <row r="12" spans="1:12" x14ac:dyDescent="0.25">
      <c r="A12" s="1" t="s">
        <v>209</v>
      </c>
      <c r="B12" t="s">
        <v>208</v>
      </c>
      <c r="C12" s="2">
        <v>4.0900000408999997</v>
      </c>
      <c r="D12" s="2">
        <v>4.5789475440979004</v>
      </c>
      <c r="E12" s="2">
        <v>5.445624828338623</v>
      </c>
      <c r="F12" s="1">
        <v>4.7677259864900403</v>
      </c>
      <c r="G12" t="s">
        <v>326</v>
      </c>
      <c r="H12">
        <v>0</v>
      </c>
      <c r="I12" t="s">
        <v>420</v>
      </c>
      <c r="J12">
        <v>1</v>
      </c>
      <c r="L12" t="s">
        <v>474</v>
      </c>
    </row>
    <row r="13" spans="1:12" x14ac:dyDescent="0.25">
      <c r="A13" s="1" t="s">
        <v>11</v>
      </c>
      <c r="B13" t="s">
        <v>23</v>
      </c>
      <c r="C13" s="2">
        <v>3101.0000310099999</v>
      </c>
      <c r="D13" s="2">
        <v>3.4000000953674316</v>
      </c>
      <c r="E13" s="2">
        <v>2491.62890625</v>
      </c>
      <c r="F13" s="1">
        <v>5.288616575298291</v>
      </c>
      <c r="G13" t="s">
        <v>318</v>
      </c>
      <c r="H13">
        <v>0</v>
      </c>
      <c r="I13" t="s">
        <v>398</v>
      </c>
      <c r="J13">
        <v>1</v>
      </c>
      <c r="L13" t="s">
        <v>466</v>
      </c>
    </row>
    <row r="14" spans="1:12" x14ac:dyDescent="0.25">
      <c r="A14" s="1" t="s">
        <v>24</v>
      </c>
      <c r="B14" t="s">
        <v>38</v>
      </c>
      <c r="C14" s="2">
        <v>3.9500000394999999</v>
      </c>
      <c r="D14" s="2">
        <v>4.5999999046325684</v>
      </c>
      <c r="E14" s="2">
        <v>4.5999999046325684</v>
      </c>
      <c r="F14" s="1">
        <v>1.5170669698835775</v>
      </c>
      <c r="G14" t="s">
        <v>327</v>
      </c>
      <c r="H14">
        <v>0</v>
      </c>
      <c r="I14" t="s">
        <v>331</v>
      </c>
      <c r="J14">
        <v>1</v>
      </c>
      <c r="L14" t="s">
        <v>475</v>
      </c>
    </row>
    <row r="15" spans="1:12" x14ac:dyDescent="0.25">
      <c r="A15" s="1" t="s">
        <v>25</v>
      </c>
      <c r="B15" t="s">
        <v>39</v>
      </c>
      <c r="C15" s="2">
        <v>17.3500001735</v>
      </c>
      <c r="D15" s="2">
        <v>3.8571429252624512</v>
      </c>
      <c r="E15" s="2">
        <v>20.431667327880859</v>
      </c>
      <c r="F15" s="1">
        <v>10.763619749965173</v>
      </c>
      <c r="G15" t="s">
        <v>346</v>
      </c>
      <c r="H15">
        <v>0</v>
      </c>
      <c r="I15" t="s">
        <v>451</v>
      </c>
      <c r="J15">
        <v>1</v>
      </c>
      <c r="L15" t="s">
        <v>476</v>
      </c>
    </row>
    <row r="16" spans="1:12" x14ac:dyDescent="0.25">
      <c r="A16" s="1" t="s">
        <v>26</v>
      </c>
      <c r="B16" t="s">
        <v>40</v>
      </c>
      <c r="C16" s="2">
        <v>9.8000000979999999</v>
      </c>
      <c r="D16" s="2">
        <v>4.1111111640930176</v>
      </c>
      <c r="E16" s="2">
        <v>12.428571701049805</v>
      </c>
      <c r="F16" s="1">
        <v>1.568765360481885</v>
      </c>
      <c r="G16" t="s">
        <v>477</v>
      </c>
      <c r="H16">
        <v>0</v>
      </c>
      <c r="I16" t="s">
        <v>331</v>
      </c>
      <c r="J16">
        <v>1</v>
      </c>
      <c r="L16" t="s">
        <v>478</v>
      </c>
    </row>
    <row r="17" spans="1:12" x14ac:dyDescent="0.25">
      <c r="A17" s="1" t="s">
        <v>27</v>
      </c>
      <c r="B17" t="s">
        <v>41</v>
      </c>
      <c r="C17" s="2">
        <v>10.880000108800001</v>
      </c>
      <c r="D17" s="2">
        <v>4</v>
      </c>
      <c r="E17" s="2">
        <v>12.033071517944336</v>
      </c>
      <c r="F17" s="1">
        <v>7.4829593958223555</v>
      </c>
      <c r="G17" t="s">
        <v>328</v>
      </c>
      <c r="H17">
        <v>0</v>
      </c>
      <c r="I17" t="s">
        <v>331</v>
      </c>
      <c r="J17">
        <v>1</v>
      </c>
      <c r="L17" t="s">
        <v>479</v>
      </c>
    </row>
    <row r="18" spans="1:12" x14ac:dyDescent="0.25">
      <c r="A18" s="1" t="s">
        <v>28</v>
      </c>
      <c r="B18" t="s">
        <v>42</v>
      </c>
      <c r="C18" s="2">
        <v>609.60000609600002</v>
      </c>
      <c r="D18" s="2">
        <v>4.1999998092651367</v>
      </c>
      <c r="E18" s="2">
        <v>707.4000244140625</v>
      </c>
      <c r="F18" s="1">
        <v>7.9363518812524987</v>
      </c>
      <c r="G18" t="s">
        <v>328</v>
      </c>
      <c r="H18">
        <v>0</v>
      </c>
      <c r="I18" t="s">
        <v>331</v>
      </c>
      <c r="J18">
        <v>1</v>
      </c>
      <c r="L18" t="s">
        <v>479</v>
      </c>
    </row>
    <row r="19" spans="1:12" x14ac:dyDescent="0.25">
      <c r="A19" s="1" t="s">
        <v>29</v>
      </c>
      <c r="B19" t="s">
        <v>43</v>
      </c>
      <c r="C19" s="2">
        <v>4.6600000465999996</v>
      </c>
      <c r="D19" s="2">
        <v>2.7142856121063232</v>
      </c>
      <c r="E19" s="2">
        <v>4.763636589050293</v>
      </c>
      <c r="F19" s="1">
        <v>5.243643326969595</v>
      </c>
      <c r="G19" t="s">
        <v>329</v>
      </c>
      <c r="H19">
        <v>0</v>
      </c>
      <c r="I19" t="s">
        <v>421</v>
      </c>
      <c r="J19">
        <v>1</v>
      </c>
      <c r="L19" t="s">
        <v>480</v>
      </c>
    </row>
    <row r="20" spans="1:12" x14ac:dyDescent="0.25">
      <c r="A20" s="1" t="s">
        <v>30</v>
      </c>
      <c r="B20" t="s">
        <v>44</v>
      </c>
      <c r="C20" s="2">
        <v>19.640000196399999</v>
      </c>
      <c r="D20" s="2">
        <v>3.3333332538604736</v>
      </c>
      <c r="E20" s="2">
        <v>17.185714721679687</v>
      </c>
      <c r="F20" s="1">
        <v>0.96741342981575462</v>
      </c>
      <c r="G20" t="s">
        <v>330</v>
      </c>
      <c r="H20">
        <v>0</v>
      </c>
      <c r="I20" t="s">
        <v>331</v>
      </c>
      <c r="J20">
        <v>1</v>
      </c>
      <c r="L20" t="s">
        <v>481</v>
      </c>
    </row>
    <row r="21" spans="1:12" x14ac:dyDescent="0.25">
      <c r="A21" s="1" t="s">
        <v>31</v>
      </c>
      <c r="B21" t="s">
        <v>45</v>
      </c>
      <c r="C21" s="2">
        <v>27.2100002721</v>
      </c>
      <c r="D21" s="2">
        <v>4.0999999046325684</v>
      </c>
      <c r="E21" s="2">
        <v>26.539688110351563</v>
      </c>
      <c r="F21" s="1">
        <v>0</v>
      </c>
      <c r="G21" t="s">
        <v>331</v>
      </c>
      <c r="H21">
        <v>0</v>
      </c>
      <c r="I21" t="s">
        <v>331</v>
      </c>
      <c r="J21">
        <v>1</v>
      </c>
      <c r="L21" t="s">
        <v>482</v>
      </c>
    </row>
    <row r="22" spans="1:12" x14ac:dyDescent="0.25">
      <c r="A22" s="1" t="s">
        <v>32</v>
      </c>
      <c r="B22" t="s">
        <v>46</v>
      </c>
      <c r="C22" s="2">
        <v>106.91900106918999</v>
      </c>
      <c r="D22" s="2">
        <v>0</v>
      </c>
      <c r="E22" s="2">
        <v>0</v>
      </c>
      <c r="F22" s="1">
        <v>3.9940623</v>
      </c>
      <c r="G22" t="s">
        <v>332</v>
      </c>
      <c r="H22">
        <v>2.737996591106616</v>
      </c>
      <c r="I22" t="s">
        <v>331</v>
      </c>
      <c r="J22">
        <v>1</v>
      </c>
      <c r="L22" t="s">
        <v>483</v>
      </c>
    </row>
    <row r="23" spans="1:12" x14ac:dyDescent="0.25">
      <c r="A23" s="1" t="s">
        <v>33</v>
      </c>
      <c r="B23" t="s">
        <v>47</v>
      </c>
      <c r="C23" s="2">
        <v>102.2900010229</v>
      </c>
      <c r="D23" s="2">
        <v>0</v>
      </c>
      <c r="E23" s="2">
        <v>0</v>
      </c>
      <c r="F23" s="1">
        <v>4.1477086999999999</v>
      </c>
      <c r="G23" t="s">
        <v>333</v>
      </c>
      <c r="H23">
        <v>3.1770301722157028</v>
      </c>
      <c r="I23" t="s">
        <v>331</v>
      </c>
      <c r="J23">
        <v>1</v>
      </c>
      <c r="L23" t="s">
        <v>484</v>
      </c>
    </row>
    <row r="24" spans="1:12" x14ac:dyDescent="0.25">
      <c r="A24" s="1" t="s">
        <v>34</v>
      </c>
      <c r="B24" t="s">
        <v>48</v>
      </c>
      <c r="C24" s="2">
        <v>105.07800105078</v>
      </c>
      <c r="D24" s="2">
        <v>0</v>
      </c>
      <c r="E24" s="2">
        <v>0</v>
      </c>
      <c r="F24" s="1">
        <v>4.92457514</v>
      </c>
      <c r="G24" t="s">
        <v>334</v>
      </c>
      <c r="H24">
        <v>0.46944444543246133</v>
      </c>
      <c r="I24" t="s">
        <v>331</v>
      </c>
      <c r="J24">
        <v>1</v>
      </c>
      <c r="L24" t="s">
        <v>485</v>
      </c>
    </row>
    <row r="25" spans="1:12" x14ac:dyDescent="0.25">
      <c r="A25" s="1" t="s">
        <v>35</v>
      </c>
      <c r="B25" t="s">
        <v>49</v>
      </c>
      <c r="C25" s="2">
        <v>103.80900103808999</v>
      </c>
      <c r="D25" s="2">
        <v>0</v>
      </c>
      <c r="E25" s="2">
        <v>0</v>
      </c>
      <c r="F25" s="1">
        <v>3.9786201999999999</v>
      </c>
      <c r="G25" t="s">
        <v>335</v>
      </c>
      <c r="H25">
        <v>4.2174057334157489</v>
      </c>
      <c r="I25" t="s">
        <v>331</v>
      </c>
      <c r="J25">
        <v>1</v>
      </c>
      <c r="L25" t="s">
        <v>486</v>
      </c>
    </row>
    <row r="26" spans="1:12" x14ac:dyDescent="0.25">
      <c r="A26" s="1" t="s">
        <v>36</v>
      </c>
      <c r="B26" t="s">
        <v>50</v>
      </c>
      <c r="C26" s="2">
        <v>102.84800102848</v>
      </c>
      <c r="D26" s="2">
        <v>0</v>
      </c>
      <c r="E26" s="2">
        <v>0</v>
      </c>
      <c r="F26" s="1">
        <v>4.5317138000000003</v>
      </c>
      <c r="G26" t="s">
        <v>336</v>
      </c>
      <c r="H26">
        <v>3.3750448626127008</v>
      </c>
      <c r="I26" t="s">
        <v>331</v>
      </c>
      <c r="J26">
        <v>1</v>
      </c>
      <c r="L26" t="s">
        <v>487</v>
      </c>
    </row>
    <row r="27" spans="1:12" x14ac:dyDescent="0.25">
      <c r="A27" s="1" t="s">
        <v>37</v>
      </c>
      <c r="B27" t="s">
        <v>51</v>
      </c>
      <c r="C27" s="2">
        <v>177.25000177249999</v>
      </c>
      <c r="D27" s="2">
        <v>0</v>
      </c>
      <c r="E27" s="2">
        <v>0</v>
      </c>
      <c r="F27" s="1">
        <v>4.0388703000000001</v>
      </c>
      <c r="G27" t="s">
        <v>337</v>
      </c>
      <c r="H27">
        <v>7.2781982749330982</v>
      </c>
      <c r="I27" t="s">
        <v>331</v>
      </c>
      <c r="J27">
        <v>1</v>
      </c>
      <c r="L27" t="s">
        <v>488</v>
      </c>
    </row>
    <row r="28" spans="1:12" x14ac:dyDescent="0.25">
      <c r="A28" s="1" t="s">
        <v>52</v>
      </c>
      <c r="B28" t="s">
        <v>68</v>
      </c>
      <c r="C28" s="2">
        <v>96.53000096529999</v>
      </c>
      <c r="D28" s="2">
        <v>4.125</v>
      </c>
      <c r="E28" s="2">
        <v>103.40160369873047</v>
      </c>
      <c r="F28" s="1">
        <v>9.2510103648355759</v>
      </c>
      <c r="G28" t="s">
        <v>338</v>
      </c>
      <c r="H28">
        <v>0</v>
      </c>
      <c r="I28" t="s">
        <v>422</v>
      </c>
      <c r="J28">
        <v>1</v>
      </c>
      <c r="L28" t="s">
        <v>489</v>
      </c>
    </row>
    <row r="29" spans="1:12" x14ac:dyDescent="0.25">
      <c r="A29" s="1" t="s">
        <v>53</v>
      </c>
      <c r="B29" t="s">
        <v>69</v>
      </c>
      <c r="C29" s="2">
        <v>116.30000116299999</v>
      </c>
      <c r="D29" s="2">
        <v>0</v>
      </c>
      <c r="E29" s="2">
        <v>0</v>
      </c>
      <c r="F29" s="1">
        <v>0</v>
      </c>
      <c r="G29" t="s">
        <v>339</v>
      </c>
      <c r="H29">
        <v>0</v>
      </c>
      <c r="I29" t="s">
        <v>331</v>
      </c>
      <c r="J29">
        <v>1</v>
      </c>
      <c r="L29" t="s">
        <v>490</v>
      </c>
    </row>
    <row r="30" spans="1:12" x14ac:dyDescent="0.25">
      <c r="A30" s="1" t="s">
        <v>54</v>
      </c>
      <c r="B30" t="s">
        <v>70</v>
      </c>
      <c r="C30" s="2">
        <v>101.00000100999999</v>
      </c>
      <c r="D30" s="2">
        <v>0</v>
      </c>
      <c r="E30" s="2">
        <v>0</v>
      </c>
      <c r="F30" s="1">
        <v>0</v>
      </c>
      <c r="G30" t="s">
        <v>339</v>
      </c>
      <c r="H30">
        <v>0</v>
      </c>
      <c r="I30" t="s">
        <v>331</v>
      </c>
      <c r="J30">
        <v>1</v>
      </c>
      <c r="L30" t="s">
        <v>491</v>
      </c>
    </row>
    <row r="31" spans="1:12" x14ac:dyDescent="0.25">
      <c r="A31" s="1" t="s">
        <v>55</v>
      </c>
      <c r="B31" t="s">
        <v>71</v>
      </c>
      <c r="C31" s="2">
        <v>135.8400013584</v>
      </c>
      <c r="D31" s="2">
        <v>3.461538553237915</v>
      </c>
      <c r="E31" s="2">
        <v>141.06631469726562</v>
      </c>
      <c r="F31" s="1">
        <v>5.8083037886378062</v>
      </c>
      <c r="G31" t="s">
        <v>331</v>
      </c>
      <c r="H31">
        <v>0</v>
      </c>
      <c r="I31" t="s">
        <v>423</v>
      </c>
      <c r="J31">
        <v>1</v>
      </c>
      <c r="L31" t="s">
        <v>480</v>
      </c>
    </row>
    <row r="32" spans="1:12" x14ac:dyDescent="0.25">
      <c r="A32" s="1" t="s">
        <v>56</v>
      </c>
      <c r="B32" t="s">
        <v>72</v>
      </c>
      <c r="C32" s="2">
        <v>133.00000133</v>
      </c>
      <c r="D32" s="2">
        <v>4.3333334922790527</v>
      </c>
      <c r="E32" s="2">
        <v>205</v>
      </c>
      <c r="F32" s="1">
        <v>7.8195485853611082</v>
      </c>
      <c r="G32" t="s">
        <v>340</v>
      </c>
      <c r="H32">
        <v>0</v>
      </c>
      <c r="I32" t="s">
        <v>331</v>
      </c>
      <c r="J32">
        <v>1</v>
      </c>
      <c r="L32" t="s">
        <v>492</v>
      </c>
    </row>
    <row r="33" spans="1:12" x14ac:dyDescent="0.25">
      <c r="A33" s="1" t="s">
        <v>57</v>
      </c>
      <c r="B33" t="s">
        <v>73</v>
      </c>
      <c r="C33" s="2">
        <v>7.6100000760999995</v>
      </c>
      <c r="D33" s="2">
        <v>5</v>
      </c>
      <c r="E33" s="2">
        <v>9.1999998092651367</v>
      </c>
      <c r="F33" s="1">
        <v>3.7334426630498858</v>
      </c>
      <c r="G33" t="s">
        <v>341</v>
      </c>
      <c r="H33">
        <v>0</v>
      </c>
      <c r="I33" t="s">
        <v>331</v>
      </c>
      <c r="J33">
        <v>1</v>
      </c>
      <c r="L33" t="s">
        <v>493</v>
      </c>
    </row>
    <row r="34" spans="1:12" x14ac:dyDescent="0.25">
      <c r="A34" s="1" t="s">
        <v>58</v>
      </c>
      <c r="B34" t="s">
        <v>74</v>
      </c>
      <c r="C34" s="2">
        <v>3.4200000341999997</v>
      </c>
      <c r="D34" s="2">
        <v>2.3333332538604736</v>
      </c>
      <c r="E34" s="2">
        <v>3.335399866104126</v>
      </c>
      <c r="F34" s="1">
        <v>9.6428943307776205</v>
      </c>
      <c r="G34" t="s">
        <v>342</v>
      </c>
      <c r="H34">
        <v>0</v>
      </c>
      <c r="I34" t="s">
        <v>331</v>
      </c>
      <c r="J34">
        <v>1</v>
      </c>
      <c r="L34" t="s">
        <v>494</v>
      </c>
    </row>
    <row r="35" spans="1:12" x14ac:dyDescent="0.25">
      <c r="A35" s="1" t="s">
        <v>59</v>
      </c>
      <c r="B35" t="s">
        <v>75</v>
      </c>
      <c r="C35" s="2">
        <v>58.000000579999998</v>
      </c>
      <c r="D35" s="2">
        <v>3</v>
      </c>
      <c r="E35" s="2">
        <v>47.459602355957031</v>
      </c>
      <c r="F35" s="1">
        <v>0</v>
      </c>
      <c r="G35" t="s">
        <v>343</v>
      </c>
      <c r="H35">
        <v>0</v>
      </c>
      <c r="I35" t="s">
        <v>331</v>
      </c>
      <c r="J35">
        <v>1</v>
      </c>
      <c r="L35" t="s">
        <v>495</v>
      </c>
    </row>
    <row r="36" spans="1:12" x14ac:dyDescent="0.25">
      <c r="A36" s="1" t="s">
        <v>60</v>
      </c>
      <c r="B36" t="s">
        <v>76</v>
      </c>
      <c r="C36" s="2">
        <v>2788.0000278799998</v>
      </c>
      <c r="D36" s="2">
        <v>4.4545454978942871</v>
      </c>
      <c r="E36" s="2">
        <v>3528.016845703125</v>
      </c>
      <c r="F36" s="1">
        <v>6.9942611190817789</v>
      </c>
      <c r="G36" t="s">
        <v>344</v>
      </c>
      <c r="H36">
        <v>0</v>
      </c>
      <c r="I36" t="s">
        <v>392</v>
      </c>
      <c r="J36">
        <v>1</v>
      </c>
      <c r="L36" t="s">
        <v>496</v>
      </c>
    </row>
    <row r="37" spans="1:12" x14ac:dyDescent="0.25">
      <c r="A37" s="1" t="s">
        <v>61</v>
      </c>
      <c r="B37" t="s">
        <v>77</v>
      </c>
      <c r="C37" s="2">
        <v>248.35000248349999</v>
      </c>
      <c r="D37" s="2">
        <v>4.3333334922790527</v>
      </c>
      <c r="E37" s="2">
        <v>317.79998779296875</v>
      </c>
      <c r="F37" s="1">
        <v>12.565445333443195</v>
      </c>
      <c r="G37" t="s">
        <v>344</v>
      </c>
      <c r="H37">
        <v>0</v>
      </c>
      <c r="I37" t="s">
        <v>424</v>
      </c>
      <c r="J37">
        <v>1</v>
      </c>
      <c r="L37" t="s">
        <v>497</v>
      </c>
    </row>
    <row r="38" spans="1:12" x14ac:dyDescent="0.25">
      <c r="A38" s="1" t="s">
        <v>62</v>
      </c>
      <c r="B38" t="s">
        <v>78</v>
      </c>
      <c r="C38" s="2">
        <v>382.50000382499996</v>
      </c>
      <c r="D38" s="2">
        <v>3.4000000953674316</v>
      </c>
      <c r="E38" s="2">
        <v>412.79998779296875</v>
      </c>
      <c r="F38" s="1">
        <v>0</v>
      </c>
      <c r="G38" t="s">
        <v>452</v>
      </c>
      <c r="H38">
        <v>0</v>
      </c>
      <c r="I38" t="s">
        <v>456</v>
      </c>
      <c r="J38">
        <v>1</v>
      </c>
      <c r="L38" t="s">
        <v>498</v>
      </c>
    </row>
    <row r="39" spans="1:12" x14ac:dyDescent="0.25">
      <c r="A39" s="1" t="s">
        <v>63</v>
      </c>
      <c r="B39" t="s">
        <v>79</v>
      </c>
      <c r="C39" s="2">
        <v>7.1500000715000001</v>
      </c>
      <c r="D39" s="2">
        <v>0</v>
      </c>
      <c r="E39" s="2">
        <v>0</v>
      </c>
      <c r="F39" s="1">
        <v>10.892638793358435</v>
      </c>
      <c r="G39" t="s">
        <v>345</v>
      </c>
      <c r="H39">
        <v>0</v>
      </c>
      <c r="I39" t="s">
        <v>331</v>
      </c>
      <c r="J39">
        <v>1</v>
      </c>
      <c r="L39" t="s">
        <v>499</v>
      </c>
    </row>
    <row r="40" spans="1:12" x14ac:dyDescent="0.25">
      <c r="A40" s="1" t="s">
        <v>64</v>
      </c>
      <c r="B40" t="s">
        <v>80</v>
      </c>
      <c r="C40" s="2">
        <v>200.7500020075</v>
      </c>
      <c r="D40" s="2">
        <v>3.7272727489471436</v>
      </c>
      <c r="E40" s="2">
        <v>212.32868957519531</v>
      </c>
      <c r="F40" s="1">
        <v>5.3200499652183222</v>
      </c>
      <c r="G40" t="s">
        <v>346</v>
      </c>
      <c r="H40">
        <v>0</v>
      </c>
      <c r="I40" t="s">
        <v>425</v>
      </c>
      <c r="J40">
        <v>1</v>
      </c>
      <c r="L40" t="s">
        <v>476</v>
      </c>
    </row>
    <row r="41" spans="1:12" x14ac:dyDescent="0.25">
      <c r="A41" s="1" t="s">
        <v>65</v>
      </c>
      <c r="B41" t="s">
        <v>81</v>
      </c>
      <c r="C41" s="2">
        <v>75.400000754000004</v>
      </c>
      <c r="D41" s="2">
        <v>4.3333334922790527</v>
      </c>
      <c r="E41" s="2">
        <v>96.893417358398437</v>
      </c>
      <c r="F41" s="1">
        <v>5.1731000071195536</v>
      </c>
      <c r="G41" t="s">
        <v>447</v>
      </c>
      <c r="H41">
        <v>0</v>
      </c>
      <c r="I41" t="s">
        <v>457</v>
      </c>
      <c r="J41">
        <v>1</v>
      </c>
      <c r="L41" t="s">
        <v>500</v>
      </c>
    </row>
    <row r="42" spans="1:12" x14ac:dyDescent="0.25">
      <c r="A42" s="1" t="s">
        <v>66</v>
      </c>
      <c r="B42" t="s">
        <v>82</v>
      </c>
      <c r="C42" s="2">
        <v>2.5540000255399997</v>
      </c>
      <c r="D42" s="2">
        <v>4.3333334922790527</v>
      </c>
      <c r="E42" s="2">
        <v>3.2999999523162842</v>
      </c>
      <c r="F42" s="1">
        <v>10.569842886719371</v>
      </c>
      <c r="G42" t="s">
        <v>347</v>
      </c>
      <c r="H42">
        <v>0</v>
      </c>
      <c r="I42" t="s">
        <v>405</v>
      </c>
      <c r="J42">
        <v>1</v>
      </c>
      <c r="L42" t="s">
        <v>501</v>
      </c>
    </row>
    <row r="43" spans="1:12" x14ac:dyDescent="0.25">
      <c r="A43" s="1" t="s">
        <v>67</v>
      </c>
      <c r="B43" t="s">
        <v>83</v>
      </c>
      <c r="C43" s="2">
        <v>0.17000000170000001</v>
      </c>
      <c r="D43" s="2">
        <v>4</v>
      </c>
      <c r="E43" s="2">
        <v>0.34999999403953552</v>
      </c>
      <c r="F43" s="1">
        <v>0</v>
      </c>
      <c r="G43" t="s">
        <v>331</v>
      </c>
      <c r="H43">
        <v>0</v>
      </c>
      <c r="I43" t="s">
        <v>331</v>
      </c>
      <c r="J43">
        <v>1</v>
      </c>
      <c r="L43" t="s">
        <v>502</v>
      </c>
    </row>
    <row r="44" spans="1:12" x14ac:dyDescent="0.25">
      <c r="A44" s="1" t="s">
        <v>84</v>
      </c>
      <c r="B44" t="s">
        <v>125</v>
      </c>
      <c r="C44" s="2">
        <v>62.150000621499991</v>
      </c>
      <c r="D44" s="2">
        <v>4.1999998092651367</v>
      </c>
      <c r="E44" s="2">
        <v>73.358100891113281</v>
      </c>
      <c r="F44" s="1">
        <v>1.6894609047727822</v>
      </c>
      <c r="G44" t="s">
        <v>348</v>
      </c>
      <c r="H44">
        <v>0</v>
      </c>
      <c r="I44" t="s">
        <v>331</v>
      </c>
      <c r="J44">
        <v>1</v>
      </c>
      <c r="L44" t="s">
        <v>503</v>
      </c>
    </row>
    <row r="45" spans="1:12" x14ac:dyDescent="0.25">
      <c r="A45" s="1" t="s">
        <v>85</v>
      </c>
      <c r="B45" t="s">
        <v>126</v>
      </c>
      <c r="C45" s="2">
        <v>218.40000218399999</v>
      </c>
      <c r="D45" s="2">
        <v>3</v>
      </c>
      <c r="E45" s="2">
        <v>256.65444946289062</v>
      </c>
      <c r="F45" s="1">
        <v>0</v>
      </c>
      <c r="G45" t="s">
        <v>331</v>
      </c>
      <c r="H45">
        <v>0</v>
      </c>
      <c r="I45" t="s">
        <v>331</v>
      </c>
      <c r="J45">
        <v>1</v>
      </c>
      <c r="L45" t="s">
        <v>504</v>
      </c>
    </row>
    <row r="46" spans="1:12" x14ac:dyDescent="0.25">
      <c r="A46" s="1" t="s">
        <v>86</v>
      </c>
      <c r="B46" t="s">
        <v>127</v>
      </c>
      <c r="C46" s="2">
        <v>7.6000000759999988</v>
      </c>
      <c r="D46" s="2">
        <v>4.5</v>
      </c>
      <c r="E46" s="2">
        <v>7.84375</v>
      </c>
      <c r="F46" s="1">
        <v>9.172736814147548</v>
      </c>
      <c r="G46" t="s">
        <v>349</v>
      </c>
      <c r="H46">
        <v>0</v>
      </c>
      <c r="I46" t="s">
        <v>331</v>
      </c>
      <c r="J46">
        <v>1</v>
      </c>
      <c r="L46" t="s">
        <v>505</v>
      </c>
    </row>
    <row r="47" spans="1:12" x14ac:dyDescent="0.25">
      <c r="A47" s="1" t="s">
        <v>87</v>
      </c>
      <c r="B47" t="s">
        <v>128</v>
      </c>
      <c r="C47" s="2">
        <v>8690.0000868999996</v>
      </c>
      <c r="D47" s="2">
        <v>3.7999999523162842</v>
      </c>
      <c r="E47" s="2">
        <v>11132.7001953125</v>
      </c>
      <c r="F47" s="1">
        <v>10.266973673268485</v>
      </c>
      <c r="G47" t="s">
        <v>450</v>
      </c>
      <c r="H47">
        <v>0</v>
      </c>
      <c r="I47" t="s">
        <v>458</v>
      </c>
      <c r="J47">
        <v>1</v>
      </c>
      <c r="L47" t="s">
        <v>506</v>
      </c>
    </row>
    <row r="48" spans="1:12" x14ac:dyDescent="0.25">
      <c r="A48" s="1" t="s">
        <v>88</v>
      </c>
      <c r="B48" t="s">
        <v>129</v>
      </c>
      <c r="C48" s="2">
        <v>890.0000088999999</v>
      </c>
      <c r="D48" s="2">
        <v>5</v>
      </c>
      <c r="E48" s="2">
        <v>1150</v>
      </c>
      <c r="F48" s="1">
        <v>8.7640449438202239</v>
      </c>
      <c r="G48" t="s">
        <v>331</v>
      </c>
      <c r="H48">
        <v>0</v>
      </c>
      <c r="I48" t="s">
        <v>426</v>
      </c>
      <c r="J48">
        <v>1</v>
      </c>
      <c r="L48" t="s">
        <v>507</v>
      </c>
    </row>
    <row r="49" spans="1:12" x14ac:dyDescent="0.25">
      <c r="A49" s="1" t="s">
        <v>89</v>
      </c>
      <c r="B49" t="s">
        <v>130</v>
      </c>
      <c r="C49" s="2">
        <v>62.000000619999994</v>
      </c>
      <c r="D49" s="2">
        <v>4.2857141494750977</v>
      </c>
      <c r="E49" s="2">
        <v>68.5</v>
      </c>
      <c r="F49" s="1">
        <v>0</v>
      </c>
      <c r="G49" t="s">
        <v>331</v>
      </c>
      <c r="H49">
        <v>0</v>
      </c>
      <c r="I49" t="s">
        <v>331</v>
      </c>
      <c r="J49">
        <v>1</v>
      </c>
      <c r="L49" t="s">
        <v>508</v>
      </c>
    </row>
    <row r="50" spans="1:12" x14ac:dyDescent="0.25">
      <c r="A50" s="1" t="s">
        <v>90</v>
      </c>
      <c r="B50" t="s">
        <v>131</v>
      </c>
      <c r="C50" s="2">
        <v>10.300000103</v>
      </c>
      <c r="D50" s="2">
        <v>4</v>
      </c>
      <c r="E50" s="2">
        <v>11.377500534057617</v>
      </c>
      <c r="F50" s="1">
        <v>7.3092681605641436</v>
      </c>
      <c r="G50" t="s">
        <v>350</v>
      </c>
      <c r="H50">
        <v>0</v>
      </c>
      <c r="I50" t="s">
        <v>331</v>
      </c>
      <c r="J50">
        <v>1</v>
      </c>
      <c r="L50" t="s">
        <v>509</v>
      </c>
    </row>
    <row r="51" spans="1:12" x14ac:dyDescent="0.25">
      <c r="A51" s="1" t="s">
        <v>91</v>
      </c>
      <c r="B51" t="s">
        <v>132</v>
      </c>
      <c r="C51" s="2">
        <v>6.8200000681999995E-2</v>
      </c>
      <c r="D51" s="2">
        <v>3</v>
      </c>
      <c r="E51" s="2">
        <v>1.9999999552965164E-2</v>
      </c>
      <c r="F51" s="1">
        <v>1.8680352469103254</v>
      </c>
      <c r="G51" t="s">
        <v>351</v>
      </c>
      <c r="H51">
        <v>0</v>
      </c>
      <c r="I51" t="s">
        <v>331</v>
      </c>
      <c r="J51">
        <v>1</v>
      </c>
      <c r="L51" t="s">
        <v>510</v>
      </c>
    </row>
    <row r="52" spans="1:12" x14ac:dyDescent="0.25">
      <c r="A52" s="1" t="s">
        <v>92</v>
      </c>
      <c r="B52" t="s">
        <v>133</v>
      </c>
      <c r="C52" s="2">
        <v>53.800000537999992</v>
      </c>
      <c r="D52" s="2">
        <v>5</v>
      </c>
      <c r="E52" s="2">
        <v>0</v>
      </c>
      <c r="F52" s="1">
        <v>0</v>
      </c>
      <c r="G52" t="s">
        <v>352</v>
      </c>
      <c r="H52">
        <v>0</v>
      </c>
      <c r="I52" t="s">
        <v>331</v>
      </c>
      <c r="J52">
        <v>1</v>
      </c>
      <c r="L52" t="s">
        <v>511</v>
      </c>
    </row>
    <row r="53" spans="1:12" x14ac:dyDescent="0.25">
      <c r="A53" s="1" t="s">
        <v>93</v>
      </c>
      <c r="B53" t="s">
        <v>134</v>
      </c>
      <c r="C53" s="2">
        <v>23.090000230899999</v>
      </c>
      <c r="D53" s="2">
        <v>5</v>
      </c>
      <c r="E53" s="2">
        <v>0</v>
      </c>
      <c r="F53" s="1">
        <v>0</v>
      </c>
      <c r="G53" t="s">
        <v>353</v>
      </c>
      <c r="H53">
        <v>0</v>
      </c>
      <c r="I53" t="s">
        <v>331</v>
      </c>
      <c r="J53">
        <v>1</v>
      </c>
      <c r="L53" t="s">
        <v>511</v>
      </c>
    </row>
    <row r="54" spans="1:12" x14ac:dyDescent="0.25">
      <c r="A54" s="1" t="s">
        <v>94</v>
      </c>
      <c r="B54" t="s">
        <v>135</v>
      </c>
      <c r="C54" s="2">
        <v>15.735000157349999</v>
      </c>
      <c r="D54" s="2">
        <v>0</v>
      </c>
      <c r="E54" s="2">
        <v>0</v>
      </c>
      <c r="F54" s="1">
        <v>0</v>
      </c>
      <c r="G54" t="s">
        <v>331</v>
      </c>
      <c r="H54">
        <v>0</v>
      </c>
      <c r="I54" t="s">
        <v>331</v>
      </c>
      <c r="J54">
        <v>1</v>
      </c>
      <c r="L54" t="s">
        <v>512</v>
      </c>
    </row>
    <row r="55" spans="1:12" x14ac:dyDescent="0.25">
      <c r="A55" s="1" t="s">
        <v>95</v>
      </c>
      <c r="B55" t="s">
        <v>136</v>
      </c>
      <c r="C55" s="2">
        <v>118.7900011879</v>
      </c>
      <c r="D55" s="2">
        <v>0</v>
      </c>
      <c r="E55" s="2">
        <v>0</v>
      </c>
      <c r="F55" s="1">
        <v>0</v>
      </c>
      <c r="G55" t="s">
        <v>331</v>
      </c>
      <c r="H55">
        <v>0</v>
      </c>
      <c r="I55" t="s">
        <v>331</v>
      </c>
      <c r="J55">
        <v>1</v>
      </c>
      <c r="L55" t="s">
        <v>513</v>
      </c>
    </row>
    <row r="56" spans="1:12" x14ac:dyDescent="0.25">
      <c r="A56" s="1" t="s">
        <v>96</v>
      </c>
      <c r="B56" t="s">
        <v>137</v>
      </c>
      <c r="C56" s="2">
        <v>76.390000763899991</v>
      </c>
      <c r="D56" s="2">
        <v>0</v>
      </c>
      <c r="E56" s="2">
        <v>0</v>
      </c>
      <c r="F56" s="1">
        <v>0</v>
      </c>
      <c r="G56" t="s">
        <v>331</v>
      </c>
      <c r="H56">
        <v>0</v>
      </c>
      <c r="I56" t="s">
        <v>331</v>
      </c>
      <c r="J56">
        <v>1</v>
      </c>
      <c r="L56" t="s">
        <v>514</v>
      </c>
    </row>
    <row r="57" spans="1:12" x14ac:dyDescent="0.25">
      <c r="A57" s="1" t="s">
        <v>97</v>
      </c>
      <c r="B57" t="s">
        <v>138</v>
      </c>
      <c r="C57" s="2">
        <v>103.500001035</v>
      </c>
      <c r="D57" s="2">
        <v>0</v>
      </c>
      <c r="E57" s="2">
        <v>0</v>
      </c>
      <c r="F57" s="1">
        <v>17.874396135265698</v>
      </c>
      <c r="G57" t="s">
        <v>354</v>
      </c>
      <c r="H57">
        <v>0</v>
      </c>
      <c r="I57" t="s">
        <v>331</v>
      </c>
      <c r="J57">
        <v>1</v>
      </c>
      <c r="L57" t="s">
        <v>515</v>
      </c>
    </row>
    <row r="58" spans="1:12" x14ac:dyDescent="0.25">
      <c r="A58" s="1" t="s">
        <v>98</v>
      </c>
      <c r="B58" t="s">
        <v>139</v>
      </c>
      <c r="C58" s="2">
        <v>564.00000563999993</v>
      </c>
      <c r="D58" s="2">
        <v>3.6666667461395264</v>
      </c>
      <c r="E58" s="2">
        <v>657.1898193359375</v>
      </c>
      <c r="F58" s="1">
        <v>0</v>
      </c>
      <c r="G58" t="s">
        <v>355</v>
      </c>
      <c r="H58">
        <v>0</v>
      </c>
      <c r="I58" t="s">
        <v>331</v>
      </c>
      <c r="J58">
        <v>1</v>
      </c>
      <c r="L58" t="s">
        <v>516</v>
      </c>
    </row>
    <row r="59" spans="1:12" x14ac:dyDescent="0.25">
      <c r="A59" s="1" t="s">
        <v>99</v>
      </c>
      <c r="B59" t="s">
        <v>140</v>
      </c>
      <c r="C59" s="2">
        <v>1.3115000131149999E-2</v>
      </c>
      <c r="D59" s="2">
        <v>2.3333332538604736</v>
      </c>
      <c r="E59" s="2">
        <v>8.6500002071261406E-3</v>
      </c>
      <c r="F59" s="1">
        <v>0</v>
      </c>
      <c r="G59" t="s">
        <v>356</v>
      </c>
      <c r="H59">
        <v>0</v>
      </c>
      <c r="I59" t="s">
        <v>331</v>
      </c>
      <c r="J59">
        <v>1</v>
      </c>
      <c r="L59" t="s">
        <v>517</v>
      </c>
    </row>
    <row r="60" spans="1:12" x14ac:dyDescent="0.25">
      <c r="A60" s="1" t="s">
        <v>100</v>
      </c>
      <c r="B60" t="s">
        <v>141</v>
      </c>
      <c r="C60" s="2">
        <v>147.00000147</v>
      </c>
      <c r="D60" s="2">
        <v>1.7999999523162842</v>
      </c>
      <c r="E60" s="2">
        <v>154.7310791015625</v>
      </c>
      <c r="F60" s="1">
        <v>0</v>
      </c>
      <c r="G60" t="s">
        <v>357</v>
      </c>
      <c r="H60">
        <v>0</v>
      </c>
      <c r="I60" t="s">
        <v>370</v>
      </c>
      <c r="J60">
        <v>1</v>
      </c>
      <c r="L60" t="s">
        <v>518</v>
      </c>
    </row>
    <row r="61" spans="1:12" x14ac:dyDescent="0.25">
      <c r="A61" s="1" t="s">
        <v>101</v>
      </c>
      <c r="B61" t="s">
        <v>142</v>
      </c>
      <c r="C61" s="2">
        <v>102.94400102944</v>
      </c>
      <c r="D61" s="2">
        <v>0</v>
      </c>
      <c r="E61" s="2">
        <v>0</v>
      </c>
      <c r="F61" s="1">
        <v>3.8069620999999998</v>
      </c>
      <c r="G61" t="s">
        <v>358</v>
      </c>
      <c r="H61">
        <v>2.7717734795930182</v>
      </c>
      <c r="I61" t="s">
        <v>331</v>
      </c>
      <c r="J61">
        <v>1</v>
      </c>
      <c r="L61" t="s">
        <v>519</v>
      </c>
    </row>
    <row r="62" spans="1:12" x14ac:dyDescent="0.25">
      <c r="A62" s="1" t="s">
        <v>102</v>
      </c>
      <c r="B62" t="s">
        <v>143</v>
      </c>
      <c r="C62" s="2">
        <v>103.00000102999999</v>
      </c>
      <c r="D62" s="2">
        <v>0</v>
      </c>
      <c r="E62" s="2">
        <v>0</v>
      </c>
      <c r="F62" s="1">
        <v>9.24</v>
      </c>
      <c r="G62" t="s">
        <v>359</v>
      </c>
      <c r="H62">
        <v>1.8151527886655547</v>
      </c>
      <c r="I62" t="s">
        <v>331</v>
      </c>
      <c r="J62">
        <v>1</v>
      </c>
      <c r="L62" t="s">
        <v>520</v>
      </c>
    </row>
    <row r="63" spans="1:12" x14ac:dyDescent="0.25">
      <c r="A63" s="1" t="s">
        <v>103</v>
      </c>
      <c r="B63" t="s">
        <v>144</v>
      </c>
      <c r="C63" s="2">
        <v>110.00000109999999</v>
      </c>
      <c r="D63" s="2">
        <v>0</v>
      </c>
      <c r="E63" s="2">
        <v>0</v>
      </c>
      <c r="F63" s="1">
        <v>9.6199999999999992</v>
      </c>
      <c r="G63" t="s">
        <v>360</v>
      </c>
      <c r="H63">
        <v>3.1932308788361423</v>
      </c>
      <c r="I63" t="s">
        <v>331</v>
      </c>
      <c r="J63">
        <v>1</v>
      </c>
      <c r="L63" t="s">
        <v>521</v>
      </c>
    </row>
    <row r="64" spans="1:12" x14ac:dyDescent="0.25">
      <c r="A64" s="1" t="s">
        <v>104</v>
      </c>
      <c r="B64" t="s">
        <v>145</v>
      </c>
      <c r="C64" s="2">
        <v>106.6200010662</v>
      </c>
      <c r="D64" s="2">
        <v>0</v>
      </c>
      <c r="E64" s="2">
        <v>0</v>
      </c>
      <c r="F64" s="1">
        <v>9.99</v>
      </c>
      <c r="G64" t="s">
        <v>361</v>
      </c>
      <c r="H64">
        <v>4.8063448565125499</v>
      </c>
      <c r="I64" t="s">
        <v>427</v>
      </c>
      <c r="J64">
        <v>1</v>
      </c>
      <c r="L64" t="s">
        <v>522</v>
      </c>
    </row>
    <row r="65" spans="1:12" x14ac:dyDescent="0.25">
      <c r="A65" s="1" t="s">
        <v>105</v>
      </c>
      <c r="B65" t="s">
        <v>146</v>
      </c>
      <c r="C65" s="2">
        <v>107.81500107814999</v>
      </c>
      <c r="D65" s="2">
        <v>0</v>
      </c>
      <c r="E65" s="2">
        <v>0</v>
      </c>
      <c r="F65" s="1">
        <v>6.1635730899999999</v>
      </c>
      <c r="G65" t="s">
        <v>358</v>
      </c>
      <c r="H65">
        <v>1.803048016959057</v>
      </c>
      <c r="I65" t="s">
        <v>331</v>
      </c>
      <c r="J65">
        <v>1</v>
      </c>
      <c r="L65" t="s">
        <v>523</v>
      </c>
    </row>
    <row r="66" spans="1:12" x14ac:dyDescent="0.25">
      <c r="A66" s="1" t="s">
        <v>106</v>
      </c>
      <c r="B66" t="s">
        <v>147</v>
      </c>
      <c r="C66" s="2">
        <v>103.55000103549999</v>
      </c>
      <c r="D66" s="2">
        <v>0</v>
      </c>
      <c r="E66" s="2">
        <v>0</v>
      </c>
      <c r="F66" s="1">
        <v>9.69</v>
      </c>
      <c r="G66" t="s">
        <v>317</v>
      </c>
      <c r="H66">
        <v>2.838094050036176</v>
      </c>
      <c r="I66" t="s">
        <v>331</v>
      </c>
      <c r="J66">
        <v>1</v>
      </c>
      <c r="L66" t="s">
        <v>524</v>
      </c>
    </row>
    <row r="67" spans="1:12" x14ac:dyDescent="0.25">
      <c r="A67" s="1" t="s">
        <v>107</v>
      </c>
      <c r="B67" t="s">
        <v>148</v>
      </c>
      <c r="C67" s="2">
        <v>107.10000107099999</v>
      </c>
      <c r="D67" s="2">
        <v>0</v>
      </c>
      <c r="E67" s="2">
        <v>0</v>
      </c>
      <c r="F67" s="1">
        <v>9.0399999999999991</v>
      </c>
      <c r="G67" t="s">
        <v>360</v>
      </c>
      <c r="H67">
        <v>3.2597956131108083</v>
      </c>
      <c r="I67" t="s">
        <v>428</v>
      </c>
      <c r="J67">
        <v>1</v>
      </c>
      <c r="L67" t="s">
        <v>525</v>
      </c>
    </row>
    <row r="68" spans="1:12" x14ac:dyDescent="0.25">
      <c r="A68" s="1" t="s">
        <v>108</v>
      </c>
      <c r="B68" t="s">
        <v>149</v>
      </c>
      <c r="C68" s="2">
        <v>104.47300104473</v>
      </c>
      <c r="D68" s="2">
        <v>0</v>
      </c>
      <c r="E68" s="2">
        <v>0</v>
      </c>
      <c r="F68" s="1">
        <v>6.5264204000000001</v>
      </c>
      <c r="G68" t="s">
        <v>362</v>
      </c>
      <c r="H68">
        <v>2.622658693958055</v>
      </c>
      <c r="I68" t="s">
        <v>331</v>
      </c>
      <c r="J68">
        <v>1</v>
      </c>
      <c r="L68" t="s">
        <v>526</v>
      </c>
    </row>
    <row r="69" spans="1:12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10.32</v>
      </c>
      <c r="G69" t="s">
        <v>363</v>
      </c>
      <c r="H69">
        <v>2.8994070721527532</v>
      </c>
      <c r="I69" t="s">
        <v>429</v>
      </c>
      <c r="J69">
        <v>1</v>
      </c>
      <c r="L69" t="s">
        <v>527</v>
      </c>
    </row>
    <row r="70" spans="1:12" x14ac:dyDescent="0.25">
      <c r="A70" s="1" t="s">
        <v>110</v>
      </c>
      <c r="B70" t="s">
        <v>151</v>
      </c>
      <c r="C70" s="2">
        <v>98.500000985</v>
      </c>
      <c r="D70" s="2">
        <v>0</v>
      </c>
      <c r="E70" s="2">
        <v>0</v>
      </c>
      <c r="F70" s="1">
        <v>8.4</v>
      </c>
      <c r="G70" t="s">
        <v>364</v>
      </c>
      <c r="H70">
        <v>0.72736806404775256</v>
      </c>
      <c r="I70" t="s">
        <v>331</v>
      </c>
      <c r="J70">
        <v>1</v>
      </c>
      <c r="L70" t="s">
        <v>528</v>
      </c>
    </row>
    <row r="71" spans="1:12" x14ac:dyDescent="0.25">
      <c r="A71" s="1" t="s">
        <v>309</v>
      </c>
      <c r="B71" t="s">
        <v>308</v>
      </c>
      <c r="C71" s="2">
        <v>100.30000100299999</v>
      </c>
      <c r="D71" s="2">
        <v>0</v>
      </c>
      <c r="E71" s="2">
        <v>0</v>
      </c>
      <c r="F71" s="1">
        <v>9.24</v>
      </c>
      <c r="G71" t="s">
        <v>365</v>
      </c>
      <c r="H71">
        <v>0.74099089879521784</v>
      </c>
      <c r="I71" t="s">
        <v>430</v>
      </c>
      <c r="J71">
        <v>1</v>
      </c>
      <c r="L71" t="s">
        <v>529</v>
      </c>
    </row>
    <row r="72" spans="1:12" x14ac:dyDescent="0.25">
      <c r="A72" s="1" t="s">
        <v>111</v>
      </c>
      <c r="B72" t="s">
        <v>152</v>
      </c>
      <c r="C72" s="2">
        <v>99.10001099100009</v>
      </c>
      <c r="D72" s="2">
        <v>0</v>
      </c>
      <c r="E72" s="2">
        <v>0</v>
      </c>
      <c r="F72" s="1">
        <v>9.1104263070024274</v>
      </c>
      <c r="G72" t="s">
        <v>366</v>
      </c>
      <c r="H72">
        <v>0.72263411585705506</v>
      </c>
      <c r="I72" t="s">
        <v>331</v>
      </c>
      <c r="J72">
        <v>1</v>
      </c>
      <c r="L72" t="s">
        <v>530</v>
      </c>
    </row>
    <row r="73" spans="1:12" x14ac:dyDescent="0.25">
      <c r="A73" s="1" t="s">
        <v>112</v>
      </c>
      <c r="B73" t="s">
        <v>153</v>
      </c>
      <c r="C73" s="2">
        <v>105.7500010575</v>
      </c>
      <c r="D73" s="2">
        <v>0</v>
      </c>
      <c r="E73" s="2">
        <v>0</v>
      </c>
      <c r="F73" s="1">
        <v>9.81</v>
      </c>
      <c r="G73" t="s">
        <v>358</v>
      </c>
      <c r="H73">
        <v>1.7829800123762429</v>
      </c>
      <c r="I73" t="s">
        <v>431</v>
      </c>
      <c r="J73">
        <v>1</v>
      </c>
      <c r="L73" t="s">
        <v>531</v>
      </c>
    </row>
    <row r="74" spans="1:12" x14ac:dyDescent="0.25">
      <c r="A74" s="1" t="s">
        <v>113</v>
      </c>
      <c r="B74" t="s">
        <v>154</v>
      </c>
      <c r="C74" s="2">
        <v>103.8900010389</v>
      </c>
      <c r="D74" s="2">
        <v>0</v>
      </c>
      <c r="E74" s="2">
        <v>0</v>
      </c>
      <c r="F74" s="1">
        <v>9.18</v>
      </c>
      <c r="G74" t="s">
        <v>320</v>
      </c>
      <c r="H74">
        <v>2.5764017201860567</v>
      </c>
      <c r="I74" t="s">
        <v>432</v>
      </c>
      <c r="J74">
        <v>1</v>
      </c>
      <c r="L74" t="s">
        <v>532</v>
      </c>
    </row>
    <row r="75" spans="1:12" x14ac:dyDescent="0.25">
      <c r="A75" s="1" t="s">
        <v>114</v>
      </c>
      <c r="B75" t="s">
        <v>155</v>
      </c>
      <c r="C75" s="2">
        <v>102.00000102</v>
      </c>
      <c r="D75" s="2">
        <v>0</v>
      </c>
      <c r="E75" s="2">
        <v>0</v>
      </c>
      <c r="F75" s="1">
        <v>10.31</v>
      </c>
      <c r="G75" t="s">
        <v>367</v>
      </c>
      <c r="H75">
        <v>3.2462847911383772</v>
      </c>
      <c r="I75" t="s">
        <v>433</v>
      </c>
      <c r="J75">
        <v>1</v>
      </c>
      <c r="L75" t="s">
        <v>533</v>
      </c>
    </row>
    <row r="76" spans="1:12" x14ac:dyDescent="0.25">
      <c r="A76" s="1" t="s">
        <v>115</v>
      </c>
      <c r="B76" t="s">
        <v>156</v>
      </c>
      <c r="C76" s="2">
        <v>101.500001015</v>
      </c>
      <c r="D76" s="2">
        <v>0</v>
      </c>
      <c r="E76" s="2">
        <v>0</v>
      </c>
      <c r="F76" s="1">
        <v>10.26</v>
      </c>
      <c r="G76" t="s">
        <v>367</v>
      </c>
      <c r="H76">
        <v>3.246903724471879</v>
      </c>
      <c r="I76" t="s">
        <v>433</v>
      </c>
      <c r="J76">
        <v>1</v>
      </c>
      <c r="L76" t="s">
        <v>533</v>
      </c>
    </row>
    <row r="77" spans="1:12" x14ac:dyDescent="0.25">
      <c r="A77" s="1" t="s">
        <v>116</v>
      </c>
      <c r="B77" t="s">
        <v>157</v>
      </c>
      <c r="C77" s="2">
        <v>108.45500108454999</v>
      </c>
      <c r="D77" s="2">
        <v>0</v>
      </c>
      <c r="E77" s="2">
        <v>0</v>
      </c>
      <c r="F77" s="1">
        <v>4.4954397000000004</v>
      </c>
      <c r="G77" t="s">
        <v>368</v>
      </c>
      <c r="H77">
        <v>5.4289663668892914</v>
      </c>
      <c r="I77" t="s">
        <v>331</v>
      </c>
      <c r="J77">
        <v>1</v>
      </c>
      <c r="L77" t="s">
        <v>534</v>
      </c>
    </row>
    <row r="78" spans="1:12" x14ac:dyDescent="0.25">
      <c r="A78" s="1" t="s">
        <v>117</v>
      </c>
      <c r="B78" t="s">
        <v>158</v>
      </c>
      <c r="C78" s="2">
        <v>101.39900101398999</v>
      </c>
      <c r="D78" s="2">
        <v>0</v>
      </c>
      <c r="E78" s="2">
        <v>0</v>
      </c>
      <c r="F78" s="1">
        <v>4.0833789664543678</v>
      </c>
      <c r="G78" t="s">
        <v>369</v>
      </c>
      <c r="H78">
        <v>4.8160927935594584</v>
      </c>
      <c r="I78" t="s">
        <v>331</v>
      </c>
      <c r="J78">
        <v>1</v>
      </c>
      <c r="L78" t="s">
        <v>535</v>
      </c>
    </row>
    <row r="79" spans="1:12" x14ac:dyDescent="0.25">
      <c r="A79" s="1" t="s">
        <v>118</v>
      </c>
      <c r="B79" t="s">
        <v>159</v>
      </c>
      <c r="C79" s="2">
        <v>103.25000103249999</v>
      </c>
      <c r="D79" s="2">
        <v>0</v>
      </c>
      <c r="E79" s="2">
        <v>0</v>
      </c>
      <c r="F79" s="1">
        <v>9.3000000000000007</v>
      </c>
      <c r="G79" t="s">
        <v>370</v>
      </c>
      <c r="H79">
        <v>2.2571967844551089</v>
      </c>
      <c r="I79" t="s">
        <v>331</v>
      </c>
      <c r="J79">
        <v>1</v>
      </c>
      <c r="L79" t="s">
        <v>536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</v>
      </c>
      <c r="F80" s="1">
        <v>10.199999999999999</v>
      </c>
      <c r="G80" t="s">
        <v>371</v>
      </c>
      <c r="H80">
        <v>0.72225855666631111</v>
      </c>
      <c r="I80" t="s">
        <v>331</v>
      </c>
      <c r="J80">
        <v>1</v>
      </c>
      <c r="L80" t="s">
        <v>537</v>
      </c>
    </row>
    <row r="81" spans="1:12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8.6999999999999993</v>
      </c>
      <c r="G81" t="s">
        <v>372</v>
      </c>
      <c r="H81">
        <v>2.6051105288380776</v>
      </c>
      <c r="I81" t="s">
        <v>434</v>
      </c>
      <c r="J81">
        <v>1</v>
      </c>
      <c r="L81" t="s">
        <v>538</v>
      </c>
    </row>
    <row r="82" spans="1:12" x14ac:dyDescent="0.25">
      <c r="A82" s="1" t="s">
        <v>121</v>
      </c>
      <c r="B82" t="s">
        <v>162</v>
      </c>
      <c r="C82" s="2">
        <v>99.850010998500096</v>
      </c>
      <c r="D82" s="2">
        <v>0</v>
      </c>
      <c r="E82" s="2">
        <v>0</v>
      </c>
      <c r="F82" s="1">
        <v>9.2028990649074096</v>
      </c>
      <c r="G82" t="s">
        <v>373</v>
      </c>
      <c r="H82">
        <v>0.73680220017080778</v>
      </c>
      <c r="I82" t="s">
        <v>331</v>
      </c>
      <c r="J82">
        <v>1</v>
      </c>
      <c r="L82" t="s">
        <v>539</v>
      </c>
    </row>
    <row r="83" spans="1:12" x14ac:dyDescent="0.25">
      <c r="A83" s="1" t="s">
        <v>122</v>
      </c>
      <c r="B83" t="s">
        <v>163</v>
      </c>
      <c r="C83" s="2">
        <v>81.292000812919994</v>
      </c>
      <c r="D83" s="2">
        <v>0</v>
      </c>
      <c r="E83" s="2">
        <v>0</v>
      </c>
      <c r="F83" s="1">
        <v>27.881821392559083</v>
      </c>
      <c r="G83" t="s">
        <v>374</v>
      </c>
      <c r="H83">
        <v>1.3104336631228579</v>
      </c>
      <c r="I83" t="s">
        <v>331</v>
      </c>
      <c r="J83">
        <v>1</v>
      </c>
      <c r="L83" t="s">
        <v>540</v>
      </c>
    </row>
    <row r="84" spans="1:12" x14ac:dyDescent="0.25">
      <c r="A84" s="1" t="s">
        <v>123</v>
      </c>
      <c r="B84" t="s">
        <v>164</v>
      </c>
      <c r="C84" s="2">
        <v>109.31300109313</v>
      </c>
      <c r="D84" s="2">
        <v>0</v>
      </c>
      <c r="E84" s="2">
        <v>0</v>
      </c>
      <c r="F84" s="1">
        <v>4.9755061000000005</v>
      </c>
      <c r="G84" t="s">
        <v>358</v>
      </c>
      <c r="H84">
        <v>4.6485254303228158</v>
      </c>
      <c r="I84" t="s">
        <v>331</v>
      </c>
      <c r="J84">
        <v>1</v>
      </c>
      <c r="L84" t="s">
        <v>541</v>
      </c>
    </row>
    <row r="85" spans="1:12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9.02</v>
      </c>
      <c r="G85" t="s">
        <v>435</v>
      </c>
      <c r="H85">
        <v>0.47794380385666496</v>
      </c>
      <c r="I85" t="s">
        <v>435</v>
      </c>
      <c r="J85">
        <v>1</v>
      </c>
      <c r="L85" t="s">
        <v>542</v>
      </c>
    </row>
    <row r="86" spans="1:12" x14ac:dyDescent="0.25">
      <c r="A86" s="1" t="s">
        <v>165</v>
      </c>
      <c r="B86" t="s">
        <v>170</v>
      </c>
      <c r="C86" s="2">
        <v>14.645000146449998</v>
      </c>
      <c r="D86" s="2">
        <v>5</v>
      </c>
      <c r="E86" s="2">
        <v>0</v>
      </c>
      <c r="F86" s="1">
        <v>11.061795867315613</v>
      </c>
      <c r="G86" t="s">
        <v>375</v>
      </c>
      <c r="H86">
        <v>0</v>
      </c>
      <c r="I86" t="s">
        <v>366</v>
      </c>
      <c r="J86">
        <v>1</v>
      </c>
      <c r="L86" t="s">
        <v>543</v>
      </c>
    </row>
    <row r="87" spans="1:12" x14ac:dyDescent="0.25">
      <c r="A87" s="1" t="s">
        <v>166</v>
      </c>
      <c r="B87" t="s">
        <v>171</v>
      </c>
      <c r="C87" s="2">
        <v>12.000000119999999</v>
      </c>
      <c r="D87" s="2">
        <v>4</v>
      </c>
      <c r="E87" s="2">
        <v>15.971428871154785</v>
      </c>
      <c r="F87" s="1">
        <v>9.6666663885116577</v>
      </c>
      <c r="G87" t="s">
        <v>376</v>
      </c>
      <c r="H87">
        <v>0</v>
      </c>
      <c r="I87" t="s">
        <v>331</v>
      </c>
      <c r="J87">
        <v>1</v>
      </c>
      <c r="L87" t="s">
        <v>544</v>
      </c>
    </row>
    <row r="88" spans="1:12" x14ac:dyDescent="0.25">
      <c r="A88" s="1" t="s">
        <v>167</v>
      </c>
      <c r="B88" t="s">
        <v>172</v>
      </c>
      <c r="C88" s="2">
        <v>13.600000135999998</v>
      </c>
      <c r="D88" s="2">
        <v>0</v>
      </c>
      <c r="E88" s="2">
        <v>0</v>
      </c>
      <c r="F88" s="1">
        <v>0</v>
      </c>
      <c r="G88" t="s">
        <v>331</v>
      </c>
      <c r="H88">
        <v>0</v>
      </c>
      <c r="I88" t="s">
        <v>331</v>
      </c>
      <c r="J88">
        <v>1</v>
      </c>
      <c r="L88" t="s">
        <v>545</v>
      </c>
    </row>
    <row r="89" spans="1:12" x14ac:dyDescent="0.25">
      <c r="A89" s="1" t="s">
        <v>168</v>
      </c>
      <c r="B89" t="s">
        <v>196</v>
      </c>
      <c r="C89" s="2">
        <v>105.12700105126999</v>
      </c>
      <c r="D89" s="2">
        <v>0</v>
      </c>
      <c r="E89" s="2">
        <v>0</v>
      </c>
      <c r="F89" s="1">
        <v>4.2206392287160917</v>
      </c>
      <c r="G89" t="s">
        <v>317</v>
      </c>
      <c r="H89">
        <v>1.5366410354338085</v>
      </c>
      <c r="I89" t="s">
        <v>331</v>
      </c>
      <c r="J89">
        <v>1</v>
      </c>
      <c r="L89" t="s">
        <v>546</v>
      </c>
    </row>
    <row r="90" spans="1:12" x14ac:dyDescent="0.25">
      <c r="A90" s="1" t="s">
        <v>169</v>
      </c>
      <c r="B90" t="s">
        <v>197</v>
      </c>
      <c r="C90" s="2">
        <v>101.12500101124999</v>
      </c>
      <c r="D90" s="2">
        <v>0</v>
      </c>
      <c r="E90" s="2">
        <v>0</v>
      </c>
      <c r="F90" s="1">
        <v>4.3837585778537749</v>
      </c>
      <c r="G90" t="s">
        <v>377</v>
      </c>
      <c r="H90">
        <v>0.83889472293043499</v>
      </c>
      <c r="I90" t="s">
        <v>331</v>
      </c>
      <c r="J90">
        <v>1</v>
      </c>
      <c r="L90" t="s">
        <v>547</v>
      </c>
    </row>
    <row r="91" spans="1:12" x14ac:dyDescent="0.25">
      <c r="A91" s="1" t="s">
        <v>173</v>
      </c>
      <c r="B91" t="s">
        <v>174</v>
      </c>
      <c r="C91" s="2">
        <v>3.8400000383999995</v>
      </c>
      <c r="D91" s="2">
        <v>4.5</v>
      </c>
      <c r="E91" s="2">
        <v>5.3012499809265137</v>
      </c>
      <c r="F91" s="1">
        <v>3.3224288684626422</v>
      </c>
      <c r="G91" t="s">
        <v>324</v>
      </c>
      <c r="H91">
        <v>0</v>
      </c>
      <c r="I91" t="s">
        <v>331</v>
      </c>
      <c r="J91">
        <v>1</v>
      </c>
      <c r="L91" t="s">
        <v>472</v>
      </c>
    </row>
    <row r="92" spans="1:12" x14ac:dyDescent="0.25">
      <c r="A92" s="1" t="s">
        <v>175</v>
      </c>
      <c r="B92" t="s">
        <v>176</v>
      </c>
      <c r="C92" s="2">
        <v>31.435000314349995</v>
      </c>
      <c r="D92" s="2">
        <v>3.75</v>
      </c>
      <c r="E92" s="2">
        <v>36.229965209960938</v>
      </c>
      <c r="F92" s="1">
        <v>22.013679262904233</v>
      </c>
      <c r="G92" t="s">
        <v>378</v>
      </c>
      <c r="H92">
        <v>0</v>
      </c>
      <c r="I92" t="s">
        <v>436</v>
      </c>
      <c r="J92">
        <v>1</v>
      </c>
      <c r="L92" t="s">
        <v>548</v>
      </c>
    </row>
    <row r="93" spans="1:12" x14ac:dyDescent="0.25">
      <c r="A93" s="1" t="s">
        <v>177</v>
      </c>
      <c r="B93" t="s">
        <v>178</v>
      </c>
      <c r="C93" s="2">
        <v>106.34100106340999</v>
      </c>
      <c r="D93" s="2">
        <v>0</v>
      </c>
      <c r="E93" s="2">
        <v>0</v>
      </c>
      <c r="F93" s="1">
        <v>3.3667748</v>
      </c>
      <c r="G93" t="s">
        <v>379</v>
      </c>
      <c r="H93">
        <v>2.7842701986448466</v>
      </c>
      <c r="I93" t="s">
        <v>331</v>
      </c>
      <c r="J93">
        <v>1</v>
      </c>
      <c r="L93" t="s">
        <v>549</v>
      </c>
    </row>
    <row r="94" spans="1:12" x14ac:dyDescent="0.25">
      <c r="A94" s="1" t="s">
        <v>179</v>
      </c>
      <c r="B94" s="1" t="s">
        <v>180</v>
      </c>
      <c r="C94" s="2">
        <v>103.1500010315</v>
      </c>
      <c r="D94" s="2">
        <v>0</v>
      </c>
      <c r="E94" s="2">
        <v>0</v>
      </c>
      <c r="F94" s="1">
        <v>10.210000000000001</v>
      </c>
      <c r="G94" t="s">
        <v>380</v>
      </c>
      <c r="H94">
        <v>0.62084579329592371</v>
      </c>
      <c r="I94" t="s">
        <v>437</v>
      </c>
      <c r="J94">
        <v>1</v>
      </c>
      <c r="L94" t="s">
        <v>550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9.84</v>
      </c>
      <c r="G95" t="s">
        <v>381</v>
      </c>
      <c r="H95">
        <v>0.10084774510469316</v>
      </c>
      <c r="I95" t="s">
        <v>331</v>
      </c>
      <c r="J95">
        <v>1</v>
      </c>
      <c r="L95" t="s">
        <v>551</v>
      </c>
    </row>
    <row r="96" spans="1:12" x14ac:dyDescent="0.25">
      <c r="A96" s="1" t="s">
        <v>183</v>
      </c>
      <c r="B96" s="1" t="s">
        <v>184</v>
      </c>
      <c r="C96" s="2">
        <v>104.700001047</v>
      </c>
      <c r="D96" s="2">
        <v>0</v>
      </c>
      <c r="E96" s="2">
        <v>0</v>
      </c>
      <c r="F96" s="1">
        <v>7.59</v>
      </c>
      <c r="G96" t="s">
        <v>382</v>
      </c>
      <c r="H96">
        <v>6.8736442803734628</v>
      </c>
      <c r="I96" t="s">
        <v>331</v>
      </c>
      <c r="J96">
        <v>1</v>
      </c>
      <c r="L96" t="s">
        <v>552</v>
      </c>
    </row>
    <row r="97" spans="1:12" x14ac:dyDescent="0.25">
      <c r="A97" s="1" t="s">
        <v>185</v>
      </c>
      <c r="B97" s="1" t="s">
        <v>186</v>
      </c>
      <c r="C97" s="2">
        <v>96.000000959999994</v>
      </c>
      <c r="D97" s="2">
        <v>0</v>
      </c>
      <c r="E97" s="2">
        <v>0</v>
      </c>
      <c r="F97" s="1">
        <v>8.02</v>
      </c>
      <c r="G97" t="s">
        <v>383</v>
      </c>
      <c r="H97">
        <v>2.7470742163487354</v>
      </c>
      <c r="I97" t="s">
        <v>331</v>
      </c>
      <c r="J97">
        <v>1</v>
      </c>
      <c r="L97" t="s">
        <v>553</v>
      </c>
    </row>
    <row r="98" spans="1:12" x14ac:dyDescent="0.25">
      <c r="A98" s="1" t="s">
        <v>187</v>
      </c>
      <c r="B98" s="1" t="s">
        <v>188</v>
      </c>
      <c r="C98" s="2">
        <v>90.899800908997989</v>
      </c>
      <c r="D98" s="2">
        <v>0</v>
      </c>
      <c r="E98" s="2">
        <v>0</v>
      </c>
      <c r="F98" s="1">
        <v>8.07</v>
      </c>
      <c r="G98" t="s">
        <v>382</v>
      </c>
      <c r="H98">
        <v>10.012512736801327</v>
      </c>
      <c r="I98" t="s">
        <v>331</v>
      </c>
      <c r="J98">
        <v>1</v>
      </c>
      <c r="L98" t="s">
        <v>554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8.9700000000000006</v>
      </c>
      <c r="G99" t="s">
        <v>338</v>
      </c>
      <c r="H99">
        <v>4.7728071398332821</v>
      </c>
      <c r="I99" t="s">
        <v>331</v>
      </c>
      <c r="J99">
        <v>1</v>
      </c>
      <c r="L99" t="s">
        <v>555</v>
      </c>
    </row>
    <row r="100" spans="1:12" x14ac:dyDescent="0.25">
      <c r="A100" s="1" t="s">
        <v>191</v>
      </c>
      <c r="B100" s="1" t="s">
        <v>192</v>
      </c>
      <c r="C100" s="2">
        <v>103.30000103299999</v>
      </c>
      <c r="D100" s="2">
        <v>0</v>
      </c>
      <c r="E100" s="2">
        <v>0</v>
      </c>
      <c r="F100" s="1">
        <v>9.6199999999999992</v>
      </c>
      <c r="G100" t="s">
        <v>384</v>
      </c>
      <c r="H100">
        <v>2.4457401156925846</v>
      </c>
      <c r="I100" t="s">
        <v>438</v>
      </c>
      <c r="J100">
        <v>1</v>
      </c>
      <c r="L100" t="s">
        <v>556</v>
      </c>
    </row>
    <row r="101" spans="1:12" x14ac:dyDescent="0.25">
      <c r="A101" s="1" t="s">
        <v>193</v>
      </c>
      <c r="B101" s="1" t="s">
        <v>194</v>
      </c>
      <c r="C101" s="2">
        <v>103.15100103150999</v>
      </c>
      <c r="D101" s="2">
        <v>0</v>
      </c>
      <c r="E101" s="2">
        <v>0</v>
      </c>
      <c r="F101" s="1">
        <v>4.4954198183756136</v>
      </c>
      <c r="G101" t="s">
        <v>370</v>
      </c>
      <c r="H101">
        <v>0.94524368695603433</v>
      </c>
      <c r="I101" t="s">
        <v>331</v>
      </c>
      <c r="J101">
        <v>1</v>
      </c>
      <c r="L101" t="s">
        <v>557</v>
      </c>
    </row>
    <row r="102" spans="1:12" x14ac:dyDescent="0.25">
      <c r="A102" s="1" t="s">
        <v>260</v>
      </c>
      <c r="B102" t="s">
        <v>218</v>
      </c>
      <c r="C102" s="2">
        <v>101.500001015</v>
      </c>
      <c r="D102" s="2">
        <v>0</v>
      </c>
      <c r="E102" s="2">
        <v>0</v>
      </c>
      <c r="F102" s="1">
        <v>9.14</v>
      </c>
      <c r="G102" t="s">
        <v>385</v>
      </c>
      <c r="H102">
        <v>2.9619628593836604</v>
      </c>
      <c r="I102" t="s">
        <v>331</v>
      </c>
      <c r="J102">
        <v>1</v>
      </c>
      <c r="L102" t="s">
        <v>558</v>
      </c>
    </row>
    <row r="103" spans="1:12" x14ac:dyDescent="0.25">
      <c r="A103" s="1" t="s">
        <v>261</v>
      </c>
      <c r="B103" t="s">
        <v>221</v>
      </c>
      <c r="C103" s="2">
        <v>117.85000117849999</v>
      </c>
      <c r="D103" s="2">
        <v>3.9333333969116211</v>
      </c>
      <c r="E103" s="2">
        <v>138.52499389648437</v>
      </c>
      <c r="F103" s="1">
        <v>6.5173114632880367</v>
      </c>
      <c r="G103" t="s">
        <v>386</v>
      </c>
      <c r="H103">
        <v>0</v>
      </c>
      <c r="I103" t="s">
        <v>439</v>
      </c>
      <c r="J103">
        <v>1</v>
      </c>
      <c r="L103" t="s">
        <v>559</v>
      </c>
    </row>
    <row r="104" spans="1:12" x14ac:dyDescent="0.25">
      <c r="A104" s="1" t="s">
        <v>204</v>
      </c>
      <c r="B104" t="s">
        <v>205</v>
      </c>
      <c r="C104" s="2">
        <v>77.101000771009993</v>
      </c>
      <c r="D104" s="2">
        <v>3.96875</v>
      </c>
      <c r="E104" s="2">
        <v>80.839996337890625</v>
      </c>
      <c r="F104" s="1">
        <v>2.9581612693932549</v>
      </c>
      <c r="G104" t="s">
        <v>387</v>
      </c>
      <c r="H104">
        <v>0</v>
      </c>
      <c r="I104" t="s">
        <v>440</v>
      </c>
      <c r="J104">
        <v>1</v>
      </c>
      <c r="L104" t="s">
        <v>560</v>
      </c>
    </row>
    <row r="105" spans="1:12" x14ac:dyDescent="0.25">
      <c r="A105" s="1" t="s">
        <v>202</v>
      </c>
      <c r="B105" t="s">
        <v>203</v>
      </c>
      <c r="C105" s="2">
        <v>76.950000769499994</v>
      </c>
      <c r="D105" s="2">
        <v>3.696969747543335</v>
      </c>
      <c r="E105" s="2">
        <v>81.040000915527344</v>
      </c>
      <c r="F105" s="1">
        <v>3.5737491877842755</v>
      </c>
      <c r="G105" t="s">
        <v>388</v>
      </c>
      <c r="H105">
        <v>0</v>
      </c>
      <c r="I105" t="s">
        <v>441</v>
      </c>
      <c r="J105">
        <v>1</v>
      </c>
      <c r="L105" t="s">
        <v>561</v>
      </c>
    </row>
    <row r="106" spans="1:12" x14ac:dyDescent="0.25">
      <c r="A106" s="1" t="s">
        <v>206</v>
      </c>
      <c r="B106" t="s">
        <v>207</v>
      </c>
      <c r="C106" s="2">
        <v>266.20000266199997</v>
      </c>
      <c r="D106" s="2">
        <v>4.4375</v>
      </c>
      <c r="E106" s="2">
        <v>286.04348754882812</v>
      </c>
      <c r="F106" s="1">
        <v>3.0803906120455062</v>
      </c>
      <c r="G106" t="s">
        <v>389</v>
      </c>
      <c r="H106">
        <v>0</v>
      </c>
      <c r="I106" t="s">
        <v>442</v>
      </c>
      <c r="J106">
        <v>1</v>
      </c>
      <c r="L106" t="s">
        <v>562</v>
      </c>
    </row>
    <row r="107" spans="1:12" x14ac:dyDescent="0.25">
      <c r="A107" t="s">
        <v>210</v>
      </c>
      <c r="B107" t="s">
        <v>211</v>
      </c>
      <c r="C107" s="2">
        <v>109.65000109650001</v>
      </c>
      <c r="D107" s="2">
        <v>0</v>
      </c>
      <c r="E107" s="2">
        <v>0</v>
      </c>
      <c r="F107">
        <v>5.2448667000000002</v>
      </c>
      <c r="G107" t="s">
        <v>390</v>
      </c>
      <c r="H107">
        <v>4.8188794625512603</v>
      </c>
      <c r="I107" t="s">
        <v>331</v>
      </c>
      <c r="J107">
        <v>1</v>
      </c>
      <c r="L107" t="s">
        <v>563</v>
      </c>
    </row>
    <row r="108" spans="1:12" x14ac:dyDescent="0.25">
      <c r="A108" t="s">
        <v>262</v>
      </c>
      <c r="B108" t="s">
        <v>212</v>
      </c>
      <c r="C108" s="2">
        <v>108.75100108751001</v>
      </c>
      <c r="D108" s="2">
        <v>0</v>
      </c>
      <c r="E108" s="2">
        <v>0</v>
      </c>
      <c r="F108">
        <v>5.8069810999999998</v>
      </c>
      <c r="G108" t="s">
        <v>391</v>
      </c>
      <c r="H108">
        <v>3.4607288540365109</v>
      </c>
      <c r="I108" t="s">
        <v>331</v>
      </c>
      <c r="J108">
        <v>1</v>
      </c>
      <c r="L108" t="s">
        <v>564</v>
      </c>
    </row>
    <row r="109" spans="1:12" x14ac:dyDescent="0.25">
      <c r="A109" t="s">
        <v>263</v>
      </c>
      <c r="B109" t="s">
        <v>213</v>
      </c>
      <c r="C109" s="2">
        <v>101.36600101366</v>
      </c>
      <c r="D109" s="2">
        <v>0</v>
      </c>
      <c r="E109" s="2">
        <v>0</v>
      </c>
      <c r="F109">
        <v>5.1535365999999998</v>
      </c>
      <c r="G109" t="s">
        <v>392</v>
      </c>
      <c r="H109">
        <v>4.0203042916830736</v>
      </c>
      <c r="I109" t="s">
        <v>331</v>
      </c>
      <c r="J109">
        <v>1</v>
      </c>
      <c r="L109" t="s">
        <v>565</v>
      </c>
    </row>
    <row r="110" spans="1:12" x14ac:dyDescent="0.25">
      <c r="A110" t="s">
        <v>264</v>
      </c>
      <c r="B110" t="s">
        <v>214</v>
      </c>
      <c r="C110" s="2">
        <v>114.93500114935</v>
      </c>
      <c r="D110" s="2">
        <v>0</v>
      </c>
      <c r="E110" s="2">
        <v>0</v>
      </c>
      <c r="F110">
        <v>5.6954532000000002</v>
      </c>
      <c r="G110" t="s">
        <v>393</v>
      </c>
      <c r="H110">
        <v>5.1710495757648633</v>
      </c>
      <c r="I110" t="s">
        <v>331</v>
      </c>
      <c r="J110">
        <v>1</v>
      </c>
      <c r="L110" t="s">
        <v>566</v>
      </c>
    </row>
    <row r="111" spans="1:12" x14ac:dyDescent="0.25">
      <c r="A111" t="s">
        <v>265</v>
      </c>
      <c r="B111" t="s">
        <v>215</v>
      </c>
      <c r="C111" s="2">
        <v>100.42500100424999</v>
      </c>
      <c r="D111" s="2">
        <v>0</v>
      </c>
      <c r="E111" s="2">
        <v>0</v>
      </c>
      <c r="F111">
        <v>5.0211037999999997</v>
      </c>
      <c r="G111" t="s">
        <v>364</v>
      </c>
      <c r="H111">
        <v>4.2084796495576722</v>
      </c>
      <c r="I111" t="s">
        <v>331</v>
      </c>
      <c r="J111">
        <v>1</v>
      </c>
      <c r="L111" t="s">
        <v>567</v>
      </c>
    </row>
    <row r="112" spans="1:12" x14ac:dyDescent="0.25">
      <c r="A112" t="s">
        <v>266</v>
      </c>
      <c r="B112" t="s">
        <v>219</v>
      </c>
      <c r="C112" s="2">
        <v>105.17900105179</v>
      </c>
      <c r="D112" s="2">
        <v>0</v>
      </c>
      <c r="E112" s="2">
        <v>0</v>
      </c>
      <c r="F112">
        <v>5.6037666000000002</v>
      </c>
      <c r="G112" t="s">
        <v>394</v>
      </c>
      <c r="H112">
        <v>4.0502567458054575</v>
      </c>
      <c r="I112" t="s">
        <v>331</v>
      </c>
      <c r="J112">
        <v>1</v>
      </c>
      <c r="L112" t="s">
        <v>568</v>
      </c>
    </row>
    <row r="113" spans="1:12" x14ac:dyDescent="0.25">
      <c r="A113" t="s">
        <v>267</v>
      </c>
      <c r="B113" t="s">
        <v>216</v>
      </c>
      <c r="C113">
        <v>99.970000999699991</v>
      </c>
      <c r="D113">
        <v>0</v>
      </c>
      <c r="E113">
        <v>0</v>
      </c>
      <c r="F113">
        <v>6.6267977</v>
      </c>
      <c r="G113" t="s">
        <v>317</v>
      </c>
      <c r="H113">
        <v>15.225521812079334</v>
      </c>
      <c r="I113" t="s">
        <v>331</v>
      </c>
      <c r="J113">
        <v>1</v>
      </c>
      <c r="L113" t="s">
        <v>569</v>
      </c>
    </row>
    <row r="114" spans="1:12" x14ac:dyDescent="0.25">
      <c r="A114" t="s">
        <v>268</v>
      </c>
      <c r="B114" t="s">
        <v>222</v>
      </c>
      <c r="C114">
        <v>97.773000977729993</v>
      </c>
      <c r="D114">
        <v>0</v>
      </c>
      <c r="E114">
        <v>0</v>
      </c>
      <c r="F114">
        <v>8.39</v>
      </c>
      <c r="G114" t="s">
        <v>395</v>
      </c>
      <c r="H114">
        <v>0.74933253864973792</v>
      </c>
      <c r="I114" t="s">
        <v>331</v>
      </c>
      <c r="J114">
        <v>1</v>
      </c>
      <c r="L114" t="s">
        <v>570</v>
      </c>
    </row>
    <row r="115" spans="1:12" x14ac:dyDescent="0.25">
      <c r="A115" t="s">
        <v>269</v>
      </c>
      <c r="B115" t="s">
        <v>217</v>
      </c>
      <c r="C115">
        <v>101.32700101326999</v>
      </c>
      <c r="D115">
        <v>0</v>
      </c>
      <c r="E115">
        <v>0</v>
      </c>
      <c r="F115">
        <v>5.3487587999999997</v>
      </c>
      <c r="G115" t="s">
        <v>396</v>
      </c>
      <c r="H115">
        <v>3.3496616086056745</v>
      </c>
      <c r="I115" t="s">
        <v>331</v>
      </c>
      <c r="J115">
        <v>1</v>
      </c>
      <c r="L115" t="s">
        <v>571</v>
      </c>
    </row>
    <row r="116" spans="1:12" x14ac:dyDescent="0.25">
      <c r="A116" t="s">
        <v>200</v>
      </c>
      <c r="B116" t="s">
        <v>201</v>
      </c>
      <c r="C116">
        <v>102.200001022</v>
      </c>
      <c r="D116">
        <v>0</v>
      </c>
      <c r="E116">
        <v>0</v>
      </c>
      <c r="F116">
        <v>9.4</v>
      </c>
      <c r="G116" t="s">
        <v>397</v>
      </c>
      <c r="H116">
        <v>0.44287189925545289</v>
      </c>
      <c r="I116" t="s">
        <v>331</v>
      </c>
      <c r="J116">
        <v>1</v>
      </c>
      <c r="L116" t="s">
        <v>572</v>
      </c>
    </row>
    <row r="117" spans="1:12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8.82</v>
      </c>
      <c r="G117" t="s">
        <v>317</v>
      </c>
      <c r="H117">
        <v>0.14538227680064086</v>
      </c>
      <c r="I117" t="s">
        <v>331</v>
      </c>
      <c r="J117">
        <v>1</v>
      </c>
      <c r="L117" t="s">
        <v>573</v>
      </c>
    </row>
    <row r="118" spans="1:12" x14ac:dyDescent="0.25">
      <c r="A118" t="s">
        <v>270</v>
      </c>
      <c r="B118" t="s">
        <v>220</v>
      </c>
      <c r="C118">
        <v>102.1400010214</v>
      </c>
      <c r="D118">
        <v>0</v>
      </c>
      <c r="E118">
        <v>0</v>
      </c>
      <c r="F118">
        <v>8.86</v>
      </c>
      <c r="G118" t="s">
        <v>335</v>
      </c>
      <c r="H118">
        <v>2.40165573372748</v>
      </c>
      <c r="I118" t="s">
        <v>443</v>
      </c>
      <c r="J118">
        <v>1</v>
      </c>
      <c r="L118" t="s">
        <v>574</v>
      </c>
    </row>
    <row r="119" spans="1:12" x14ac:dyDescent="0.25">
      <c r="A119" t="s">
        <v>271</v>
      </c>
      <c r="B119" t="s">
        <v>223</v>
      </c>
      <c r="C119">
        <v>103.10000103099999</v>
      </c>
      <c r="D119">
        <v>0</v>
      </c>
      <c r="E119">
        <v>0</v>
      </c>
      <c r="F119">
        <v>9.85</v>
      </c>
      <c r="G119" t="s">
        <v>398</v>
      </c>
      <c r="H119">
        <v>8.2890746065815202E-2</v>
      </c>
      <c r="I119" t="s">
        <v>331</v>
      </c>
      <c r="J119">
        <v>1</v>
      </c>
      <c r="L119" t="s">
        <v>575</v>
      </c>
    </row>
    <row r="120" spans="1:12" x14ac:dyDescent="0.25">
      <c r="A120" t="s">
        <v>272</v>
      </c>
      <c r="B120" t="s">
        <v>224</v>
      </c>
      <c r="C120">
        <v>104.00000104</v>
      </c>
      <c r="D120">
        <v>0</v>
      </c>
      <c r="E120">
        <v>0</v>
      </c>
      <c r="F120">
        <v>9.44</v>
      </c>
      <c r="G120" t="s">
        <v>364</v>
      </c>
      <c r="H120">
        <v>0.25406177303789673</v>
      </c>
      <c r="I120" t="s">
        <v>331</v>
      </c>
      <c r="J120">
        <v>1</v>
      </c>
      <c r="L120" t="s">
        <v>576</v>
      </c>
    </row>
    <row r="121" spans="1:12" x14ac:dyDescent="0.25">
      <c r="A121" t="s">
        <v>273</v>
      </c>
      <c r="B121" t="s">
        <v>225</v>
      </c>
      <c r="C121">
        <v>97.4500009745</v>
      </c>
      <c r="D121">
        <v>0</v>
      </c>
      <c r="E121">
        <v>0</v>
      </c>
      <c r="F121">
        <v>8.2100000000000009</v>
      </c>
      <c r="G121" t="s">
        <v>399</v>
      </c>
      <c r="H121">
        <v>1.8685483037489239</v>
      </c>
      <c r="I121" t="s">
        <v>331</v>
      </c>
      <c r="J121">
        <v>1</v>
      </c>
      <c r="L121" t="s">
        <v>577</v>
      </c>
    </row>
    <row r="122" spans="1:12" x14ac:dyDescent="0.25">
      <c r="A122" t="s">
        <v>274</v>
      </c>
      <c r="B122" t="s">
        <v>226</v>
      </c>
      <c r="C122">
        <v>99.450000994500002</v>
      </c>
      <c r="D122">
        <v>0</v>
      </c>
      <c r="E122">
        <v>0</v>
      </c>
      <c r="F122">
        <v>8.26</v>
      </c>
      <c r="G122" t="s">
        <v>400</v>
      </c>
      <c r="H122">
        <v>0.84224795385869133</v>
      </c>
      <c r="I122" t="s">
        <v>331</v>
      </c>
      <c r="J122">
        <v>1</v>
      </c>
      <c r="L122" t="s">
        <v>578</v>
      </c>
    </row>
    <row r="123" spans="1:12" x14ac:dyDescent="0.25">
      <c r="A123" t="s">
        <v>275</v>
      </c>
      <c r="B123" t="s">
        <v>227</v>
      </c>
      <c r="C123">
        <v>313.20000313199995</v>
      </c>
      <c r="D123">
        <v>4.0909090042114258</v>
      </c>
      <c r="E123">
        <v>415.44769287109375</v>
      </c>
      <c r="F123">
        <v>1.9093231223095424</v>
      </c>
      <c r="G123" t="s">
        <v>452</v>
      </c>
      <c r="H123">
        <v>0</v>
      </c>
      <c r="I123" t="s">
        <v>453</v>
      </c>
      <c r="J123">
        <v>1</v>
      </c>
      <c r="L123" t="s">
        <v>579</v>
      </c>
    </row>
    <row r="124" spans="1:12" x14ac:dyDescent="0.25">
      <c r="A124" t="s">
        <v>276</v>
      </c>
      <c r="B124" t="s">
        <v>228</v>
      </c>
      <c r="C124">
        <v>113.50000113499999</v>
      </c>
      <c r="D124">
        <v>0</v>
      </c>
      <c r="E124">
        <v>0</v>
      </c>
      <c r="F124">
        <v>4.3356707999999999</v>
      </c>
      <c r="G124" t="s">
        <v>401</v>
      </c>
      <c r="H124">
        <v>4.1292181131186192</v>
      </c>
      <c r="I124" t="s">
        <v>331</v>
      </c>
      <c r="J124">
        <v>1</v>
      </c>
      <c r="L124" t="s">
        <v>580</v>
      </c>
    </row>
    <row r="125" spans="1:12" x14ac:dyDescent="0.25">
      <c r="A125" t="s">
        <v>277</v>
      </c>
      <c r="B125" t="s">
        <v>229</v>
      </c>
      <c r="C125">
        <v>102.78300102783</v>
      </c>
      <c r="D125">
        <v>0</v>
      </c>
      <c r="E125">
        <v>0</v>
      </c>
      <c r="F125">
        <v>3.8809210777898855</v>
      </c>
      <c r="G125" t="s">
        <v>402</v>
      </c>
      <c r="H125">
        <v>1.7224853958141688</v>
      </c>
      <c r="I125" t="s">
        <v>331</v>
      </c>
      <c r="J125">
        <v>1</v>
      </c>
      <c r="L125" t="s">
        <v>581</v>
      </c>
    </row>
    <row r="126" spans="1:12" x14ac:dyDescent="0.25">
      <c r="A126" t="s">
        <v>278</v>
      </c>
      <c r="B126" t="s">
        <v>230</v>
      </c>
      <c r="C126">
        <v>100.61800100617999</v>
      </c>
      <c r="D126">
        <v>0</v>
      </c>
      <c r="E126">
        <v>0</v>
      </c>
      <c r="F126">
        <v>4.5555120999999996</v>
      </c>
      <c r="G126" t="s">
        <v>403</v>
      </c>
      <c r="H126">
        <v>4.4046307996679843</v>
      </c>
      <c r="I126" t="s">
        <v>331</v>
      </c>
      <c r="J126">
        <v>1</v>
      </c>
      <c r="L126" t="s">
        <v>582</v>
      </c>
    </row>
    <row r="127" spans="1:12" x14ac:dyDescent="0.25">
      <c r="A127" t="s">
        <v>279</v>
      </c>
      <c r="B127" t="s">
        <v>231</v>
      </c>
      <c r="C127">
        <v>132.70700132706997</v>
      </c>
      <c r="D127">
        <v>0</v>
      </c>
      <c r="E127">
        <v>0</v>
      </c>
      <c r="F127">
        <v>5.6114933559615547</v>
      </c>
      <c r="G127" t="s">
        <v>334</v>
      </c>
      <c r="H127">
        <v>10.221507989139822</v>
      </c>
      <c r="I127" t="s">
        <v>331</v>
      </c>
      <c r="J127">
        <v>1</v>
      </c>
      <c r="L127" t="s">
        <v>583</v>
      </c>
    </row>
    <row r="128" spans="1:12" x14ac:dyDescent="0.25">
      <c r="A128" t="s">
        <v>280</v>
      </c>
      <c r="B128" t="s">
        <v>232</v>
      </c>
      <c r="C128">
        <v>107.58400107583999</v>
      </c>
      <c r="D128">
        <v>0</v>
      </c>
      <c r="E128">
        <v>0</v>
      </c>
      <c r="F128">
        <v>3.2743934000000001</v>
      </c>
      <c r="G128" t="s">
        <v>459</v>
      </c>
      <c r="H128">
        <v>1.8877669984843231</v>
      </c>
      <c r="I128" t="s">
        <v>331</v>
      </c>
      <c r="J128">
        <v>1</v>
      </c>
      <c r="L128" t="s">
        <v>584</v>
      </c>
    </row>
    <row r="129" spans="1:12" x14ac:dyDescent="0.25">
      <c r="A129" t="s">
        <v>281</v>
      </c>
      <c r="B129" t="s">
        <v>233</v>
      </c>
      <c r="C129">
        <v>44.09400044094</v>
      </c>
      <c r="D129">
        <v>0</v>
      </c>
      <c r="E129">
        <v>0</v>
      </c>
      <c r="F129">
        <v>41.01100075443474</v>
      </c>
      <c r="G129" t="s">
        <v>392</v>
      </c>
      <c r="H129">
        <v>3.082402363489587</v>
      </c>
      <c r="I129" t="s">
        <v>331</v>
      </c>
      <c r="J129">
        <v>1</v>
      </c>
      <c r="L129" t="s">
        <v>585</v>
      </c>
    </row>
    <row r="130" spans="1:12" x14ac:dyDescent="0.25">
      <c r="A130" t="s">
        <v>282</v>
      </c>
      <c r="B130" t="s">
        <v>234</v>
      </c>
      <c r="C130">
        <v>111.92800111928</v>
      </c>
      <c r="D130">
        <v>0</v>
      </c>
      <c r="E130">
        <v>0</v>
      </c>
      <c r="F130">
        <v>4.7149932999999997</v>
      </c>
      <c r="G130" t="s">
        <v>404</v>
      </c>
      <c r="H130">
        <v>3.2442254092365896</v>
      </c>
      <c r="I130" t="s">
        <v>331</v>
      </c>
      <c r="J130">
        <v>1</v>
      </c>
      <c r="L130" t="s">
        <v>586</v>
      </c>
    </row>
    <row r="131" spans="1:12" x14ac:dyDescent="0.25">
      <c r="A131" t="s">
        <v>283</v>
      </c>
      <c r="B131" t="s">
        <v>235</v>
      </c>
      <c r="C131">
        <v>6.8000000680000006E-2</v>
      </c>
      <c r="D131">
        <v>1.8333333730697632</v>
      </c>
      <c r="E131">
        <v>3.6499999463558197E-2</v>
      </c>
      <c r="F131">
        <v>1.720588154378621</v>
      </c>
      <c r="G131" t="s">
        <v>405</v>
      </c>
      <c r="H131">
        <v>0</v>
      </c>
      <c r="I131" t="s">
        <v>444</v>
      </c>
      <c r="J131">
        <v>1</v>
      </c>
      <c r="L131" t="s">
        <v>587</v>
      </c>
    </row>
    <row r="132" spans="1:12" x14ac:dyDescent="0.25">
      <c r="A132" t="s">
        <v>284</v>
      </c>
      <c r="B132" t="s">
        <v>236</v>
      </c>
      <c r="C132">
        <v>109.96400109963999</v>
      </c>
      <c r="D132">
        <v>0</v>
      </c>
      <c r="E132">
        <v>0</v>
      </c>
      <c r="F132">
        <v>3.5482478999999998</v>
      </c>
      <c r="G132" t="s">
        <v>406</v>
      </c>
      <c r="H132">
        <v>2.8577001780697349</v>
      </c>
      <c r="I132" t="s">
        <v>331</v>
      </c>
      <c r="J132">
        <v>1</v>
      </c>
      <c r="L132" t="s">
        <v>588</v>
      </c>
    </row>
    <row r="133" spans="1:12" x14ac:dyDescent="0.25">
      <c r="A133" t="s">
        <v>285</v>
      </c>
      <c r="B133" t="s">
        <v>237</v>
      </c>
      <c r="C133">
        <v>101.17100101171</v>
      </c>
      <c r="D133">
        <v>0</v>
      </c>
      <c r="E133">
        <v>0</v>
      </c>
      <c r="F133">
        <v>2.9084273999999999</v>
      </c>
      <c r="G133" t="s">
        <v>435</v>
      </c>
      <c r="H133">
        <v>0.97328824508031464</v>
      </c>
      <c r="I133" t="s">
        <v>331</v>
      </c>
      <c r="J133">
        <v>1</v>
      </c>
      <c r="L133" t="s">
        <v>589</v>
      </c>
    </row>
    <row r="134" spans="1:12" x14ac:dyDescent="0.25">
      <c r="A134" t="s">
        <v>286</v>
      </c>
      <c r="B134" t="s">
        <v>239</v>
      </c>
      <c r="C134">
        <v>38.100000381000001</v>
      </c>
      <c r="D134">
        <v>0</v>
      </c>
      <c r="E134">
        <v>0</v>
      </c>
      <c r="F134">
        <v>0</v>
      </c>
      <c r="G134" t="s">
        <v>408</v>
      </c>
      <c r="H134">
        <v>0</v>
      </c>
      <c r="I134" t="s">
        <v>331</v>
      </c>
      <c r="J134">
        <v>1</v>
      </c>
      <c r="L134" t="s">
        <v>590</v>
      </c>
    </row>
    <row r="135" spans="1:12" x14ac:dyDescent="0.25">
      <c r="A135" t="s">
        <v>287</v>
      </c>
      <c r="B135" t="s">
        <v>238</v>
      </c>
      <c r="C135">
        <v>21.018000210179999</v>
      </c>
      <c r="D135">
        <v>0</v>
      </c>
      <c r="E135">
        <v>0</v>
      </c>
      <c r="F135">
        <v>106.00473475048251</v>
      </c>
      <c r="G135" t="s">
        <v>335</v>
      </c>
      <c r="H135">
        <v>1.9347237965817985</v>
      </c>
      <c r="I135" t="s">
        <v>331</v>
      </c>
      <c r="J135">
        <v>1</v>
      </c>
      <c r="L135" t="s">
        <v>591</v>
      </c>
    </row>
    <row r="136" spans="1:12" x14ac:dyDescent="0.25">
      <c r="A136" t="s">
        <v>288</v>
      </c>
      <c r="B136" t="s">
        <v>240</v>
      </c>
      <c r="C136">
        <v>110.44700110446999</v>
      </c>
      <c r="D136">
        <v>0</v>
      </c>
      <c r="E136">
        <v>0</v>
      </c>
      <c r="F136">
        <v>3.5891627000000002</v>
      </c>
      <c r="G136" t="s">
        <v>409</v>
      </c>
      <c r="H136">
        <v>3.3415978199882357</v>
      </c>
      <c r="I136" t="s">
        <v>331</v>
      </c>
      <c r="J136">
        <v>1</v>
      </c>
      <c r="L136" t="s">
        <v>592</v>
      </c>
    </row>
    <row r="137" spans="1:12" x14ac:dyDescent="0.25">
      <c r="A137" t="s">
        <v>289</v>
      </c>
      <c r="B137" t="s">
        <v>241</v>
      </c>
      <c r="C137">
        <v>102.9500010295</v>
      </c>
      <c r="D137">
        <v>0</v>
      </c>
      <c r="E137">
        <v>0</v>
      </c>
      <c r="F137">
        <v>4.9073977229200167</v>
      </c>
      <c r="G137" t="s">
        <v>393</v>
      </c>
      <c r="H137">
        <v>2.7296111562881724</v>
      </c>
      <c r="I137" t="s">
        <v>331</v>
      </c>
      <c r="J137">
        <v>1</v>
      </c>
      <c r="L137" t="s">
        <v>593</v>
      </c>
    </row>
    <row r="138" spans="1:12" x14ac:dyDescent="0.25">
      <c r="A138" t="s">
        <v>290</v>
      </c>
      <c r="B138" t="s">
        <v>242</v>
      </c>
      <c r="C138">
        <v>117.9800011798</v>
      </c>
      <c r="D138">
        <v>0</v>
      </c>
      <c r="E138">
        <v>0</v>
      </c>
      <c r="F138">
        <v>0</v>
      </c>
      <c r="G138" t="s">
        <v>331</v>
      </c>
      <c r="H138">
        <v>0</v>
      </c>
      <c r="I138" t="s">
        <v>331</v>
      </c>
      <c r="J138">
        <v>1</v>
      </c>
      <c r="L138" t="s">
        <v>594</v>
      </c>
    </row>
    <row r="139" spans="1:12" x14ac:dyDescent="0.25">
      <c r="A139" t="s">
        <v>291</v>
      </c>
      <c r="B139" t="s">
        <v>243</v>
      </c>
      <c r="C139">
        <v>107.20500107205</v>
      </c>
      <c r="D139">
        <v>0</v>
      </c>
      <c r="E139">
        <v>0</v>
      </c>
      <c r="F139">
        <v>5.0168400999999996</v>
      </c>
      <c r="G139" t="s">
        <v>410</v>
      </c>
      <c r="H139">
        <v>4.0822523139603666</v>
      </c>
      <c r="I139" t="s">
        <v>331</v>
      </c>
      <c r="J139">
        <v>1</v>
      </c>
      <c r="L139" t="s">
        <v>595</v>
      </c>
    </row>
    <row r="140" spans="1:12" x14ac:dyDescent="0.25">
      <c r="A140" t="s">
        <v>292</v>
      </c>
      <c r="B140" t="s">
        <v>244</v>
      </c>
      <c r="C140">
        <v>98.750000987499988</v>
      </c>
      <c r="D140">
        <v>0</v>
      </c>
      <c r="E140">
        <v>0</v>
      </c>
      <c r="F140">
        <v>6.7254387345025037</v>
      </c>
      <c r="G140" t="s">
        <v>411</v>
      </c>
      <c r="H140">
        <v>2.8039039735689495</v>
      </c>
      <c r="I140" t="s">
        <v>331</v>
      </c>
      <c r="J140">
        <v>1</v>
      </c>
      <c r="L140" t="s">
        <v>596</v>
      </c>
    </row>
    <row r="141" spans="1:12" x14ac:dyDescent="0.25">
      <c r="A141" t="s">
        <v>293</v>
      </c>
      <c r="B141" t="s">
        <v>245</v>
      </c>
      <c r="C141">
        <v>100.00150100001498</v>
      </c>
      <c r="D141">
        <v>0</v>
      </c>
      <c r="E141">
        <v>0</v>
      </c>
      <c r="F141">
        <v>1.852916565540212</v>
      </c>
      <c r="G141" t="s">
        <v>386</v>
      </c>
      <c r="H141">
        <v>1.6667303882388664E-2</v>
      </c>
      <c r="I141" t="s">
        <v>331</v>
      </c>
      <c r="J141">
        <v>1</v>
      </c>
      <c r="L141" t="s">
        <v>597</v>
      </c>
    </row>
    <row r="142" spans="1:12" x14ac:dyDescent="0.25">
      <c r="A142" t="s">
        <v>294</v>
      </c>
      <c r="B142" t="s">
        <v>246</v>
      </c>
      <c r="C142">
        <v>114.28600114285999</v>
      </c>
      <c r="D142">
        <v>0</v>
      </c>
      <c r="E142">
        <v>0</v>
      </c>
      <c r="F142">
        <v>3.3717845</v>
      </c>
      <c r="G142" t="s">
        <v>459</v>
      </c>
      <c r="H142">
        <v>3.1456770160026459</v>
      </c>
      <c r="I142" t="s">
        <v>331</v>
      </c>
      <c r="J142">
        <v>1</v>
      </c>
      <c r="L142" t="s">
        <v>598</v>
      </c>
    </row>
    <row r="143" spans="1:12" x14ac:dyDescent="0.25">
      <c r="A143" t="s">
        <v>295</v>
      </c>
      <c r="B143" t="s">
        <v>247</v>
      </c>
      <c r="C143">
        <v>75.512000755119999</v>
      </c>
      <c r="D143">
        <v>0</v>
      </c>
      <c r="E143">
        <v>0</v>
      </c>
      <c r="F143">
        <v>17.937030100000001</v>
      </c>
      <c r="G143" t="s">
        <v>460</v>
      </c>
      <c r="H143">
        <v>2.7025388668578367</v>
      </c>
      <c r="I143" t="s">
        <v>331</v>
      </c>
      <c r="J143">
        <v>1</v>
      </c>
      <c r="L143" t="s">
        <v>599</v>
      </c>
    </row>
    <row r="144" spans="1:12" x14ac:dyDescent="0.25">
      <c r="A144" t="s">
        <v>296</v>
      </c>
      <c r="B144" t="s">
        <v>248</v>
      </c>
      <c r="C144">
        <v>67.500000674999995</v>
      </c>
      <c r="D144">
        <v>0</v>
      </c>
      <c r="E144">
        <v>0</v>
      </c>
      <c r="F144">
        <v>2.4830517945466219</v>
      </c>
      <c r="G144" t="s">
        <v>412</v>
      </c>
      <c r="H144">
        <v>0</v>
      </c>
      <c r="I144" t="s">
        <v>445</v>
      </c>
      <c r="J144">
        <v>1</v>
      </c>
      <c r="L144" t="s">
        <v>600</v>
      </c>
    </row>
    <row r="145" spans="1:12" x14ac:dyDescent="0.25">
      <c r="A145" t="s">
        <v>297</v>
      </c>
      <c r="B145" t="s">
        <v>249</v>
      </c>
      <c r="C145">
        <v>62.750000627499993</v>
      </c>
      <c r="D145">
        <v>5</v>
      </c>
      <c r="E145">
        <v>76</v>
      </c>
      <c r="F145">
        <v>0</v>
      </c>
      <c r="G145" t="s">
        <v>331</v>
      </c>
      <c r="H145">
        <v>0</v>
      </c>
      <c r="I145" t="s">
        <v>331</v>
      </c>
      <c r="J145">
        <v>1</v>
      </c>
      <c r="L145" t="s">
        <v>601</v>
      </c>
    </row>
    <row r="146" spans="1:12" x14ac:dyDescent="0.25">
      <c r="A146" t="s">
        <v>298</v>
      </c>
      <c r="B146" t="s">
        <v>250</v>
      </c>
      <c r="C146">
        <v>116.32000116319999</v>
      </c>
      <c r="D146">
        <v>4.095238208770752</v>
      </c>
      <c r="E146">
        <v>123.35713958740234</v>
      </c>
      <c r="F146">
        <v>1.8571060835961555</v>
      </c>
      <c r="G146" t="s">
        <v>413</v>
      </c>
      <c r="H146">
        <v>0</v>
      </c>
      <c r="I146" t="s">
        <v>446</v>
      </c>
      <c r="J146">
        <v>1</v>
      </c>
      <c r="L146" t="s">
        <v>602</v>
      </c>
    </row>
    <row r="147" spans="1:12" x14ac:dyDescent="0.25">
      <c r="A147" t="s">
        <v>299</v>
      </c>
      <c r="B147" t="s">
        <v>251</v>
      </c>
      <c r="C147">
        <v>27.820000278199998</v>
      </c>
      <c r="D147">
        <v>4</v>
      </c>
      <c r="E147">
        <v>24.78632926940918</v>
      </c>
      <c r="F147">
        <v>0</v>
      </c>
      <c r="G147" t="s">
        <v>414</v>
      </c>
      <c r="H147">
        <v>0</v>
      </c>
      <c r="I147" t="s">
        <v>331</v>
      </c>
      <c r="J147">
        <v>1</v>
      </c>
      <c r="L147" t="s">
        <v>603</v>
      </c>
    </row>
    <row r="148" spans="1:12" x14ac:dyDescent="0.25">
      <c r="A148" t="s">
        <v>300</v>
      </c>
      <c r="B148" t="s">
        <v>252</v>
      </c>
      <c r="C148">
        <v>37.180000371799999</v>
      </c>
      <c r="D148">
        <v>3.2400000095367432</v>
      </c>
      <c r="E148">
        <v>41.299999237060547</v>
      </c>
      <c r="F148">
        <v>0</v>
      </c>
      <c r="G148" t="s">
        <v>331</v>
      </c>
      <c r="H148">
        <v>0</v>
      </c>
      <c r="I148" t="s">
        <v>331</v>
      </c>
      <c r="J148">
        <v>1</v>
      </c>
      <c r="L148" t="s">
        <v>604</v>
      </c>
    </row>
    <row r="149" spans="1:12" x14ac:dyDescent="0.25">
      <c r="A149" t="s">
        <v>301</v>
      </c>
      <c r="B149" t="s">
        <v>253</v>
      </c>
      <c r="C149">
        <v>38.290000382899997</v>
      </c>
      <c r="D149">
        <v>0</v>
      </c>
      <c r="E149">
        <v>0</v>
      </c>
      <c r="F149">
        <v>3.5998643176242435</v>
      </c>
      <c r="G149" t="s">
        <v>325</v>
      </c>
      <c r="H149">
        <v>0</v>
      </c>
      <c r="I149" t="s">
        <v>447</v>
      </c>
      <c r="J149">
        <v>1</v>
      </c>
      <c r="L149" t="s">
        <v>605</v>
      </c>
    </row>
    <row r="150" spans="1:12" x14ac:dyDescent="0.25">
      <c r="A150" t="s">
        <v>302</v>
      </c>
      <c r="B150" t="s">
        <v>254</v>
      </c>
      <c r="C150">
        <v>92.940000929399986</v>
      </c>
      <c r="D150">
        <v>0</v>
      </c>
      <c r="E150">
        <v>0</v>
      </c>
      <c r="F150">
        <v>0.94684742331787008</v>
      </c>
      <c r="G150" t="s">
        <v>387</v>
      </c>
      <c r="H150">
        <v>0</v>
      </c>
      <c r="I150" t="s">
        <v>331</v>
      </c>
      <c r="J150">
        <v>1</v>
      </c>
      <c r="L150" t="s">
        <v>606</v>
      </c>
    </row>
    <row r="151" spans="1:12" x14ac:dyDescent="0.25">
      <c r="A151" t="s">
        <v>303</v>
      </c>
      <c r="B151" t="s">
        <v>255</v>
      </c>
      <c r="C151">
        <v>100.14100100141</v>
      </c>
      <c r="D151">
        <v>0</v>
      </c>
      <c r="E151">
        <v>0</v>
      </c>
      <c r="F151">
        <v>-18.687500199999999</v>
      </c>
      <c r="G151" t="s">
        <v>415</v>
      </c>
      <c r="H151">
        <v>5.5555555556545313E-3</v>
      </c>
      <c r="I151" t="s">
        <v>331</v>
      </c>
      <c r="J151">
        <v>1</v>
      </c>
      <c r="L151" t="s">
        <v>607</v>
      </c>
    </row>
    <row r="152" spans="1:12" x14ac:dyDescent="0.25">
      <c r="A152" t="s">
        <v>304</v>
      </c>
      <c r="B152" t="s">
        <v>256</v>
      </c>
      <c r="C152">
        <v>99.500000994999994</v>
      </c>
      <c r="D152">
        <v>0</v>
      </c>
      <c r="E152">
        <v>0</v>
      </c>
      <c r="F152">
        <v>4.6725374999999998</v>
      </c>
      <c r="G152" t="s">
        <v>398</v>
      </c>
      <c r="H152">
        <v>5.2307398482838856</v>
      </c>
      <c r="I152" t="s">
        <v>331</v>
      </c>
      <c r="J152">
        <v>1</v>
      </c>
      <c r="L152" t="s">
        <v>608</v>
      </c>
    </row>
    <row r="153" spans="1:12" x14ac:dyDescent="0.25">
      <c r="A153" t="s">
        <v>305</v>
      </c>
      <c r="B153" t="s">
        <v>257</v>
      </c>
      <c r="C153">
        <v>104.25000104249999</v>
      </c>
      <c r="D153">
        <v>0</v>
      </c>
      <c r="E153">
        <v>0</v>
      </c>
      <c r="F153">
        <v>1.5019198</v>
      </c>
      <c r="G153" t="s">
        <v>416</v>
      </c>
      <c r="H153">
        <v>3.6474314251053728</v>
      </c>
      <c r="I153" t="s">
        <v>331</v>
      </c>
      <c r="J153">
        <v>1</v>
      </c>
      <c r="L153" t="s">
        <v>609</v>
      </c>
    </row>
    <row r="154" spans="1:12" x14ac:dyDescent="0.25">
      <c r="A154" t="s">
        <v>306</v>
      </c>
      <c r="B154" t="s">
        <v>258</v>
      </c>
      <c r="C154">
        <v>106.46200106462</v>
      </c>
      <c r="D154">
        <v>0</v>
      </c>
      <c r="E154">
        <v>0</v>
      </c>
      <c r="F154">
        <v>6.1818645999999999</v>
      </c>
      <c r="G154" t="s">
        <v>417</v>
      </c>
      <c r="H154">
        <v>3.4717784823105204</v>
      </c>
      <c r="I154" t="s">
        <v>331</v>
      </c>
      <c r="J154">
        <v>1</v>
      </c>
      <c r="L154" t="s">
        <v>610</v>
      </c>
    </row>
    <row r="155" spans="1:12" x14ac:dyDescent="0.25">
      <c r="A155" t="s">
        <v>307</v>
      </c>
      <c r="B155" t="s">
        <v>259</v>
      </c>
      <c r="C155">
        <v>96.820000968199992</v>
      </c>
      <c r="D155">
        <v>0</v>
      </c>
      <c r="E155">
        <v>0</v>
      </c>
      <c r="F155">
        <v>0</v>
      </c>
      <c r="G155" t="s">
        <v>331</v>
      </c>
      <c r="H155">
        <v>0</v>
      </c>
      <c r="I155" t="s">
        <v>331</v>
      </c>
      <c r="J155">
        <v>1</v>
      </c>
      <c r="L155" t="s">
        <v>611</v>
      </c>
    </row>
    <row r="156" spans="1:12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407</v>
      </c>
      <c r="H156">
        <v>0</v>
      </c>
      <c r="I156" t="s">
        <v>331</v>
      </c>
      <c r="J156">
        <v>1</v>
      </c>
      <c r="L156" t="s">
        <v>612</v>
      </c>
    </row>
    <row r="157" spans="1:12" x14ac:dyDescent="0.25">
      <c r="A157" t="s">
        <v>314</v>
      </c>
      <c r="B157" t="s">
        <v>311</v>
      </c>
      <c r="C157" s="2">
        <v>96.1</v>
      </c>
      <c r="D157" s="2">
        <v>0</v>
      </c>
      <c r="E157" s="2">
        <v>0</v>
      </c>
      <c r="F157">
        <v>0</v>
      </c>
      <c r="G157" t="s">
        <v>331</v>
      </c>
      <c r="H157">
        <v>0</v>
      </c>
      <c r="I157" t="s">
        <v>331</v>
      </c>
      <c r="J157">
        <v>1</v>
      </c>
      <c r="L157" t="s">
        <v>613</v>
      </c>
    </row>
    <row r="158" spans="1:12" x14ac:dyDescent="0.25">
      <c r="A158" t="s">
        <v>315</v>
      </c>
      <c r="B158" t="s">
        <v>312</v>
      </c>
      <c r="C158" s="2">
        <v>101.63</v>
      </c>
      <c r="D158" s="2">
        <v>0</v>
      </c>
      <c r="E158" s="2">
        <v>0</v>
      </c>
      <c r="F158">
        <v>0</v>
      </c>
      <c r="G158" t="s">
        <v>331</v>
      </c>
      <c r="H158">
        <v>0</v>
      </c>
      <c r="I158" t="s">
        <v>331</v>
      </c>
      <c r="J158">
        <v>1</v>
      </c>
      <c r="L158" t="s">
        <v>614</v>
      </c>
    </row>
    <row r="159" spans="1:12" x14ac:dyDescent="0.25">
      <c r="A159" t="s">
        <v>449</v>
      </c>
      <c r="B159" t="s">
        <v>448</v>
      </c>
      <c r="C159" s="2">
        <v>100</v>
      </c>
      <c r="D159" s="2">
        <v>0</v>
      </c>
      <c r="E159" s="2">
        <v>0</v>
      </c>
      <c r="F159">
        <v>0</v>
      </c>
      <c r="G159" t="s">
        <v>331</v>
      </c>
      <c r="H159">
        <v>0</v>
      </c>
      <c r="I159" t="s">
        <v>331</v>
      </c>
      <c r="J159">
        <v>1</v>
      </c>
      <c r="L159" t="s">
        <v>615</v>
      </c>
    </row>
    <row r="160" spans="1:12" x14ac:dyDescent="0.25">
      <c r="A160" t="s">
        <v>461</v>
      </c>
      <c r="B160" t="s">
        <v>454</v>
      </c>
      <c r="C160" s="2">
        <v>100.286</v>
      </c>
      <c r="D160" s="2">
        <v>0</v>
      </c>
      <c r="E160" s="2">
        <v>0</v>
      </c>
      <c r="F160">
        <v>4.6020056</v>
      </c>
      <c r="G160" t="s">
        <v>462</v>
      </c>
      <c r="H160">
        <v>1.9591159738886985</v>
      </c>
      <c r="I160" t="s">
        <v>331</v>
      </c>
      <c r="J160">
        <v>1</v>
      </c>
      <c r="L160" t="s">
        <v>616</v>
      </c>
    </row>
    <row r="161" spans="1:12" x14ac:dyDescent="0.25">
      <c r="A161" t="s">
        <v>618</v>
      </c>
      <c r="B161" t="s">
        <v>617</v>
      </c>
      <c r="C161">
        <v>778.2</v>
      </c>
      <c r="D161">
        <v>3.4000000953674316</v>
      </c>
      <c r="E161">
        <v>901.07318115234375</v>
      </c>
      <c r="F161">
        <v>14.253405058975238</v>
      </c>
      <c r="G161" t="s">
        <v>447</v>
      </c>
      <c r="H161">
        <v>0</v>
      </c>
      <c r="I161" t="s">
        <v>455</v>
      </c>
      <c r="J161">
        <v>1</v>
      </c>
      <c r="L161" t="s">
        <v>619</v>
      </c>
    </row>
    <row r="162" spans="1:12" x14ac:dyDescent="0.25">
      <c r="A162" t="s">
        <v>621</v>
      </c>
      <c r="B162" t="s">
        <v>620</v>
      </c>
      <c r="C162" s="2">
        <v>97.2</v>
      </c>
      <c r="D162" s="2">
        <v>0</v>
      </c>
      <c r="E162" s="2">
        <v>0</v>
      </c>
      <c r="F162">
        <v>8.14</v>
      </c>
      <c r="G162" t="s">
        <v>381</v>
      </c>
      <c r="H162">
        <v>2.3635483107141546</v>
      </c>
      <c r="I162" t="s">
        <v>331</v>
      </c>
      <c r="J162">
        <v>1</v>
      </c>
      <c r="L162" t="s">
        <v>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28" workbookViewId="0">
      <selection activeCell="A12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_xll.BDP(B1,"ID_ISIN")</f>
        <v>US3755581036</v>
      </c>
      <c r="B1" s="1" t="s">
        <v>12</v>
      </c>
      <c r="C1" s="2">
        <f>_xll.BDP(B1,"PX_LAST")*1.00000001</f>
        <v>67.210000672099994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78.555557250976563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3.0906388167994869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_xll.BDP(B2,"ID_ISIN")</f>
        <v>XS1439838548</v>
      </c>
      <c r="B2" s="1" t="s">
        <v>13</v>
      </c>
      <c r="C2" s="2">
        <f>_xll.BDP(B2,"PX_LAST")*1.00000001</f>
        <v>98.707000987069989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5.3471872999999999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3.7621474481106145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_xll.BDP(B3,"ID_ISIN")</f>
        <v>XS1255387976</v>
      </c>
      <c r="B3" s="1" t="s">
        <v>14</v>
      </c>
      <c r="C3" s="2">
        <f>_xll.BDP(B3,"PX_LAST")*1.00000001</f>
        <v>107.50800107507999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5.8680601000000001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1.4979947695363125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_xll.BDP(B4,"ID_ISIN")</f>
        <v>RU0007976965</v>
      </c>
      <c r="B4" s="1" t="s">
        <v>15</v>
      </c>
      <c r="C4" s="2">
        <f>_xll.BDP(B4,"PX_LAST")*1.00000001</f>
        <v>1256.5000125649999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13.052128929566257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_xll.BDP(B5,"ID_ISIN")</f>
        <v>USP989MJBG51</v>
      </c>
      <c r="B5" s="1" t="s">
        <v>16</v>
      </c>
      <c r="C5" s="2">
        <f>_xll.BDP(B5,"PX_LAST")*1.00000001</f>
        <v>113.24700113246999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4.7144697000000004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3.3836532158650474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_xll.BDP(B6,"ID_ISIN")</f>
        <v>XS0767473852</v>
      </c>
      <c r="B6" s="1" t="s">
        <v>17</v>
      </c>
      <c r="C6" s="2">
        <f>_xll.BDP(B6,"PX_LAST")*1.00000001</f>
        <v>110.7500011075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4.8583996999999997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14.199519069555066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_xll.BDP(B7,"ID_ISIN")</f>
        <v>JE00B6T5S470</v>
      </c>
      <c r="B7" s="1" t="s">
        <v>18</v>
      </c>
      <c r="C7" s="2">
        <f>_xll.BDP(B7,"PX_LAST")*1.00000001</f>
        <v>965.50000965499999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1035.5333251953125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2.1500939596878439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_xll.BDP(B8,"ID_ISIN")</f>
        <v>XS0935311240</v>
      </c>
      <c r="B8" s="1" t="s">
        <v>19</v>
      </c>
      <c r="C8" s="2">
        <f>_xll.BDP(B8,"PX_LAST")*1.00000001</f>
        <v>103.68800103688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4.5450146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5.1528033169937864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_xll.BDP(B9,"ID_ISIN")</f>
        <v>IE00BY9D5467</v>
      </c>
      <c r="B9" s="1" t="s">
        <v>20</v>
      </c>
      <c r="C9" s="2">
        <f>_xll.BDP(B9,"PX_LAST")*1.00000001</f>
        <v>243.76000243759998</v>
      </c>
      <c r="D9" s="1">
        <f>IF(OR(_xll.BDP(B9,"BEST_ANALYST_RATING")="#N/A N/A",_xll.BDP(B9,"BEST_ANALYST_RATING")="#N/A Field Not Applicable"),0,_xll.BDP(B9,"BEST_ANALYST_RATING"))</f>
        <v>4.6363635063171387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273.93331909179687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1.148670804199329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24/02/2017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27/03/2017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284.80000284800002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394.12767503100645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3.4550562333524897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8841.0000884099991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11048.7138671875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2.2874108780402564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4.0900000408999997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4.7677259864900403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3119.0000311899998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5.2597819114817188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4.0100000400999996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1.4999999664723873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17.250000172499998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10.826017545617145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9.7100000971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1.5833059251001516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10.8500001085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12.033071517944336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7.5036496061333864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609.30000609299987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7.9402594892688718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4.6310000463099996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4.763636589050293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5.2770459350770453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19.640000196399999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0.96741342981575462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27.2100002721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26.539688110351563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106.88200106882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4.0070956000000004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2.7379518496549293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102.27600102275998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4.1519320000000004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3.1770110379651668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105.08000105079999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4.9214710500000001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0.46944444543284591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103.73800103737999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3.9948282000000002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4.2171932331381532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102.68600102686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4.5786442000000003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3.3747011468609904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177.00000176999998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4.0581218000000003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7.2753491300073359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95.350000953499986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9.3654958627957861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110.10000110099999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101.00000100999999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135.61000135610001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141.06631469726562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5.8181549048636496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133.25000133250001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7.8048777624992667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7.6100000760999995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3.7334426630498858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Group Plc</v>
      </c>
    </row>
    <row r="34" spans="1:12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3.4200000341999997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9.6288171127764848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58.000000579999998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2807.500028075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3528.016845703125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6.9456812110418529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245.400002454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12.713936741214122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382.50000382499996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7.1600000715999998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10.877425610686148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200.95000200949997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212.32868957519531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5.3147550660242757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75.9700007597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96.893417358398437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5.1336054960740185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2.55100002551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10.58227312139603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05/05/2017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0.17000000170000001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62.400000623999993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1.6826922312760964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220.10000220099997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256.65444946289062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7.5400000753999992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9.2457294147906328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8626.0000862599991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11132.7001953125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10.343148761964192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889.00000888999989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8.7739032620922384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/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62.000000619999994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10.200000101999999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7.3450979064492623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6.7450000674499994E-2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1.8888065802710776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54.600000545999997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22.920000229199999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15.570000155699999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117.83000117829999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75.650000756500006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103.500001035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17.874396135265698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561.00000561000002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1.3250000132499998E-2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146.90000146899999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102.90000102899999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3.8226367999999997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2.7717296244441054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102.9500010295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9.24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1.8151527886655547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110.00000109999999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9.81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3.1910558994272629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106.6200010662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9.98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4.8067688426471058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107.88900107888999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6.1243089199999998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1.8031027346442468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103.55000103549999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9.7100000000000009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2.8379449762742253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107.10000107099999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9.07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3.2594511530139072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104.44400104444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6.5372637999999998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2.6226130387765774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10.32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2.8994070721527532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98.490010984900096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8.41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0.72736756285251924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100.000001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9.24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0.74099089879521784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99.090000990899995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9.1178805077099625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0.72263349048430703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105.70000105699999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9.83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1.7829487531667141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103.8900010389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9.18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2.5764017201860567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102.0600010206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10.34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3.2460112027961534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10.42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3.2450785672525697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108.41000108409999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4.5031521999999997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5.4286709152278378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101.35700101357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4.0907555007800518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4.8159516717680502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103.25000103249999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9.3000000000000007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2.2571967844551089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98.650000986500004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10.199999999999999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09/05/2017</v>
      </c>
      <c r="H80" s="1">
        <f>IF(ISERR(FIND("Equity",B80))=FALSE,0,IF(_xll.BDP($B80,"DUR_MID")="#N/A N/A",0,_xll.BDP($B80,"DUR_MID")))</f>
        <v>0.72225855666631111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8.6999999999999993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2.6051105288380776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99.840000998400001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9.210154110397939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0.736801515755801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81.211000812109987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27.966687003993407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1.3080634571730185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109.26000109259999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4.9851545000000002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4.6482962734903621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9.02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0.47794380385666496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14.445000144449999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11.21495330403857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11.950000119499999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9.7071126913924601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13.600000135999998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105.09400105093999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4.2409791405687063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1.5366192372167871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101.12500101124999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4.3837585778537749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0.83889472293043499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3.8400000383999995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3.3224288684626422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31.655000316549998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36.229965209960938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21.860685756733361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106.28500106284999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3.3861591999999998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2.7842099979098234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103.1500010315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10.210000000000001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0.62084656869762278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9.84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0.10084774510469316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104.24000104239998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7.65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6.8665254409180667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95.890000958899989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8.06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2.7468434219767106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90.899800908997989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10.012423509083799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8.9700000000000006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4.7728071398332821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103.10000103099999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9.69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2.4453603280504592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103.10100103100999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4.5477285753100842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0.94523909551188878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101.500001015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9.2100000000000009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2.9614536038583332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116.85000116849999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6.5725287362761007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77.101000771009993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80.839996337890625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2.9524652103100295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76.900000769000002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81.040000915527344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3.5760728218465534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265.75000265749998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284.125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3.0856067015108701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109.65000109650001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5.2448667000000002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4.8188794625512603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108.73300108733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5.8114854000000005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3.460667512866419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101.33900101338999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5.1603225999999998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4.0202319972978016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114.88200114882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5.7049307000000002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5.1707035785214224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100.30400100304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5.0499592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4.208080418967044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105.19400105193999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5.6003319999999999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4.0503137119339243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99.828000998280004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6.6362239000000001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15.204110968164606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97.773000977729993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8.39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0.74933257905989004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101.19700101197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5.3874922999999999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3.3493607921527819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102.19000102189999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0.44284665740471324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8.83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0.14534258605050698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102.1400010214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8.85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2.4017040551741027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103.0900010309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9.85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8.2819359274092202E-2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103.99000103989999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9.44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0.2540244720512756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97.440000974399993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8.2100000000000009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1.8685425748896676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99.440000994399995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8.27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0.84224744223400838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313.40000313399997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415.44769287109375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1.9081046646692683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113.50000113499999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4.3356707999999999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4.1292181131186192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102.63200102632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3.9670288119311947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1.7224137155464654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100.57400100573999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4.5658463000000005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4.4044998576496548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132.51800132517999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5.626677689168794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10.216614506301418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107.57700107576999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3.2778934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1.8877633652459878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44.220000442199996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40.90019528180467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3.0842167228185207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1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111.87400111873998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4.7300522000000003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3.2440820988582892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6.7450000674499994E-2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1.7343610213125737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109.93400109933999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3.5577681000000001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2.8576455171859321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101.16100101161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2.9182095000000001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0.97328777054067517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38.100000381000001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21.018000210179999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106.00473475048251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1.9347237965817985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110.38600110385998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3.6055956999999998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3.341462025621166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102.9500010295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4.9073977229200167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2.7296111562881724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117.9800011798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107.17200107171999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5.0244409000000001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4.0821287798498185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98.750000987499988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6.7254387345025037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2.8039039735689495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100.00150100001498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1.852916565540212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15/05/2017</v>
      </c>
      <c r="H141" s="1">
        <f>IF(ISERR(FIND("Equity",B141))=FALSE,0,IF(_xll.BDP($B141,"DUR_MID")="#N/A N/A",0,_xll.BDP($B141,"DUR_MID")))</f>
        <v>1.6667303882388664E-2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114.24100114241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3.3845038000000001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3.1455984580141529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75.522000755220006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17.9316964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2.7025614544825314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67.500000674999995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2.4830517945466219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63.000000629999995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116.32000116319999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1.8569464286715001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27.870000278700001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24.78632926940918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37.180000371799999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41.299999237060547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38.290000382899997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3.5998643176242435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92.900000929000001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0.94725510789195733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100.14000100139999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-18.600311000000001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5.5555555553530043E-3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VTB 6.02 05/10/17</v>
      </c>
    </row>
    <row r="152" spans="1:12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99.500000994999994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4.6725374999999998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5.2307398482838856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KAZNMH 4 5/8 05/24/23</v>
      </c>
    </row>
    <row r="153" spans="1:12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104.50000104499999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1.4357930999999999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3.6476489132201082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RURAIL 2.73 02/26/21</v>
      </c>
    </row>
    <row r="154" spans="1:12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106.44000106439999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6.1878140000000004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3.4716982811397852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MRFGBZ 8 06/08/23</v>
      </c>
    </row>
    <row r="155" spans="1:12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96.180000961800005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EFGBNK 0 01/10/22</v>
      </c>
    </row>
    <row r="156" spans="1:12" x14ac:dyDescent="0.25">
      <c r="A156" s="1" t="str">
        <f>_xll.BDP(B156,"ID_ISIN")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KNFP 0 01/31/19</v>
      </c>
    </row>
    <row r="157" spans="1:12" x14ac:dyDescent="0.25">
      <c r="A157" s="1" t="str">
        <f>_xll.BDP(B157,"ID_ISIN")</f>
        <v>CH0359143119</v>
      </c>
      <c r="B157" s="1" t="s">
        <v>311</v>
      </c>
      <c r="C157" s="2">
        <f>IF(_xll.BDP(B157,"PX_LAST")="#N/A N/A",100,_xll.BDP(B157,"PX_LAST"))</f>
        <v>95.53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0 04/01/19</v>
      </c>
    </row>
    <row r="158" spans="1:12" x14ac:dyDescent="0.25">
      <c r="A158" s="1" t="str">
        <f>_xll.BDP(B158,"ID_ISIN")</f>
        <v>CH0347656545</v>
      </c>
      <c r="B158" s="1" t="s">
        <v>312</v>
      </c>
      <c r="C158" s="2">
        <f>IF(_xll.BDP(B158,"PX_LAST")="#N/A N/A",100,_xll.BDP(B158,"PX_LAST"))</f>
        <v>101.65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EFGBNK 9 03/13/18</v>
      </c>
    </row>
    <row r="159" spans="1:12" x14ac:dyDescent="0.25">
      <c r="A159" s="1" t="str">
        <f>_xll.BDP(B159,"ID_ISIN")</f>
        <v>XS1513271418</v>
      </c>
      <c r="B159" s="1" t="s">
        <v>448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KNFP 1 1/2 04/01/19</v>
      </c>
    </row>
    <row r="160" spans="1:12" x14ac:dyDescent="0.25">
      <c r="A160" s="1" t="str">
        <f>_xll.BDP(B160,"ID_ISIN")</f>
        <v>XS1069383856</v>
      </c>
      <c r="B160" s="1" t="s">
        <v>454</v>
      </c>
      <c r="C160" s="2">
        <f>IF(_xll.BDP(B160,"PX_LAST")="#N/A N/A",100,_xll.BDP(B160,"PX_LAST"))</f>
        <v>100.276</v>
      </c>
      <c r="D160" s="1">
        <f>IF(OR(_xll.BDP(B160,"BEST_ANALYST_RATING")="#N/A N/A",_xll.BDP(B160,"BEST_ANALYST_RATING")="#N/A Field Not Applicable"),0,_xll.BDP(B160,"BEST_ANALYST_RATING"))</f>
        <v>0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0</v>
      </c>
      <c r="F160" s="1">
        <f>IF(OR(_xll.BDP(B160,"EQY_DVD_YLD_IND")="#N/A N/A",_xll.BDP(B160,"EQY_DVD_YLD_IND")="#N/A Field Not Applicable"),
IF(OR(_xll.BDP(B160,"YLD_CNV_MID")="#N/A N/A",_xll.BDP(B160,"YLD_CNV_MID")="#N/A Field Not Applicable"),0,_xll.BDP(B160,"YLD_CNV_MID")),
_xll.BDP(B160,"EQY_DVD_YLD_IND"))</f>
        <v>4.6071095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04/06/2017</v>
      </c>
      <c r="H160" s="1">
        <f>IF(ISERR(FIND("Equity",B160))=FALSE,0,IF(_xll.BDP($B160,"DUR_MID")="#N/A N/A",0,_xll.BDP($B160,"DUR_MID")))</f>
        <v>1.9591080837330312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4"/>
        <v>1</v>
      </c>
      <c r="L160" s="1" t="str">
        <f>_xll.BDP(B160,"SECURITY_NAME")</f>
        <v>HALKBK 4 3/4 06/04/19</v>
      </c>
    </row>
    <row r="161" spans="1:12" x14ac:dyDescent="0.25">
      <c r="A161" s="1" t="str">
        <f>_xll.BDP(B161,"ID_ISIN")</f>
        <v>RU0009046510</v>
      </c>
      <c r="B161" s="1" t="s">
        <v>617</v>
      </c>
      <c r="C161" s="2">
        <f>IF(_xll.BDP(B161,"PX_LAST")="#N/A N/A",100,_xll.BDP(B161,"PX_LAST"))</f>
        <v>780.5</v>
      </c>
      <c r="D161" s="1">
        <f>IF(OR(_xll.BDP(B161,"BEST_ANALYST_RATING")="#N/A N/A",_xll.BDP(B161,"BEST_ANALYST_RATING")="#N/A Field Not Applicable"),0,_xll.BDP(B161,"BEST_ANALYST_RATING"))</f>
        <v>3.4000000953674316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901.07318115234375</v>
      </c>
      <c r="F161" s="1">
        <f>IF(OR(_xll.BDP(B161,"EQY_DVD_YLD_IND")="#N/A N/A",_xll.BDP(B161,"EQY_DVD_YLD_IND")="#N/A Field Not Applicable"),
IF(OR(_xll.BDP(B161,"YLD_CNV_MID")="#N/A N/A",_xll.BDP(B161,"YLD_CNV_MID")="#N/A Field Not Applicable"),0,_xll.BDP(B161,"YLD_CNV_MID")),
_xll.BDP(B161,"EQY_DVD_YLD_IND"))</f>
        <v>14.211402712228741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19/06/2017</v>
      </c>
      <c r="H161" s="1">
        <f>IF(ISERR(FIND("Equity",B161))=FALSE,0,IF(_xll.BDP($B161,"DUR_MID")="#N/A N/A",0,_xll.BDP($B161,"DUR_MID")))</f>
        <v>0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>01/08/2017</v>
      </c>
      <c r="J161" s="1">
        <f t="shared" si="4"/>
        <v>1</v>
      </c>
      <c r="L161" s="1" t="str">
        <f>_xll.BDP(B161,"SECURITY_NAME")</f>
        <v>Severstal PJSC</v>
      </c>
    </row>
    <row r="162" spans="1:12" x14ac:dyDescent="0.25">
      <c r="A162" s="1" t="str">
        <f>_xll.BDP(B162,"ID_ISIN")</f>
        <v>RU000A0JTG59</v>
      </c>
      <c r="B162" s="1" t="s">
        <v>620</v>
      </c>
      <c r="C162" s="2">
        <f>IF(_xll.BDP(B162,"PX_LAST")="#N/A N/A",100,_xll.BDP(B162,"PX_LAST"))</f>
        <v>97.14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IF(OR(_xll.BDP(B162,"EQY_DVD_YLD_IND")="#N/A N/A",_xll.BDP(B162,"EQY_DVD_YLD_IND")="#N/A Field Not Applicable"),
IF(OR(_xll.BDP(B162,"YLD_CNV_MID")="#N/A N/A",_xll.BDP(B162,"YLD_CNV_MID")="#N/A Field Not Applicable"),0,_xll.BDP(B162,"YLD_CNV_MID")),
_xll.BDP(B162,"EQY_DVD_YLD_IND"))</f>
        <v>8.16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>14/06/2017</v>
      </c>
      <c r="H162" s="1">
        <f>IF(ISERR(FIND("Equity",B162))=FALSE,0,IF(_xll.BDP($B162,"DUR_MID")="#N/A N/A",0,_xll.BDP($B162,"DUR_MID")))</f>
        <v>2.3634580860414149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ref="J162" si="5">COUNTIF($B:$B,B162)</f>
        <v>1</v>
      </c>
      <c r="L162" s="1" t="str">
        <f>_xll.BDP(B162,"SECURITY_NAME")</f>
        <v>RFLB 6.8 12/11/19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2017-05-04T14:49:55Z</dcterms:modified>
</cp:coreProperties>
</file>