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7480" tabRatio="500" activeTab="1"/>
  </bookViews>
  <sheets>
    <sheet name="Plan Time in Seconds" sheetId="1" r:id="rId1"/>
    <sheet name="Plan Length in Action Count" sheetId="2" r:id="rId2"/>
    <sheet name="Collected Dat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10" i="2"/>
  <c r="E9" i="2"/>
  <c r="E8" i="2"/>
  <c r="E7" i="2"/>
  <c r="E6" i="2"/>
  <c r="E5" i="2"/>
  <c r="E11" i="2"/>
  <c r="E4" i="2"/>
  <c r="E3" i="2"/>
  <c r="D12" i="2"/>
  <c r="D10" i="2"/>
  <c r="D9" i="2"/>
  <c r="D8" i="2"/>
  <c r="D7" i="2"/>
  <c r="D6" i="2"/>
  <c r="D5" i="2"/>
  <c r="D3" i="2"/>
  <c r="D4" i="2"/>
  <c r="D11" i="2"/>
  <c r="C12" i="2"/>
  <c r="C11" i="2"/>
  <c r="C9" i="2"/>
  <c r="C8" i="2"/>
  <c r="C7" i="2"/>
  <c r="C10" i="2"/>
  <c r="C6" i="2"/>
  <c r="C5" i="2"/>
  <c r="C4" i="2"/>
  <c r="C3" i="2"/>
</calcChain>
</file>

<file path=xl/sharedStrings.xml><?xml version="1.0" encoding="utf-8"?>
<sst xmlns="http://schemas.openxmlformats.org/spreadsheetml/2006/main" count="358" uniqueCount="135">
  <si>
    <t>probxx</t>
  </si>
  <si>
    <t>odomain</t>
  </si>
  <si>
    <t xml:space="preserve"> edomain1</t>
  </si>
  <si>
    <t>edomain2</t>
  </si>
  <si>
    <t>edomain3</t>
  </si>
  <si>
    <t>prob12.pddl</t>
  </si>
  <si>
    <t>prob25.pddl</t>
  </si>
  <si>
    <t>prob37.pddl</t>
  </si>
  <si>
    <t>prob50.pddl</t>
  </si>
  <si>
    <t>prob62.pddl</t>
  </si>
  <si>
    <t>prob75.pddl</t>
  </si>
  <si>
    <t>prob87.pddl</t>
  </si>
  <si>
    <t>prob100.pddl</t>
  </si>
  <si>
    <t>prob112.pddl</t>
  </si>
  <si>
    <t>prob125.pddl</t>
  </si>
  <si>
    <t>Plan time in seconds</t>
  </si>
  <si>
    <t>Plan length in action count</t>
  </si>
  <si>
    <t>time spent:    0.00 seconds instantiating 196 easy, 0 hard action templates</t>
  </si>
  <si>
    <t xml:space="preserve">               0.00 seconds reachability analysis, yielding 52 facts and 196 actions</t>
  </si>
  <si>
    <t xml:space="preserve">               0.00 seconds creating final representation with 52 relevant facts, 0 relevant fluents</t>
  </si>
  <si>
    <t xml:space="preserve">               0.00 seconds computing LNF</t>
  </si>
  <si>
    <t xml:space="preserve">               0.00 seconds building connectivity graph</t>
  </si>
  <si>
    <t xml:space="preserve">               0.00 seconds searching, evaluating 43 states, to a max depth of 1</t>
  </si>
  <si>
    <t xml:space="preserve">               0.00 seconds total time</t>
  </si>
  <si>
    <t>time spent:    0.00 seconds instantiating 404 easy, 0 hard action templates</t>
  </si>
  <si>
    <t xml:space="preserve">               0.00 seconds reachability analysis, yielding 104 facts and 404 actions</t>
  </si>
  <si>
    <t xml:space="preserve">               0.00 seconds creating final representation with 104 relevant facts, 0 relevant fluents</t>
  </si>
  <si>
    <t xml:space="preserve">               0.01 seconds searching, evaluating 167 states, to a max depth of 1</t>
  </si>
  <si>
    <t xml:space="preserve">               0.01 seconds total time</t>
  </si>
  <si>
    <t>time spent:    0.00 seconds instantiating 596 easy, 0 hard action templates</t>
  </si>
  <si>
    <t xml:space="preserve">               0.00 seconds reachability analysis, yielding 152 facts and 596 actions</t>
  </si>
  <si>
    <t xml:space="preserve">               0.00 seconds creating final representation with 152 relevant facts, 0 relevant fluents</t>
  </si>
  <si>
    <t xml:space="preserve">               0.02 seconds searching, evaluating 362 states, to a max depth of 2</t>
  </si>
  <si>
    <t xml:space="preserve">               0.02 seconds total time</t>
  </si>
  <si>
    <t>time spent:    0.00 seconds instantiating 804 easy, 0 hard action templates</t>
  </si>
  <si>
    <t xml:space="preserve">               0.00 seconds reachability analysis, yielding 204 facts and 804 actions</t>
  </si>
  <si>
    <t xml:space="preserve">               0.00 seconds creating final representation with 204 relevant facts, 0 relevant fluents</t>
  </si>
  <si>
    <t xml:space="preserve">               0.09 seconds searching, evaluating 629 states, to a max depth of 2</t>
  </si>
  <si>
    <t xml:space="preserve">               0.09 seconds total time</t>
  </si>
  <si>
    <t>time spent:    0.00 seconds instantiating 996 easy, 0 hard action templates</t>
  </si>
  <si>
    <t xml:space="preserve">               0.00 seconds reachability analysis, yielding 252 facts and 996 actions</t>
  </si>
  <si>
    <t xml:space="preserve">               0.00 seconds creating final representation with 252 relevant facts, 0 relevant fluents</t>
  </si>
  <si>
    <t xml:space="preserve">               0.21 seconds searching, evaluating 943 states, to a max depth of 2</t>
  </si>
  <si>
    <t xml:space="preserve">               0.21 seconds total time</t>
  </si>
  <si>
    <t>time spent:    0.00 seconds instantiating 1204 easy, 0 hard action templates</t>
  </si>
  <si>
    <t xml:space="preserve">               0.00 seconds reachability analysis, yielding 304 facts and 1204 actions</t>
  </si>
  <si>
    <t xml:space="preserve">               0.00 seconds creating final representation with 304 relevant facts, 0 relevant fluents</t>
  </si>
  <si>
    <t xml:space="preserve">               0.41 seconds searching, evaluating 1603 states, to a max depth of 2</t>
  </si>
  <si>
    <t xml:space="preserve">               0.41 seconds total time</t>
  </si>
  <si>
    <t>time spent:    0.00 seconds instantiating 1396 easy, 0 hard action templates</t>
  </si>
  <si>
    <t xml:space="preserve">               0.00 seconds reachability analysis, yielding 352 facts and 1396 actions</t>
  </si>
  <si>
    <t xml:space="preserve">               0.00 seconds creating final representation with 352 relevant facts, 0 relevant fluents</t>
  </si>
  <si>
    <t xml:space="preserve">               0.01 seconds building connectivity graph</t>
  </si>
  <si>
    <t xml:space="preserve">               0.85 seconds searching, evaluating 1865 states, to a max depth of 2</t>
  </si>
  <si>
    <t xml:space="preserve">               0.86 seconds total time</t>
  </si>
  <si>
    <t>time spent:    0.00 seconds instantiating 1604 easy, 0 hard action templates</t>
  </si>
  <si>
    <t xml:space="preserve">               0.00 seconds reachability analysis, yielding 404 facts and 1604 actions</t>
  </si>
  <si>
    <t xml:space="preserve">               0.00 seconds creating final representation with 404 relevant facts, 0 relevant fluents</t>
  </si>
  <si>
    <t xml:space="preserve">               1.23 seconds searching, evaluating 2780 states, to a max depth of 2</t>
  </si>
  <si>
    <t xml:space="preserve">               1.24 seconds total time</t>
  </si>
  <si>
    <t>time spent:    0.00 seconds instantiating 1796 easy, 0 hard action templates</t>
  </si>
  <si>
    <t xml:space="preserve">               0.00 seconds reachability analysis, yielding 452 facts and 1796 actions</t>
  </si>
  <si>
    <t xml:space="preserve">               0.00 seconds creating final representation with 452 relevant facts, 0 relevant fluents</t>
  </si>
  <si>
    <t xml:space="preserve">               0.01 seconds computing LNF</t>
  </si>
  <si>
    <t xml:space="preserve">               2.55 seconds searching, evaluating 3108 states, to a max depth of 2</t>
  </si>
  <si>
    <t xml:space="preserve">               2.56 seconds total time</t>
  </si>
  <si>
    <t>time spent:    0.00 seconds instantiating 2004 easy, 0 hard action templates</t>
  </si>
  <si>
    <t xml:space="preserve">               0.00 seconds reachability analysis, yielding 504 facts and 2004 actions</t>
  </si>
  <si>
    <t xml:space="preserve">               0.00 seconds creating final representation with 504 relevant facts, 0 relevant fluents</t>
  </si>
  <si>
    <t xml:space="preserve">               3.66 seconds searching, evaluating 3787 states, to a max depth of 2</t>
  </si>
  <si>
    <t xml:space="preserve">               3.67 seconds total time</t>
  </si>
  <si>
    <t>time spent:    0.00 seconds instantiating 100 easy, 0 hard action templates</t>
  </si>
  <si>
    <t xml:space="preserve">               0.00 seconds reachability analysis, yielding 52 facts and 100 actions</t>
  </si>
  <si>
    <t xml:space="preserve">               0.00 seconds searching, evaluating 85 states, to a max depth of 2</t>
  </si>
  <si>
    <t>time spent:    0.00 seconds instantiating 204 easy, 0 hard action templates</t>
  </si>
  <si>
    <t xml:space="preserve">               0.00 seconds reachability analysis, yielding 104 facts and 204 actions</t>
  </si>
  <si>
    <t xml:space="preserve">               0.00 seconds searching, evaluating 258 states, to a max depth of 2</t>
  </si>
  <si>
    <t>time spent:    0.00 seconds instantiating 300 easy, 0 hard action templates</t>
  </si>
  <si>
    <t xml:space="preserve">               0.00 seconds reachability analysis, yielding 152 facts and 300 actions</t>
  </si>
  <si>
    <t xml:space="preserve">               0.02 seconds searching, evaluating 488 states, to a max depth of 2</t>
  </si>
  <si>
    <t xml:space="preserve">               0.00 seconds reachability analysis, yielding 204 facts and 404 actions</t>
  </si>
  <si>
    <t xml:space="preserve">               0.04 seconds searching, evaluating 825 states, to a max depth of 2</t>
  </si>
  <si>
    <t xml:space="preserve">               0.04 seconds total time</t>
  </si>
  <si>
    <t>time spent:    0.00 seconds instantiating 500 easy, 0 hard action templates</t>
  </si>
  <si>
    <t xml:space="preserve">               0.00 seconds reachability analysis, yielding 252 facts and 500 actions</t>
  </si>
  <si>
    <t xml:space="preserve">               0.07 seconds searching, evaluating 1206 states, to a max depth of 2</t>
  </si>
  <si>
    <t xml:space="preserve">               0.07 seconds total time</t>
  </si>
  <si>
    <t>time spent:    0.00 seconds instantiating 604 easy, 0 hard action templates</t>
  </si>
  <si>
    <t xml:space="preserve">               0.00 seconds reachability analysis, yielding 304 facts and 604 actions</t>
  </si>
  <si>
    <t xml:space="preserve">               0.12 seconds searching, evaluating 1704 states, to a max depth of 2</t>
  </si>
  <si>
    <t xml:space="preserve">               0.12 seconds total time</t>
  </si>
  <si>
    <t>time spent:    0.00 seconds instantiating 700 easy, 0 hard action templates</t>
  </si>
  <si>
    <t xml:space="preserve">               0.00 seconds reachability analysis, yielding 352 facts and 700 actions</t>
  </si>
  <si>
    <t xml:space="preserve">               0.22 seconds searching, evaluating 2239 states, to a max depth of 2</t>
  </si>
  <si>
    <t xml:space="preserve">               0.22 seconds total time</t>
  </si>
  <si>
    <t xml:space="preserve">               0.00 seconds reachability analysis, yielding 404 facts and 804 actions</t>
  </si>
  <si>
    <t xml:space="preserve">               0.36 seconds searching, evaluating 2910 states, to a max depth of 2</t>
  </si>
  <si>
    <t xml:space="preserve">               0.36 seconds total time</t>
  </si>
  <si>
    <t>time spent:    0.00 seconds instantiating 900 easy, 0 hard action templates</t>
  </si>
  <si>
    <t xml:space="preserve">               0.00 seconds reachability analysis, yielding 452 facts and 900 actions</t>
  </si>
  <si>
    <t xml:space="preserve">               0.49 seconds searching, evaluating 3584 states, to a max depth of 2</t>
  </si>
  <si>
    <t xml:space="preserve">               0.49 seconds total time</t>
  </si>
  <si>
    <t>time spent:    0.00 seconds instantiating 1004 easy, 0 hard action templates</t>
  </si>
  <si>
    <t xml:space="preserve">               0.00 seconds reachability analysis, yielding 504 facts and 1004 actions</t>
  </si>
  <si>
    <t xml:space="preserve">               0.65 seconds searching, evaluating 4407 states, to a max depth of 2</t>
  </si>
  <si>
    <t xml:space="preserve">               0.66 seconds total time</t>
  </si>
  <si>
    <t xml:space="preserve">               0.00 seconds searching, evaluating 20 states, to a max depth of 1</t>
  </si>
  <si>
    <t xml:space="preserve">               0.00 seconds searching, evaluating 39 states, to a max depth of 1</t>
  </si>
  <si>
    <t xml:space="preserve">               0.01 seconds searching, evaluating 62 states, to a max depth of 1</t>
  </si>
  <si>
    <t xml:space="preserve">               0.01 seconds searching, evaluating 75 states, to a max depth of 1</t>
  </si>
  <si>
    <t xml:space="preserve">               0.03 seconds searching, evaluating 96 states, to a max depth of 1</t>
  </si>
  <si>
    <t xml:space="preserve">               0.03 seconds total time</t>
  </si>
  <si>
    <t xml:space="preserve">               0.04 seconds searching, evaluating 107 states, to a max depth of 1</t>
  </si>
  <si>
    <t xml:space="preserve">               0.06 seconds searching, evaluating 133 states, to a max depth of 1</t>
  </si>
  <si>
    <t xml:space="preserve">               0.10 seconds searching, evaluating 163 states, to a max depth of 1</t>
  </si>
  <si>
    <t xml:space="preserve">               0.11 seconds total time</t>
  </si>
  <si>
    <t xml:space="preserve">               0.14 seconds searching, evaluating 171 states, to a max depth of 1</t>
  </si>
  <si>
    <t xml:space="preserve">               0.15 seconds total time</t>
  </si>
  <si>
    <t xml:space="preserve">               0.24 seconds searching, evaluating 193 states, to a max depth of 1</t>
  </si>
  <si>
    <t xml:space="preserve">               0.25 seconds total time</t>
  </si>
  <si>
    <t>edomain2.pddl</t>
  </si>
  <si>
    <t xml:space="preserve">               0.00 seconds searching, evaluating 62 states, to a max depth of 1</t>
  </si>
  <si>
    <t xml:space="preserve">               0.02 seconds searching, evaluating 96 states, to a max depth of 1</t>
  </si>
  <si>
    <t xml:space="preserve">               0.03 seconds searching, evaluating 107 states, to a max depth of 1</t>
  </si>
  <si>
    <t xml:space="preserve">               0.04 seconds searching, evaluating 133 states, to a max depth of 1</t>
  </si>
  <si>
    <t xml:space="preserve">               0.05 seconds total time</t>
  </si>
  <si>
    <t xml:space="preserve">               0.07 seconds searching, evaluating 163 states, to a max depth of 1</t>
  </si>
  <si>
    <t xml:space="preserve">               0.08 seconds total time</t>
  </si>
  <si>
    <t xml:space="preserve">               0.10 seconds searching, evaluating 171 states, to a max depth of 1</t>
  </si>
  <si>
    <t xml:space="preserve">               0.15 seconds searching, evaluating 193 states, to a max depth of 1</t>
  </si>
  <si>
    <t xml:space="preserve">               0.16 seconds total time</t>
  </si>
  <si>
    <t>edomain3.pddl</t>
  </si>
  <si>
    <t>n/a</t>
  </si>
  <si>
    <t>edomain1.pddl</t>
  </si>
  <si>
    <t>#of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</si>
</sst>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2" fontId="0" fillId="0" borderId="0" xfId="0" applyNumberFormat="1"/>
    <xf numFmtId="2" fontId="0" fillId="0" borderId="0" xfId="0" applyNumberFormat="1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 Time in Seconds'!$C$2</c:f>
              <c:strCache>
                <c:ptCount val="1"/>
                <c:pt idx="0">
                  <c:v> edomain1</c:v>
                </c:pt>
              </c:strCache>
            </c:strRef>
          </c:tx>
          <c:marker>
            <c:symbol val="none"/>
          </c:marker>
          <c:cat>
            <c:multiLvlStrRef>
              <c:f>'Plan Time in Seconds'!$A$3:$F$12</c:f>
              <c:multiLvlStrCache>
                <c:ptCount val="10"/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0.03</c:v>
                  </c:pt>
                  <c:pt idx="6">
                    <c:v>0.05</c:v>
                  </c:pt>
                  <c:pt idx="7">
                    <c:v>0.08</c:v>
                  </c:pt>
                  <c:pt idx="8">
                    <c:v>0.11</c:v>
                  </c:pt>
                  <c:pt idx="9">
                    <c:v>0.16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0.07</c:v>
                  </c:pt>
                  <c:pt idx="7">
                    <c:v>0.11</c:v>
                  </c:pt>
                  <c:pt idx="8">
                    <c:v>0.15</c:v>
                  </c:pt>
                  <c:pt idx="9">
                    <c:v>0.25</c:v>
                  </c:pt>
                </c:lvl>
                <c:lvl>
                  <c:pt idx="0">
                    <c:v>0.00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0.09</c:v>
                  </c:pt>
                  <c:pt idx="4">
                    <c:v>0.21</c:v>
                  </c:pt>
                  <c:pt idx="5">
                    <c:v>0.41</c:v>
                  </c:pt>
                  <c:pt idx="6">
                    <c:v>0.86</c:v>
                  </c:pt>
                  <c:pt idx="7">
                    <c:v>1.24</c:v>
                  </c:pt>
                  <c:pt idx="8">
                    <c:v>2.56</c:v>
                  </c:pt>
                  <c:pt idx="9">
                    <c:v>3.67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0.02</c:v>
                  </c:pt>
                  <c:pt idx="3">
                    <c:v>0.04</c:v>
                  </c:pt>
                  <c:pt idx="4">
                    <c:v>0.07</c:v>
                  </c:pt>
                  <c:pt idx="5">
                    <c:v>0.12</c:v>
                  </c:pt>
                  <c:pt idx="6">
                    <c:v>0.22</c:v>
                  </c:pt>
                  <c:pt idx="7">
                    <c:v>0.36</c:v>
                  </c:pt>
                  <c:pt idx="8">
                    <c:v>0.49</c:v>
                  </c:pt>
                  <c:pt idx="9">
                    <c:v>0.66</c:v>
                  </c:pt>
                </c:lvl>
                <c:lvl>
                  <c:pt idx="0">
                    <c:v>prob12.pddl</c:v>
                  </c:pt>
                  <c:pt idx="1">
                    <c:v>prob25.pddl</c:v>
                  </c:pt>
                  <c:pt idx="2">
                    <c:v>prob37.pddl</c:v>
                  </c:pt>
                  <c:pt idx="3">
                    <c:v>prob50.pddl</c:v>
                  </c:pt>
                  <c:pt idx="4">
                    <c:v>prob62.pddl</c:v>
                  </c:pt>
                  <c:pt idx="5">
                    <c:v>prob75.pddl</c:v>
                  </c:pt>
                  <c:pt idx="6">
                    <c:v>prob87.pddl</c:v>
                  </c:pt>
                  <c:pt idx="7">
                    <c:v>prob100.pddl</c:v>
                  </c:pt>
                  <c:pt idx="8">
                    <c:v>prob112.pddl</c:v>
                  </c:pt>
                  <c:pt idx="9">
                    <c:v>prob125.pddl</c:v>
                  </c:pt>
                </c:lvl>
              </c:multiLvlStrCache>
            </c:multiLvlStrRef>
          </c:cat>
          <c:val>
            <c:numRef>
              <c:f>'Plan Time in Seconds'!$C$3:$C$12</c:f>
              <c:numCache>
                <c:formatCode>0.00</c:formatCode>
                <c:ptCount val="1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0.09</c:v>
                </c:pt>
                <c:pt idx="4">
                  <c:v>0.21</c:v>
                </c:pt>
                <c:pt idx="5">
                  <c:v>0.41</c:v>
                </c:pt>
                <c:pt idx="6">
                  <c:v>0.86</c:v>
                </c:pt>
                <c:pt idx="7">
                  <c:v>1.24</c:v>
                </c:pt>
                <c:pt idx="8">
                  <c:v>2.56</c:v>
                </c:pt>
                <c:pt idx="9">
                  <c:v>3.67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 Time in Seconds'!$D$2</c:f>
              <c:strCache>
                <c:ptCount val="1"/>
                <c:pt idx="0">
                  <c:v>edomain2</c:v>
                </c:pt>
              </c:strCache>
            </c:strRef>
          </c:tx>
          <c:marker>
            <c:symbol val="none"/>
          </c:marker>
          <c:cat>
            <c:multiLvlStrRef>
              <c:f>'Plan Time in Seconds'!$A$3:$F$12</c:f>
              <c:multiLvlStrCache>
                <c:ptCount val="10"/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0.03</c:v>
                  </c:pt>
                  <c:pt idx="6">
                    <c:v>0.05</c:v>
                  </c:pt>
                  <c:pt idx="7">
                    <c:v>0.08</c:v>
                  </c:pt>
                  <c:pt idx="8">
                    <c:v>0.11</c:v>
                  </c:pt>
                  <c:pt idx="9">
                    <c:v>0.16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0.07</c:v>
                  </c:pt>
                  <c:pt idx="7">
                    <c:v>0.11</c:v>
                  </c:pt>
                  <c:pt idx="8">
                    <c:v>0.15</c:v>
                  </c:pt>
                  <c:pt idx="9">
                    <c:v>0.25</c:v>
                  </c:pt>
                </c:lvl>
                <c:lvl>
                  <c:pt idx="0">
                    <c:v>0.00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0.09</c:v>
                  </c:pt>
                  <c:pt idx="4">
                    <c:v>0.21</c:v>
                  </c:pt>
                  <c:pt idx="5">
                    <c:v>0.41</c:v>
                  </c:pt>
                  <c:pt idx="6">
                    <c:v>0.86</c:v>
                  </c:pt>
                  <c:pt idx="7">
                    <c:v>1.24</c:v>
                  </c:pt>
                  <c:pt idx="8">
                    <c:v>2.56</c:v>
                  </c:pt>
                  <c:pt idx="9">
                    <c:v>3.67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0.02</c:v>
                  </c:pt>
                  <c:pt idx="3">
                    <c:v>0.04</c:v>
                  </c:pt>
                  <c:pt idx="4">
                    <c:v>0.07</c:v>
                  </c:pt>
                  <c:pt idx="5">
                    <c:v>0.12</c:v>
                  </c:pt>
                  <c:pt idx="6">
                    <c:v>0.22</c:v>
                  </c:pt>
                  <c:pt idx="7">
                    <c:v>0.36</c:v>
                  </c:pt>
                  <c:pt idx="8">
                    <c:v>0.49</c:v>
                  </c:pt>
                  <c:pt idx="9">
                    <c:v>0.66</c:v>
                  </c:pt>
                </c:lvl>
                <c:lvl>
                  <c:pt idx="0">
                    <c:v>prob12.pddl</c:v>
                  </c:pt>
                  <c:pt idx="1">
                    <c:v>prob25.pddl</c:v>
                  </c:pt>
                  <c:pt idx="2">
                    <c:v>prob37.pddl</c:v>
                  </c:pt>
                  <c:pt idx="3">
                    <c:v>prob50.pddl</c:v>
                  </c:pt>
                  <c:pt idx="4">
                    <c:v>prob62.pddl</c:v>
                  </c:pt>
                  <c:pt idx="5">
                    <c:v>prob75.pddl</c:v>
                  </c:pt>
                  <c:pt idx="6">
                    <c:v>prob87.pddl</c:v>
                  </c:pt>
                  <c:pt idx="7">
                    <c:v>prob100.pddl</c:v>
                  </c:pt>
                  <c:pt idx="8">
                    <c:v>prob112.pddl</c:v>
                  </c:pt>
                  <c:pt idx="9">
                    <c:v>prob125.pddl</c:v>
                  </c:pt>
                </c:lvl>
              </c:multiLvlStrCache>
            </c:multiLvlStrRef>
          </c:cat>
          <c:val>
            <c:numRef>
              <c:f>'Plan Time in Seconds'!$D$3:$D$12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0.04</c:v>
                </c:pt>
                <c:pt idx="6">
                  <c:v>0.07</c:v>
                </c:pt>
                <c:pt idx="7">
                  <c:v>0.11</c:v>
                </c:pt>
                <c:pt idx="8">
                  <c:v>0.15</c:v>
                </c:pt>
                <c:pt idx="9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 Time in Seconds'!$E$2</c:f>
              <c:strCache>
                <c:ptCount val="1"/>
                <c:pt idx="0">
                  <c:v>edomain3</c:v>
                </c:pt>
              </c:strCache>
            </c:strRef>
          </c:tx>
          <c:marker>
            <c:symbol val="none"/>
          </c:marker>
          <c:cat>
            <c:multiLvlStrRef>
              <c:f>'Plan Time in Seconds'!$A$3:$F$12</c:f>
              <c:multiLvlStrCache>
                <c:ptCount val="10"/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0.03</c:v>
                  </c:pt>
                  <c:pt idx="6">
                    <c:v>0.05</c:v>
                  </c:pt>
                  <c:pt idx="7">
                    <c:v>0.08</c:v>
                  </c:pt>
                  <c:pt idx="8">
                    <c:v>0.11</c:v>
                  </c:pt>
                  <c:pt idx="9">
                    <c:v>0.16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0.07</c:v>
                  </c:pt>
                  <c:pt idx="7">
                    <c:v>0.11</c:v>
                  </c:pt>
                  <c:pt idx="8">
                    <c:v>0.15</c:v>
                  </c:pt>
                  <c:pt idx="9">
                    <c:v>0.25</c:v>
                  </c:pt>
                </c:lvl>
                <c:lvl>
                  <c:pt idx="0">
                    <c:v>0.00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0.09</c:v>
                  </c:pt>
                  <c:pt idx="4">
                    <c:v>0.21</c:v>
                  </c:pt>
                  <c:pt idx="5">
                    <c:v>0.41</c:v>
                  </c:pt>
                  <c:pt idx="6">
                    <c:v>0.86</c:v>
                  </c:pt>
                  <c:pt idx="7">
                    <c:v>1.24</c:v>
                  </c:pt>
                  <c:pt idx="8">
                    <c:v>2.56</c:v>
                  </c:pt>
                  <c:pt idx="9">
                    <c:v>3.67</c:v>
                  </c:pt>
                </c:lvl>
                <c:lvl>
                  <c:pt idx="0">
                    <c:v>0.00</c:v>
                  </c:pt>
                  <c:pt idx="1">
                    <c:v>0.00</c:v>
                  </c:pt>
                  <c:pt idx="2">
                    <c:v>0.02</c:v>
                  </c:pt>
                  <c:pt idx="3">
                    <c:v>0.04</c:v>
                  </c:pt>
                  <c:pt idx="4">
                    <c:v>0.07</c:v>
                  </c:pt>
                  <c:pt idx="5">
                    <c:v>0.12</c:v>
                  </c:pt>
                  <c:pt idx="6">
                    <c:v>0.22</c:v>
                  </c:pt>
                  <c:pt idx="7">
                    <c:v>0.36</c:v>
                  </c:pt>
                  <c:pt idx="8">
                    <c:v>0.49</c:v>
                  </c:pt>
                  <c:pt idx="9">
                    <c:v>0.66</c:v>
                  </c:pt>
                </c:lvl>
                <c:lvl>
                  <c:pt idx="0">
                    <c:v>prob12.pddl</c:v>
                  </c:pt>
                  <c:pt idx="1">
                    <c:v>prob25.pddl</c:v>
                  </c:pt>
                  <c:pt idx="2">
                    <c:v>prob37.pddl</c:v>
                  </c:pt>
                  <c:pt idx="3">
                    <c:v>prob50.pddl</c:v>
                  </c:pt>
                  <c:pt idx="4">
                    <c:v>prob62.pddl</c:v>
                  </c:pt>
                  <c:pt idx="5">
                    <c:v>prob75.pddl</c:v>
                  </c:pt>
                  <c:pt idx="6">
                    <c:v>prob87.pddl</c:v>
                  </c:pt>
                  <c:pt idx="7">
                    <c:v>prob100.pddl</c:v>
                  </c:pt>
                  <c:pt idx="8">
                    <c:v>prob112.pddl</c:v>
                  </c:pt>
                  <c:pt idx="9">
                    <c:v>prob125.pddl</c:v>
                  </c:pt>
                </c:lvl>
              </c:multiLvlStrCache>
            </c:multiLvlStrRef>
          </c:cat>
          <c:val>
            <c:numRef>
              <c:f>'Plan Time in Seconds'!$E$3:$E$12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0.05</c:v>
                </c:pt>
                <c:pt idx="7">
                  <c:v>0.08</c:v>
                </c:pt>
                <c:pt idx="8">
                  <c:v>0.11</c:v>
                </c:pt>
                <c:pt idx="9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58072"/>
        <c:axId val="2117155080"/>
      </c:lineChart>
      <c:catAx>
        <c:axId val="211715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155080"/>
        <c:crosses val="autoZero"/>
        <c:auto val="1"/>
        <c:lblAlgn val="ctr"/>
        <c:lblOffset val="100"/>
        <c:noMultiLvlLbl val="0"/>
      </c:catAx>
      <c:valAx>
        <c:axId val="2117155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15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 Time in Seconds'!$B$2</c:f>
              <c:strCache>
                <c:ptCount val="1"/>
                <c:pt idx="0">
                  <c:v>odomain</c:v>
                </c:pt>
              </c:strCache>
            </c:strRef>
          </c:tx>
          <c:marker>
            <c:symbol val="none"/>
          </c:marker>
          <c:val>
            <c:numRef>
              <c:f>'Plan Time in Seconds'!$B$3:$B$12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 formatCode="General">
                  <c:v>0.04</c:v>
                </c:pt>
                <c:pt idx="4" formatCode="General">
                  <c:v>0.07</c:v>
                </c:pt>
                <c:pt idx="5" formatCode="General">
                  <c:v>0.12</c:v>
                </c:pt>
                <c:pt idx="6" formatCode="General">
                  <c:v>0.22</c:v>
                </c:pt>
                <c:pt idx="7">
                  <c:v>0.36</c:v>
                </c:pt>
                <c:pt idx="8">
                  <c:v>0.49</c:v>
                </c:pt>
                <c:pt idx="9" formatCode="General">
                  <c:v>0.66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 Time in Seconds'!$C$2</c:f>
              <c:strCache>
                <c:ptCount val="1"/>
                <c:pt idx="0">
                  <c:v> edomain1</c:v>
                </c:pt>
              </c:strCache>
            </c:strRef>
          </c:tx>
          <c:marker>
            <c:symbol val="none"/>
          </c:marker>
          <c:val>
            <c:numRef>
              <c:f>'Plan Time in Seconds'!$C$3:$C$12</c:f>
              <c:numCache>
                <c:formatCode>0.00</c:formatCode>
                <c:ptCount val="1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0.09</c:v>
                </c:pt>
                <c:pt idx="4">
                  <c:v>0.21</c:v>
                </c:pt>
                <c:pt idx="5">
                  <c:v>0.41</c:v>
                </c:pt>
                <c:pt idx="6">
                  <c:v>0.86</c:v>
                </c:pt>
                <c:pt idx="7">
                  <c:v>1.24</c:v>
                </c:pt>
                <c:pt idx="8">
                  <c:v>2.56</c:v>
                </c:pt>
                <c:pt idx="9">
                  <c:v>3.67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 Time in Seconds'!$D$2</c:f>
              <c:strCache>
                <c:ptCount val="1"/>
                <c:pt idx="0">
                  <c:v>edomain2</c:v>
                </c:pt>
              </c:strCache>
            </c:strRef>
          </c:tx>
          <c:marker>
            <c:symbol val="none"/>
          </c:marker>
          <c:val>
            <c:numRef>
              <c:f>'Plan Time in Seconds'!$D$3:$D$12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0.04</c:v>
                </c:pt>
                <c:pt idx="6">
                  <c:v>0.07</c:v>
                </c:pt>
                <c:pt idx="7">
                  <c:v>0.11</c:v>
                </c:pt>
                <c:pt idx="8">
                  <c:v>0.15</c:v>
                </c:pt>
                <c:pt idx="9">
                  <c:v>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'Plan Time in Seconds'!$E$2</c:f>
              <c:strCache>
                <c:ptCount val="1"/>
                <c:pt idx="0">
                  <c:v>edomain3</c:v>
                </c:pt>
              </c:strCache>
            </c:strRef>
          </c:tx>
          <c:marker>
            <c:symbol val="none"/>
          </c:marker>
          <c:val>
            <c:numRef>
              <c:f>'Plan Time in Seconds'!$E$3:$E$12</c:f>
              <c:numCache>
                <c:formatCode>0.00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0.05</c:v>
                </c:pt>
                <c:pt idx="7">
                  <c:v>0.08</c:v>
                </c:pt>
                <c:pt idx="8">
                  <c:v>0.11</c:v>
                </c:pt>
                <c:pt idx="9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79224"/>
        <c:axId val="2131180744"/>
      </c:lineChart>
      <c:catAx>
        <c:axId val="213117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180744"/>
        <c:crosses val="autoZero"/>
        <c:auto val="1"/>
        <c:lblAlgn val="ctr"/>
        <c:lblOffset val="100"/>
        <c:noMultiLvlLbl val="0"/>
      </c:catAx>
      <c:valAx>
        <c:axId val="2131180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117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 Length in Action Count'!$B$2</c:f>
              <c:strCache>
                <c:ptCount val="1"/>
                <c:pt idx="0">
                  <c:v>odomain</c:v>
                </c:pt>
              </c:strCache>
            </c:strRef>
          </c:tx>
          <c:marker>
            <c:symbol val="none"/>
          </c:marker>
          <c:cat>
            <c:strRef>
              <c:f>'Plan Length in Action Count'!$A$3:$A$12</c:f>
              <c:strCache>
                <c:ptCount val="10"/>
                <c:pt idx="0">
                  <c:v>prob12.pddl</c:v>
                </c:pt>
                <c:pt idx="1">
                  <c:v>prob25.pddl</c:v>
                </c:pt>
                <c:pt idx="2">
                  <c:v>prob37.pddl</c:v>
                </c:pt>
                <c:pt idx="3">
                  <c:v>prob50.pddl</c:v>
                </c:pt>
                <c:pt idx="4">
                  <c:v>prob62.pddl</c:v>
                </c:pt>
                <c:pt idx="5">
                  <c:v>prob75.pddl</c:v>
                </c:pt>
                <c:pt idx="6">
                  <c:v>prob87.pddl</c:v>
                </c:pt>
                <c:pt idx="7">
                  <c:v>prob100.pddl</c:v>
                </c:pt>
                <c:pt idx="8">
                  <c:v>prob112.pddl</c:v>
                </c:pt>
                <c:pt idx="9">
                  <c:v>prob125.pddl</c:v>
                </c:pt>
              </c:strCache>
            </c:strRef>
          </c:cat>
          <c:val>
            <c:numRef>
              <c:f>'Plan Length in Action Count'!$B$3:$B$12</c:f>
              <c:numCache>
                <c:formatCode>General</c:formatCode>
                <c:ptCount val="10"/>
                <c:pt idx="0">
                  <c:v>31.0</c:v>
                </c:pt>
                <c:pt idx="1">
                  <c:v>63.0</c:v>
                </c:pt>
                <c:pt idx="2">
                  <c:v>97.0</c:v>
                </c:pt>
                <c:pt idx="3">
                  <c:v>126.0</c:v>
                </c:pt>
                <c:pt idx="4">
                  <c:v>155.0</c:v>
                </c:pt>
                <c:pt idx="5">
                  <c:v>194.0</c:v>
                </c:pt>
                <c:pt idx="6">
                  <c:v>217.0</c:v>
                </c:pt>
                <c:pt idx="7">
                  <c:v>261.0</c:v>
                </c:pt>
                <c:pt idx="8">
                  <c:v>281.0</c:v>
                </c:pt>
                <c:pt idx="9">
                  <c:v>315.0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 Length in Action Count'!$C$2</c:f>
              <c:strCache>
                <c:ptCount val="1"/>
                <c:pt idx="0">
                  <c:v> edomain1</c:v>
                </c:pt>
              </c:strCache>
            </c:strRef>
          </c:tx>
          <c:marker>
            <c:symbol val="none"/>
          </c:marker>
          <c:cat>
            <c:strRef>
              <c:f>'Plan Length in Action Count'!$A$3:$A$12</c:f>
              <c:strCache>
                <c:ptCount val="10"/>
                <c:pt idx="0">
                  <c:v>prob12.pddl</c:v>
                </c:pt>
                <c:pt idx="1">
                  <c:v>prob25.pddl</c:v>
                </c:pt>
                <c:pt idx="2">
                  <c:v>prob37.pddl</c:v>
                </c:pt>
                <c:pt idx="3">
                  <c:v>prob50.pddl</c:v>
                </c:pt>
                <c:pt idx="4">
                  <c:v>prob62.pddl</c:v>
                </c:pt>
                <c:pt idx="5">
                  <c:v>prob75.pddl</c:v>
                </c:pt>
                <c:pt idx="6">
                  <c:v>prob87.pddl</c:v>
                </c:pt>
                <c:pt idx="7">
                  <c:v>prob100.pddl</c:v>
                </c:pt>
                <c:pt idx="8">
                  <c:v>prob112.pddl</c:v>
                </c:pt>
                <c:pt idx="9">
                  <c:v>prob125.pddl</c:v>
                </c:pt>
              </c:strCache>
            </c:strRef>
          </c:cat>
          <c:val>
            <c:numRef>
              <c:f>'Plan Length in Action Count'!$C$3:$C$12</c:f>
              <c:numCache>
                <c:formatCode>General</c:formatCode>
                <c:ptCount val="10"/>
                <c:pt idx="0">
                  <c:v>44.0</c:v>
                </c:pt>
                <c:pt idx="1">
                  <c:v>96.0</c:v>
                </c:pt>
                <c:pt idx="2">
                  <c:v>180.0</c:v>
                </c:pt>
                <c:pt idx="3">
                  <c:v>208.0</c:v>
                </c:pt>
                <c:pt idx="4">
                  <c:v>252.0</c:v>
                </c:pt>
                <c:pt idx="5">
                  <c:v>352.0</c:v>
                </c:pt>
                <c:pt idx="6">
                  <c:v>348.0</c:v>
                </c:pt>
                <c:pt idx="7">
                  <c:v>484.0</c:v>
                </c:pt>
                <c:pt idx="8">
                  <c:v>452.0</c:v>
                </c:pt>
                <c:pt idx="9">
                  <c:v>524.0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 Length in Action Count'!$D$2</c:f>
              <c:strCache>
                <c:ptCount val="1"/>
                <c:pt idx="0">
                  <c:v>edomain2</c:v>
                </c:pt>
              </c:strCache>
            </c:strRef>
          </c:tx>
          <c:marker>
            <c:symbol val="none"/>
          </c:marker>
          <c:cat>
            <c:strRef>
              <c:f>'Plan Length in Action Count'!$A$3:$A$12</c:f>
              <c:strCache>
                <c:ptCount val="10"/>
                <c:pt idx="0">
                  <c:v>prob12.pddl</c:v>
                </c:pt>
                <c:pt idx="1">
                  <c:v>prob25.pddl</c:v>
                </c:pt>
                <c:pt idx="2">
                  <c:v>prob37.pddl</c:v>
                </c:pt>
                <c:pt idx="3">
                  <c:v>prob50.pddl</c:v>
                </c:pt>
                <c:pt idx="4">
                  <c:v>prob62.pddl</c:v>
                </c:pt>
                <c:pt idx="5">
                  <c:v>prob75.pddl</c:v>
                </c:pt>
                <c:pt idx="6">
                  <c:v>prob87.pddl</c:v>
                </c:pt>
                <c:pt idx="7">
                  <c:v>prob100.pddl</c:v>
                </c:pt>
                <c:pt idx="8">
                  <c:v>prob112.pddl</c:v>
                </c:pt>
                <c:pt idx="9">
                  <c:v>prob125.pddl</c:v>
                </c:pt>
              </c:strCache>
            </c:strRef>
          </c:cat>
          <c:val>
            <c:numRef>
              <c:f>'Plan Length in Action Count'!$D$3:$D$12</c:f>
              <c:numCache>
                <c:formatCode>General</c:formatCode>
                <c:ptCount val="10"/>
                <c:pt idx="0">
                  <c:v>12.0</c:v>
                </c:pt>
                <c:pt idx="1">
                  <c:v>25.0</c:v>
                </c:pt>
                <c:pt idx="2">
                  <c:v>37.0</c:v>
                </c:pt>
                <c:pt idx="3">
                  <c:v>50.0</c:v>
                </c:pt>
                <c:pt idx="4">
                  <c:v>62.0</c:v>
                </c:pt>
                <c:pt idx="5">
                  <c:v>75.0</c:v>
                </c:pt>
                <c:pt idx="6">
                  <c:v>87.0</c:v>
                </c:pt>
                <c:pt idx="7">
                  <c:v>100.0</c:v>
                </c:pt>
                <c:pt idx="8">
                  <c:v>112.0</c:v>
                </c:pt>
                <c:pt idx="9">
                  <c:v>126.0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'Plan Length in Action Count'!$E$2</c:f>
              <c:strCache>
                <c:ptCount val="1"/>
                <c:pt idx="0">
                  <c:v>edomain3</c:v>
                </c:pt>
              </c:strCache>
            </c:strRef>
          </c:tx>
          <c:marker>
            <c:symbol val="none"/>
          </c:marker>
          <c:cat>
            <c:strRef>
              <c:f>'Plan Length in Action Count'!$A$3:$A$12</c:f>
              <c:strCache>
                <c:ptCount val="10"/>
                <c:pt idx="0">
                  <c:v>prob12.pddl</c:v>
                </c:pt>
                <c:pt idx="1">
                  <c:v>prob25.pddl</c:v>
                </c:pt>
                <c:pt idx="2">
                  <c:v>prob37.pddl</c:v>
                </c:pt>
                <c:pt idx="3">
                  <c:v>prob50.pddl</c:v>
                </c:pt>
                <c:pt idx="4">
                  <c:v>prob62.pddl</c:v>
                </c:pt>
                <c:pt idx="5">
                  <c:v>prob75.pddl</c:v>
                </c:pt>
                <c:pt idx="6">
                  <c:v>prob87.pddl</c:v>
                </c:pt>
                <c:pt idx="7">
                  <c:v>prob100.pddl</c:v>
                </c:pt>
                <c:pt idx="8">
                  <c:v>prob112.pddl</c:v>
                </c:pt>
                <c:pt idx="9">
                  <c:v>prob125.pddl</c:v>
                </c:pt>
              </c:strCache>
            </c:strRef>
          </c:cat>
          <c:val>
            <c:numRef>
              <c:f>'Plan Length in Action Count'!$E$3:$E$12</c:f>
              <c:numCache>
                <c:formatCode>General</c:formatCode>
                <c:ptCount val="10"/>
                <c:pt idx="0">
                  <c:v>23.0</c:v>
                </c:pt>
                <c:pt idx="1">
                  <c:v>49.0</c:v>
                </c:pt>
                <c:pt idx="2">
                  <c:v>73.0</c:v>
                </c:pt>
                <c:pt idx="3">
                  <c:v>99.0</c:v>
                </c:pt>
                <c:pt idx="4">
                  <c:v>123.0</c:v>
                </c:pt>
                <c:pt idx="5">
                  <c:v>149.0</c:v>
                </c:pt>
                <c:pt idx="6">
                  <c:v>173.0</c:v>
                </c:pt>
                <c:pt idx="7">
                  <c:v>199.0</c:v>
                </c:pt>
                <c:pt idx="8">
                  <c:v>225.0</c:v>
                </c:pt>
                <c:pt idx="9">
                  <c:v>249.0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98696"/>
        <c:axId val="2126155240"/>
      </c:lineChart>
      <c:catAx>
        <c:axId val="207069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55240"/>
        <c:crosses val="autoZero"/>
        <c:auto val="1"/>
        <c:lblAlgn val="ctr"/>
        <c:lblOffset val="100"/>
        <c:noMultiLvlLbl val="0"/>
      </c:catAx>
      <c:valAx>
        <c:axId val="212615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69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749300</xdr:colOff>
      <xdr:row>1</xdr:row>
      <xdr:rowOff>0</xdr:rowOff>
    </xdr:from>
    <xdr:to>
      <xdr:col>43</xdr:col>
      <xdr:colOff>584200</xdr:colOff>
      <xdr:row>58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</xdr:row>
      <xdr:rowOff>6350</xdr:rowOff>
    </xdr:from>
    <xdr:to>
      <xdr:col>14</xdr:col>
      <xdr:colOff>800100</xdr:colOff>
      <xdr:row>28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19050</xdr:rowOff>
    </xdr:from>
    <xdr:to>
      <xdr:col>14</xdr:col>
      <xdr:colOff>685800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showRuler="0" workbookViewId="0">
      <selection activeCell="Q21" sqref="Q21"/>
    </sheetView>
  </sheetViews>
  <sheetFormatPr baseColWidth="10" defaultRowHeight="15" x14ac:dyDescent="0"/>
  <sheetData>
    <row r="1" spans="1:23">
      <c r="A1" s="1" t="s">
        <v>15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23">
      <c r="A3" t="s">
        <v>5</v>
      </c>
      <c r="B3" s="3">
        <v>0</v>
      </c>
      <c r="C3" s="2">
        <v>0</v>
      </c>
      <c r="D3" s="2">
        <v>0</v>
      </c>
      <c r="E3" s="2">
        <v>0</v>
      </c>
    </row>
    <row r="4" spans="1:23">
      <c r="A4" t="s">
        <v>6</v>
      </c>
      <c r="B4" s="3">
        <v>0</v>
      </c>
      <c r="C4" s="2">
        <v>0.01</v>
      </c>
      <c r="D4" s="2">
        <v>0</v>
      </c>
      <c r="E4" s="2">
        <v>0</v>
      </c>
    </row>
    <row r="5" spans="1:23">
      <c r="A5" t="s">
        <v>7</v>
      </c>
      <c r="B5" s="3">
        <v>0.02</v>
      </c>
      <c r="C5" s="2">
        <v>0.02</v>
      </c>
      <c r="D5" s="2">
        <v>0.01</v>
      </c>
      <c r="E5" s="2">
        <v>0</v>
      </c>
    </row>
    <row r="6" spans="1:23">
      <c r="A6" t="s">
        <v>8</v>
      </c>
      <c r="B6">
        <v>0.04</v>
      </c>
      <c r="C6" s="2">
        <v>0.09</v>
      </c>
      <c r="D6" s="2">
        <v>0.01</v>
      </c>
      <c r="E6" s="2">
        <v>0.01</v>
      </c>
    </row>
    <row r="7" spans="1:23">
      <c r="A7" t="s">
        <v>9</v>
      </c>
      <c r="B7">
        <v>7.0000000000000007E-2</v>
      </c>
      <c r="C7" s="2">
        <v>0.21</v>
      </c>
      <c r="D7" s="2">
        <v>0.03</v>
      </c>
      <c r="E7" s="2">
        <v>0.02</v>
      </c>
    </row>
    <row r="8" spans="1:23">
      <c r="A8" t="s">
        <v>10</v>
      </c>
      <c r="B8">
        <v>0.12</v>
      </c>
      <c r="C8" s="2">
        <v>0.41</v>
      </c>
      <c r="D8" s="2">
        <v>0.04</v>
      </c>
      <c r="E8" s="2">
        <v>0.03</v>
      </c>
    </row>
    <row r="9" spans="1:23">
      <c r="A9" t="s">
        <v>11</v>
      </c>
      <c r="B9">
        <v>0.22</v>
      </c>
      <c r="C9" s="2">
        <v>0.86</v>
      </c>
      <c r="D9" s="2">
        <v>7.0000000000000007E-2</v>
      </c>
      <c r="E9" s="2">
        <v>0.05</v>
      </c>
    </row>
    <row r="10" spans="1:23">
      <c r="A10" t="s">
        <v>12</v>
      </c>
      <c r="B10" s="3">
        <v>0.36</v>
      </c>
      <c r="C10" s="2">
        <v>1.24</v>
      </c>
      <c r="D10" s="2">
        <v>0.11</v>
      </c>
      <c r="E10" s="2">
        <v>0.08</v>
      </c>
    </row>
    <row r="11" spans="1:23">
      <c r="A11" t="s">
        <v>13</v>
      </c>
      <c r="B11" s="3">
        <v>0.49</v>
      </c>
      <c r="C11" s="2">
        <v>2.56</v>
      </c>
      <c r="D11" s="2">
        <v>0.15</v>
      </c>
      <c r="E11" s="2">
        <v>0.11</v>
      </c>
    </row>
    <row r="12" spans="1:23">
      <c r="A12" t="s">
        <v>14</v>
      </c>
      <c r="B12">
        <v>0.66</v>
      </c>
      <c r="C12" s="2">
        <v>3.67</v>
      </c>
      <c r="D12" s="2">
        <v>0.25</v>
      </c>
      <c r="E12" s="2">
        <v>0.16</v>
      </c>
    </row>
    <row r="13" spans="1:23">
      <c r="W13" t="s">
        <v>131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showRuler="0" workbookViewId="0">
      <selection activeCell="D23" sqref="D23"/>
    </sheetView>
  </sheetViews>
  <sheetFormatPr baseColWidth="10" defaultRowHeight="15" x14ac:dyDescent="0"/>
  <sheetData>
    <row r="1" spans="1:5">
      <c r="A1" s="1" t="s">
        <v>16</v>
      </c>
    </row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>
        <v>31</v>
      </c>
      <c r="C3">
        <f>C13 * 11</f>
        <v>44</v>
      </c>
      <c r="D3">
        <f>(D13*11)+1</f>
        <v>12</v>
      </c>
      <c r="E3">
        <f>(E13*11)+1</f>
        <v>23</v>
      </c>
    </row>
    <row r="4" spans="1:5">
      <c r="A4" t="s">
        <v>6</v>
      </c>
      <c r="B4">
        <v>63</v>
      </c>
      <c r="C4">
        <f>C13 * 24</f>
        <v>96</v>
      </c>
      <c r="D4">
        <f>(D13*24)+1</f>
        <v>25</v>
      </c>
      <c r="E4">
        <f>(E13*24)+1</f>
        <v>49</v>
      </c>
    </row>
    <row r="5" spans="1:5">
      <c r="A5" t="s">
        <v>7</v>
      </c>
      <c r="B5">
        <v>97</v>
      </c>
      <c r="C5">
        <f>C13 * 45</f>
        <v>180</v>
      </c>
      <c r="D5">
        <f>(D13*36)+1</f>
        <v>37</v>
      </c>
      <c r="E5">
        <f>E13*36+1</f>
        <v>73</v>
      </c>
    </row>
    <row r="6" spans="1:5">
      <c r="A6" t="s">
        <v>8</v>
      </c>
      <c r="B6">
        <v>126</v>
      </c>
      <c r="C6">
        <f>C13 * 52</f>
        <v>208</v>
      </c>
      <c r="D6">
        <f>(D13*49)+1</f>
        <v>50</v>
      </c>
      <c r="E6">
        <f>E13*49+1</f>
        <v>99</v>
      </c>
    </row>
    <row r="7" spans="1:5">
      <c r="A7" t="s">
        <v>9</v>
      </c>
      <c r="B7">
        <v>155</v>
      </c>
      <c r="C7">
        <f>C13 * 63</f>
        <v>252</v>
      </c>
      <c r="D7">
        <f>(D13*61)+1</f>
        <v>62</v>
      </c>
      <c r="E7">
        <f>E13*61+1</f>
        <v>123</v>
      </c>
    </row>
    <row r="8" spans="1:5">
      <c r="A8" t="s">
        <v>10</v>
      </c>
      <c r="B8">
        <v>194</v>
      </c>
      <c r="C8">
        <f>C13*88</f>
        <v>352</v>
      </c>
      <c r="D8">
        <f>(D13*74)+1</f>
        <v>75</v>
      </c>
      <c r="E8">
        <f>E13*74+1</f>
        <v>149</v>
      </c>
    </row>
    <row r="9" spans="1:5">
      <c r="A9" t="s">
        <v>11</v>
      </c>
      <c r="B9">
        <v>217</v>
      </c>
      <c r="C9">
        <f>C13 * 87</f>
        <v>348</v>
      </c>
      <c r="D9">
        <f>(D13*86)+1</f>
        <v>87</v>
      </c>
      <c r="E9">
        <f>E13*86+1</f>
        <v>173</v>
      </c>
    </row>
    <row r="10" spans="1:5">
      <c r="A10" t="s">
        <v>12</v>
      </c>
      <c r="B10">
        <v>261</v>
      </c>
      <c r="C10">
        <f>C13 * 121</f>
        <v>484</v>
      </c>
      <c r="D10">
        <f>(D13*99)+1</f>
        <v>100</v>
      </c>
      <c r="E10">
        <f>E13*99+1</f>
        <v>199</v>
      </c>
    </row>
    <row r="11" spans="1:5">
      <c r="A11" t="s">
        <v>13</v>
      </c>
      <c r="B11">
        <v>281</v>
      </c>
      <c r="C11">
        <f>C13 * 113</f>
        <v>452</v>
      </c>
      <c r="D11">
        <f>D13*112</f>
        <v>112</v>
      </c>
      <c r="E11">
        <f>E13*112+1</f>
        <v>225</v>
      </c>
    </row>
    <row r="12" spans="1:5">
      <c r="A12" t="s">
        <v>14</v>
      </c>
      <c r="B12">
        <v>315</v>
      </c>
      <c r="C12">
        <f>C13*131</f>
        <v>524</v>
      </c>
      <c r="D12">
        <f>(D13*125)+1</f>
        <v>126</v>
      </c>
      <c r="E12">
        <f>E13*124+1</f>
        <v>249</v>
      </c>
    </row>
    <row r="13" spans="1:5">
      <c r="A13" t="s">
        <v>134</v>
      </c>
      <c r="B13" t="s">
        <v>132</v>
      </c>
      <c r="C13">
        <v>4</v>
      </c>
      <c r="D13">
        <v>1</v>
      </c>
      <c r="E13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showRuler="0" workbookViewId="0">
      <selection activeCell="W1" sqref="W1"/>
    </sheetView>
  </sheetViews>
  <sheetFormatPr baseColWidth="10" defaultRowHeight="15" x14ac:dyDescent="0"/>
  <sheetData>
    <row r="1" spans="1:23">
      <c r="A1" s="1" t="s">
        <v>1</v>
      </c>
      <c r="I1" s="1" t="s">
        <v>133</v>
      </c>
      <c r="P1" s="1" t="s">
        <v>120</v>
      </c>
      <c r="W1" s="1" t="s">
        <v>131</v>
      </c>
    </row>
    <row r="2" spans="1:23">
      <c r="A2" t="s">
        <v>5</v>
      </c>
      <c r="I2" t="s">
        <v>17</v>
      </c>
      <c r="P2" t="s">
        <v>5</v>
      </c>
      <c r="W2" t="s">
        <v>5</v>
      </c>
    </row>
    <row r="3" spans="1:23">
      <c r="A3" t="s">
        <v>71</v>
      </c>
      <c r="I3" t="s">
        <v>18</v>
      </c>
      <c r="P3" t="s">
        <v>17</v>
      </c>
      <c r="W3" t="s">
        <v>17</v>
      </c>
    </row>
    <row r="4" spans="1:23">
      <c r="A4" t="s">
        <v>72</v>
      </c>
      <c r="I4" t="s">
        <v>19</v>
      </c>
      <c r="P4" t="s">
        <v>18</v>
      </c>
      <c r="W4" t="s">
        <v>18</v>
      </c>
    </row>
    <row r="5" spans="1:23">
      <c r="A5" t="s">
        <v>19</v>
      </c>
      <c r="I5" t="s">
        <v>20</v>
      </c>
      <c r="P5" t="s">
        <v>19</v>
      </c>
      <c r="W5" t="s">
        <v>19</v>
      </c>
    </row>
    <row r="6" spans="1:23">
      <c r="A6" t="s">
        <v>20</v>
      </c>
      <c r="I6" t="s">
        <v>21</v>
      </c>
      <c r="P6" t="s">
        <v>20</v>
      </c>
      <c r="W6" t="s">
        <v>20</v>
      </c>
    </row>
    <row r="7" spans="1:23">
      <c r="A7" t="s">
        <v>21</v>
      </c>
      <c r="I7" t="s">
        <v>22</v>
      </c>
      <c r="P7" t="s">
        <v>21</v>
      </c>
      <c r="W7" t="s">
        <v>21</v>
      </c>
    </row>
    <row r="8" spans="1:23">
      <c r="A8" t="s">
        <v>73</v>
      </c>
      <c r="I8" t="s">
        <v>23</v>
      </c>
      <c r="P8" t="s">
        <v>106</v>
      </c>
      <c r="W8" t="s">
        <v>106</v>
      </c>
    </row>
    <row r="9" spans="1:23">
      <c r="A9" t="s">
        <v>23</v>
      </c>
      <c r="I9" t="s">
        <v>6</v>
      </c>
      <c r="P9" t="s">
        <v>23</v>
      </c>
      <c r="W9" t="s">
        <v>23</v>
      </c>
    </row>
    <row r="10" spans="1:23">
      <c r="A10" t="s">
        <v>6</v>
      </c>
      <c r="I10" t="s">
        <v>24</v>
      </c>
      <c r="P10" t="s">
        <v>6</v>
      </c>
      <c r="W10" t="s">
        <v>6</v>
      </c>
    </row>
    <row r="11" spans="1:23">
      <c r="A11" t="s">
        <v>74</v>
      </c>
      <c r="I11" t="s">
        <v>25</v>
      </c>
      <c r="P11" t="s">
        <v>24</v>
      </c>
      <c r="W11" t="s">
        <v>24</v>
      </c>
    </row>
    <row r="12" spans="1:23">
      <c r="A12" t="s">
        <v>75</v>
      </c>
      <c r="I12" t="s">
        <v>26</v>
      </c>
      <c r="P12" t="s">
        <v>25</v>
      </c>
      <c r="W12" t="s">
        <v>25</v>
      </c>
    </row>
    <row r="13" spans="1:23">
      <c r="A13" t="s">
        <v>26</v>
      </c>
      <c r="I13" t="s">
        <v>20</v>
      </c>
      <c r="P13" t="s">
        <v>26</v>
      </c>
      <c r="W13" t="s">
        <v>26</v>
      </c>
    </row>
    <row r="14" spans="1:23">
      <c r="A14" t="s">
        <v>20</v>
      </c>
      <c r="I14" t="s">
        <v>21</v>
      </c>
      <c r="P14" t="s">
        <v>20</v>
      </c>
      <c r="W14" t="s">
        <v>20</v>
      </c>
    </row>
    <row r="15" spans="1:23">
      <c r="A15" t="s">
        <v>21</v>
      </c>
      <c r="I15" t="s">
        <v>27</v>
      </c>
      <c r="P15" t="s">
        <v>21</v>
      </c>
      <c r="W15" t="s">
        <v>21</v>
      </c>
    </row>
    <row r="16" spans="1:23">
      <c r="A16" t="s">
        <v>76</v>
      </c>
      <c r="I16" t="s">
        <v>28</v>
      </c>
      <c r="P16" t="s">
        <v>107</v>
      </c>
      <c r="W16" t="s">
        <v>107</v>
      </c>
    </row>
    <row r="17" spans="1:23">
      <c r="A17" t="s">
        <v>23</v>
      </c>
      <c r="I17" t="s">
        <v>7</v>
      </c>
      <c r="P17" t="s">
        <v>23</v>
      </c>
      <c r="W17" t="s">
        <v>23</v>
      </c>
    </row>
    <row r="18" spans="1:23">
      <c r="A18" t="s">
        <v>7</v>
      </c>
      <c r="I18" t="s">
        <v>29</v>
      </c>
      <c r="P18" t="s">
        <v>7</v>
      </c>
      <c r="W18" t="s">
        <v>7</v>
      </c>
    </row>
    <row r="19" spans="1:23">
      <c r="A19" t="s">
        <v>77</v>
      </c>
      <c r="I19" t="s">
        <v>30</v>
      </c>
      <c r="P19" t="s">
        <v>29</v>
      </c>
      <c r="W19" t="s">
        <v>29</v>
      </c>
    </row>
    <row r="20" spans="1:23">
      <c r="A20" t="s">
        <v>78</v>
      </c>
      <c r="I20" t="s">
        <v>31</v>
      </c>
      <c r="P20" t="s">
        <v>30</v>
      </c>
      <c r="W20" t="s">
        <v>30</v>
      </c>
    </row>
    <row r="21" spans="1:23">
      <c r="A21" t="s">
        <v>31</v>
      </c>
      <c r="I21" t="s">
        <v>20</v>
      </c>
      <c r="P21" t="s">
        <v>31</v>
      </c>
      <c r="W21" t="s">
        <v>31</v>
      </c>
    </row>
    <row r="22" spans="1:23">
      <c r="A22" t="s">
        <v>20</v>
      </c>
      <c r="I22" t="s">
        <v>21</v>
      </c>
      <c r="P22" t="s">
        <v>20</v>
      </c>
      <c r="W22" t="s">
        <v>20</v>
      </c>
    </row>
    <row r="23" spans="1:23">
      <c r="A23" t="s">
        <v>21</v>
      </c>
      <c r="I23" t="s">
        <v>32</v>
      </c>
      <c r="P23" t="s">
        <v>21</v>
      </c>
      <c r="W23" t="s">
        <v>21</v>
      </c>
    </row>
    <row r="24" spans="1:23">
      <c r="A24" t="s">
        <v>79</v>
      </c>
      <c r="I24" t="s">
        <v>33</v>
      </c>
      <c r="P24" t="s">
        <v>108</v>
      </c>
      <c r="W24" t="s">
        <v>121</v>
      </c>
    </row>
    <row r="25" spans="1:23">
      <c r="A25" t="s">
        <v>33</v>
      </c>
      <c r="I25" t="s">
        <v>8</v>
      </c>
      <c r="P25" t="s">
        <v>28</v>
      </c>
      <c r="W25" t="s">
        <v>23</v>
      </c>
    </row>
    <row r="26" spans="1:23">
      <c r="A26" t="s">
        <v>8</v>
      </c>
      <c r="I26" t="s">
        <v>34</v>
      </c>
      <c r="P26" t="s">
        <v>8</v>
      </c>
      <c r="W26" t="s">
        <v>8</v>
      </c>
    </row>
    <row r="27" spans="1:23">
      <c r="A27" t="s">
        <v>24</v>
      </c>
      <c r="I27" t="s">
        <v>35</v>
      </c>
      <c r="P27" t="s">
        <v>34</v>
      </c>
      <c r="W27" t="s">
        <v>34</v>
      </c>
    </row>
    <row r="28" spans="1:23">
      <c r="A28" t="s">
        <v>80</v>
      </c>
      <c r="I28" t="s">
        <v>36</v>
      </c>
      <c r="P28" t="s">
        <v>35</v>
      </c>
      <c r="W28" t="s">
        <v>35</v>
      </c>
    </row>
    <row r="29" spans="1:23">
      <c r="A29" t="s">
        <v>36</v>
      </c>
      <c r="I29" t="s">
        <v>20</v>
      </c>
      <c r="P29" t="s">
        <v>36</v>
      </c>
      <c r="W29" t="s">
        <v>36</v>
      </c>
    </row>
    <row r="30" spans="1:23">
      <c r="A30" t="s">
        <v>20</v>
      </c>
      <c r="I30" t="s">
        <v>21</v>
      </c>
      <c r="P30" t="s">
        <v>20</v>
      </c>
      <c r="W30" t="s">
        <v>20</v>
      </c>
    </row>
    <row r="31" spans="1:23">
      <c r="A31" t="s">
        <v>21</v>
      </c>
      <c r="I31" t="s">
        <v>37</v>
      </c>
      <c r="P31" t="s">
        <v>21</v>
      </c>
      <c r="W31" t="s">
        <v>21</v>
      </c>
    </row>
    <row r="32" spans="1:23">
      <c r="A32" t="s">
        <v>81</v>
      </c>
      <c r="I32" t="s">
        <v>38</v>
      </c>
      <c r="P32" t="s">
        <v>109</v>
      </c>
      <c r="W32" t="s">
        <v>109</v>
      </c>
    </row>
    <row r="33" spans="1:23">
      <c r="A33" t="s">
        <v>82</v>
      </c>
      <c r="I33" t="s">
        <v>9</v>
      </c>
      <c r="P33" t="s">
        <v>28</v>
      </c>
      <c r="W33" t="s">
        <v>28</v>
      </c>
    </row>
    <row r="34" spans="1:23">
      <c r="A34" t="s">
        <v>9</v>
      </c>
      <c r="I34" t="s">
        <v>39</v>
      </c>
      <c r="P34" t="s">
        <v>9</v>
      </c>
      <c r="W34" t="s">
        <v>9</v>
      </c>
    </row>
    <row r="35" spans="1:23">
      <c r="A35" t="s">
        <v>83</v>
      </c>
      <c r="I35" t="s">
        <v>40</v>
      </c>
      <c r="P35" t="s">
        <v>39</v>
      </c>
      <c r="W35" t="s">
        <v>39</v>
      </c>
    </row>
    <row r="36" spans="1:23">
      <c r="A36" t="s">
        <v>84</v>
      </c>
      <c r="I36" t="s">
        <v>41</v>
      </c>
      <c r="P36" t="s">
        <v>40</v>
      </c>
      <c r="W36" t="s">
        <v>40</v>
      </c>
    </row>
    <row r="37" spans="1:23">
      <c r="A37" t="s">
        <v>41</v>
      </c>
      <c r="I37" t="s">
        <v>20</v>
      </c>
      <c r="P37" t="s">
        <v>41</v>
      </c>
      <c r="W37" t="s">
        <v>41</v>
      </c>
    </row>
    <row r="38" spans="1:23">
      <c r="A38" t="s">
        <v>20</v>
      </c>
      <c r="I38" t="s">
        <v>21</v>
      </c>
      <c r="P38" t="s">
        <v>20</v>
      </c>
      <c r="W38" t="s">
        <v>20</v>
      </c>
    </row>
    <row r="39" spans="1:23">
      <c r="A39" t="s">
        <v>21</v>
      </c>
      <c r="I39" t="s">
        <v>42</v>
      </c>
      <c r="P39" t="s">
        <v>21</v>
      </c>
      <c r="W39" t="s">
        <v>21</v>
      </c>
    </row>
    <row r="40" spans="1:23">
      <c r="A40" t="s">
        <v>85</v>
      </c>
      <c r="I40" t="s">
        <v>43</v>
      </c>
      <c r="P40" t="s">
        <v>110</v>
      </c>
      <c r="W40" t="s">
        <v>122</v>
      </c>
    </row>
    <row r="41" spans="1:23">
      <c r="A41" t="s">
        <v>86</v>
      </c>
      <c r="I41" t="s">
        <v>10</v>
      </c>
      <c r="P41" t="s">
        <v>111</v>
      </c>
      <c r="W41" t="s">
        <v>33</v>
      </c>
    </row>
    <row r="42" spans="1:23">
      <c r="A42" t="s">
        <v>10</v>
      </c>
      <c r="I42" t="s">
        <v>44</v>
      </c>
      <c r="P42" t="s">
        <v>10</v>
      </c>
      <c r="W42" t="s">
        <v>10</v>
      </c>
    </row>
    <row r="43" spans="1:23">
      <c r="A43" t="s">
        <v>87</v>
      </c>
      <c r="I43" t="s">
        <v>45</v>
      </c>
      <c r="P43" t="s">
        <v>44</v>
      </c>
      <c r="W43" t="s">
        <v>44</v>
      </c>
    </row>
    <row r="44" spans="1:23">
      <c r="A44" t="s">
        <v>88</v>
      </c>
      <c r="I44" t="s">
        <v>46</v>
      </c>
      <c r="P44" t="s">
        <v>45</v>
      </c>
      <c r="W44" t="s">
        <v>45</v>
      </c>
    </row>
    <row r="45" spans="1:23">
      <c r="A45" t="s">
        <v>46</v>
      </c>
      <c r="I45" t="s">
        <v>20</v>
      </c>
      <c r="P45" t="s">
        <v>46</v>
      </c>
      <c r="W45" t="s">
        <v>46</v>
      </c>
    </row>
    <row r="46" spans="1:23">
      <c r="A46" t="s">
        <v>20</v>
      </c>
      <c r="I46" t="s">
        <v>21</v>
      </c>
      <c r="P46" t="s">
        <v>20</v>
      </c>
      <c r="W46" t="s">
        <v>20</v>
      </c>
    </row>
    <row r="47" spans="1:23">
      <c r="A47" t="s">
        <v>21</v>
      </c>
      <c r="I47" t="s">
        <v>47</v>
      </c>
      <c r="P47" t="s">
        <v>21</v>
      </c>
      <c r="W47" t="s">
        <v>21</v>
      </c>
    </row>
    <row r="48" spans="1:23">
      <c r="A48" t="s">
        <v>89</v>
      </c>
      <c r="I48" t="s">
        <v>48</v>
      </c>
      <c r="P48" t="s">
        <v>112</v>
      </c>
      <c r="W48" t="s">
        <v>123</v>
      </c>
    </row>
    <row r="49" spans="1:23">
      <c r="A49" t="s">
        <v>90</v>
      </c>
      <c r="I49" t="s">
        <v>11</v>
      </c>
      <c r="P49" t="s">
        <v>82</v>
      </c>
      <c r="W49" t="s">
        <v>111</v>
      </c>
    </row>
    <row r="50" spans="1:23">
      <c r="A50" t="s">
        <v>11</v>
      </c>
      <c r="I50" t="s">
        <v>49</v>
      </c>
      <c r="P50" t="s">
        <v>11</v>
      </c>
      <c r="W50" t="s">
        <v>11</v>
      </c>
    </row>
    <row r="51" spans="1:23">
      <c r="A51" t="s">
        <v>91</v>
      </c>
      <c r="I51" t="s">
        <v>50</v>
      </c>
      <c r="P51" t="s">
        <v>49</v>
      </c>
      <c r="W51" t="s">
        <v>49</v>
      </c>
    </row>
    <row r="52" spans="1:23">
      <c r="A52" t="s">
        <v>92</v>
      </c>
      <c r="I52" t="s">
        <v>51</v>
      </c>
      <c r="P52" t="s">
        <v>50</v>
      </c>
      <c r="W52" t="s">
        <v>50</v>
      </c>
    </row>
    <row r="53" spans="1:23">
      <c r="A53" t="s">
        <v>51</v>
      </c>
      <c r="I53" t="s">
        <v>20</v>
      </c>
      <c r="P53" t="s">
        <v>51</v>
      </c>
      <c r="W53" t="s">
        <v>51</v>
      </c>
    </row>
    <row r="54" spans="1:23">
      <c r="A54" t="s">
        <v>20</v>
      </c>
      <c r="I54" t="s">
        <v>52</v>
      </c>
      <c r="P54" t="s">
        <v>20</v>
      </c>
      <c r="W54" t="s">
        <v>20</v>
      </c>
    </row>
    <row r="55" spans="1:23">
      <c r="A55" t="s">
        <v>21</v>
      </c>
      <c r="I55" t="s">
        <v>53</v>
      </c>
      <c r="P55" t="s">
        <v>52</v>
      </c>
      <c r="W55" t="s">
        <v>52</v>
      </c>
    </row>
    <row r="56" spans="1:23">
      <c r="A56" t="s">
        <v>93</v>
      </c>
      <c r="I56" t="s">
        <v>54</v>
      </c>
      <c r="P56" t="s">
        <v>113</v>
      </c>
      <c r="W56" t="s">
        <v>124</v>
      </c>
    </row>
    <row r="57" spans="1:23">
      <c r="A57" t="s">
        <v>94</v>
      </c>
      <c r="I57" t="s">
        <v>12</v>
      </c>
      <c r="P57" t="s">
        <v>86</v>
      </c>
      <c r="W57" t="s">
        <v>125</v>
      </c>
    </row>
    <row r="58" spans="1:23">
      <c r="A58" t="s">
        <v>12</v>
      </c>
      <c r="I58" t="s">
        <v>55</v>
      </c>
      <c r="P58" t="s">
        <v>12</v>
      </c>
      <c r="W58" t="s">
        <v>12</v>
      </c>
    </row>
    <row r="59" spans="1:23">
      <c r="A59" t="s">
        <v>34</v>
      </c>
      <c r="I59" t="s">
        <v>56</v>
      </c>
      <c r="P59" t="s">
        <v>55</v>
      </c>
      <c r="W59" t="s">
        <v>55</v>
      </c>
    </row>
    <row r="60" spans="1:23">
      <c r="A60" t="s">
        <v>95</v>
      </c>
      <c r="I60" t="s">
        <v>57</v>
      </c>
      <c r="P60" t="s">
        <v>56</v>
      </c>
      <c r="W60" t="s">
        <v>56</v>
      </c>
    </row>
    <row r="61" spans="1:23">
      <c r="A61" t="s">
        <v>57</v>
      </c>
      <c r="I61" t="s">
        <v>20</v>
      </c>
      <c r="P61" t="s">
        <v>57</v>
      </c>
      <c r="W61" t="s">
        <v>57</v>
      </c>
    </row>
    <row r="62" spans="1:23">
      <c r="A62" t="s">
        <v>20</v>
      </c>
      <c r="I62" t="s">
        <v>52</v>
      </c>
      <c r="P62" t="s">
        <v>20</v>
      </c>
      <c r="W62" t="s">
        <v>20</v>
      </c>
    </row>
    <row r="63" spans="1:23">
      <c r="A63" t="s">
        <v>21</v>
      </c>
      <c r="I63" t="s">
        <v>58</v>
      </c>
      <c r="P63" t="s">
        <v>52</v>
      </c>
      <c r="W63" t="s">
        <v>52</v>
      </c>
    </row>
    <row r="64" spans="1:23">
      <c r="A64" t="s">
        <v>96</v>
      </c>
      <c r="I64" t="s">
        <v>59</v>
      </c>
      <c r="P64" t="s">
        <v>114</v>
      </c>
      <c r="W64" t="s">
        <v>126</v>
      </c>
    </row>
    <row r="65" spans="1:23">
      <c r="A65" t="s">
        <v>97</v>
      </c>
      <c r="I65" t="s">
        <v>13</v>
      </c>
      <c r="P65" t="s">
        <v>115</v>
      </c>
      <c r="W65" t="s">
        <v>127</v>
      </c>
    </row>
    <row r="66" spans="1:23">
      <c r="A66" t="s">
        <v>13</v>
      </c>
      <c r="I66" t="s">
        <v>60</v>
      </c>
      <c r="P66" t="s">
        <v>13</v>
      </c>
      <c r="W66" t="s">
        <v>13</v>
      </c>
    </row>
    <row r="67" spans="1:23">
      <c r="A67" t="s">
        <v>98</v>
      </c>
      <c r="I67" t="s">
        <v>61</v>
      </c>
      <c r="P67" t="s">
        <v>60</v>
      </c>
      <c r="W67" t="s">
        <v>60</v>
      </c>
    </row>
    <row r="68" spans="1:23">
      <c r="A68" t="s">
        <v>99</v>
      </c>
      <c r="I68" t="s">
        <v>62</v>
      </c>
      <c r="P68" t="s">
        <v>61</v>
      </c>
      <c r="W68" t="s">
        <v>61</v>
      </c>
    </row>
    <row r="69" spans="1:23">
      <c r="A69" t="s">
        <v>62</v>
      </c>
      <c r="I69" t="s">
        <v>63</v>
      </c>
      <c r="P69" t="s">
        <v>62</v>
      </c>
      <c r="W69" t="s">
        <v>62</v>
      </c>
    </row>
    <row r="70" spans="1:23">
      <c r="A70" t="s">
        <v>20</v>
      </c>
      <c r="I70" t="s">
        <v>21</v>
      </c>
      <c r="P70" t="s">
        <v>63</v>
      </c>
      <c r="W70" t="s">
        <v>63</v>
      </c>
    </row>
    <row r="71" spans="1:23">
      <c r="A71" t="s">
        <v>21</v>
      </c>
      <c r="I71" t="s">
        <v>64</v>
      </c>
      <c r="P71" t="s">
        <v>21</v>
      </c>
      <c r="W71" t="s">
        <v>21</v>
      </c>
    </row>
    <row r="72" spans="1:23">
      <c r="A72" t="s">
        <v>100</v>
      </c>
      <c r="I72" t="s">
        <v>65</v>
      </c>
      <c r="P72" t="s">
        <v>116</v>
      </c>
      <c r="W72" t="s">
        <v>128</v>
      </c>
    </row>
    <row r="73" spans="1:23">
      <c r="A73" t="s">
        <v>101</v>
      </c>
      <c r="I73" t="s">
        <v>14</v>
      </c>
      <c r="P73" t="s">
        <v>117</v>
      </c>
      <c r="W73" t="s">
        <v>115</v>
      </c>
    </row>
    <row r="74" spans="1:23">
      <c r="A74" t="s">
        <v>14</v>
      </c>
      <c r="I74" t="s">
        <v>66</v>
      </c>
      <c r="P74" t="s">
        <v>14</v>
      </c>
      <c r="W74" t="s">
        <v>14</v>
      </c>
    </row>
    <row r="75" spans="1:23">
      <c r="A75" t="s">
        <v>102</v>
      </c>
      <c r="P75" t="s">
        <v>66</v>
      </c>
      <c r="W75" t="s">
        <v>66</v>
      </c>
    </row>
    <row r="76" spans="1:23">
      <c r="A76" t="s">
        <v>103</v>
      </c>
      <c r="I76" t="s">
        <v>67</v>
      </c>
      <c r="P76" t="s">
        <v>67</v>
      </c>
      <c r="W76" t="s">
        <v>67</v>
      </c>
    </row>
    <row r="77" spans="1:23">
      <c r="A77" t="s">
        <v>68</v>
      </c>
      <c r="I77" t="s">
        <v>68</v>
      </c>
      <c r="P77" t="s">
        <v>68</v>
      </c>
      <c r="W77" t="s">
        <v>68</v>
      </c>
    </row>
    <row r="78" spans="1:23">
      <c r="A78" t="s">
        <v>20</v>
      </c>
      <c r="I78" t="s">
        <v>63</v>
      </c>
      <c r="P78" t="s">
        <v>63</v>
      </c>
      <c r="W78" t="s">
        <v>63</v>
      </c>
    </row>
    <row r="79" spans="1:23">
      <c r="A79" t="s">
        <v>52</v>
      </c>
      <c r="I79" t="s">
        <v>21</v>
      </c>
      <c r="P79" t="s">
        <v>21</v>
      </c>
      <c r="W79" t="s">
        <v>21</v>
      </c>
    </row>
    <row r="80" spans="1:23">
      <c r="A80" t="s">
        <v>104</v>
      </c>
      <c r="I80" t="s">
        <v>69</v>
      </c>
      <c r="P80" t="s">
        <v>118</v>
      </c>
      <c r="W80" t="s">
        <v>129</v>
      </c>
    </row>
    <row r="81" spans="1:23">
      <c r="A81" t="s">
        <v>105</v>
      </c>
      <c r="I81" t="s">
        <v>70</v>
      </c>
      <c r="P81" t="s">
        <v>119</v>
      </c>
      <c r="W81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 Time in Seconds</vt:lpstr>
      <vt:lpstr>Plan Length in Action Count</vt:lpstr>
      <vt:lpstr>Collected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Guevara</dc:creator>
  <cp:lastModifiedBy>Anthony Guevara</cp:lastModifiedBy>
  <dcterms:created xsi:type="dcterms:W3CDTF">2014-10-01T07:09:32Z</dcterms:created>
  <dcterms:modified xsi:type="dcterms:W3CDTF">2014-10-16T23:07:38Z</dcterms:modified>
</cp:coreProperties>
</file>