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Tests\Validation\Wheat\"/>
    </mc:Choice>
  </mc:AlternateContent>
  <xr:revisionPtr revIDLastSave="0" documentId="13_ncr:1_{74AF98F9-CD70-42DD-A8D2-903020AC4854}" xr6:coauthVersionLast="45" xr6:coauthVersionMax="45" xr10:uidLastSave="{00000000-0000-0000-0000-000000000000}"/>
  <bookViews>
    <workbookView xWindow="-96" yWindow="-96" windowWidth="16608" windowHeight="10536" tabRatio="625" xr2:uid="{00000000-000D-0000-FFFF-FFFF00000000}"/>
  </bookViews>
  <sheets>
    <sheet name="Observed" sheetId="1" r:id="rId1"/>
    <sheet name="YuchengSWData" sheetId="6" r:id="rId2"/>
    <sheet name="MaxLeafSize" sheetId="4" r:id="rId3"/>
    <sheet name="QuestionableData" sheetId="5" r:id="rId4"/>
  </sheets>
  <definedNames>
    <definedName name="_xlnm._FilterDatabase" localSheetId="0" hidden="1">Observed!$A$1:$A$5444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500" i="1" l="1"/>
  <c r="V1090" i="1" l="1"/>
  <c r="V1083" i="1"/>
  <c r="V1084" i="1"/>
  <c r="V1085" i="1"/>
  <c r="V1082" i="1"/>
  <c r="V18" i="1" l="1"/>
  <c r="AA4140" i="1" l="1"/>
  <c r="S3560" i="1" l="1"/>
  <c r="S3561" i="1"/>
  <c r="S3562" i="1"/>
  <c r="S3563" i="1"/>
  <c r="S3564" i="1"/>
  <c r="S3565" i="1"/>
  <c r="S3566" i="1"/>
  <c r="S3559" i="1"/>
  <c r="X3430" i="1" l="1"/>
  <c r="V3430" i="1" s="1"/>
  <c r="X3428" i="1"/>
  <c r="V3428" i="1" s="1"/>
  <c r="X3426" i="1"/>
  <c r="V3426" i="1" s="1"/>
  <c r="X3424" i="1"/>
  <c r="V3424" i="1" s="1"/>
  <c r="X3422" i="1"/>
  <c r="V3422" i="1" s="1"/>
  <c r="X3420" i="1"/>
  <c r="V3420" i="1" s="1"/>
  <c r="X3418" i="1"/>
  <c r="V3418" i="1" s="1"/>
  <c r="X3415" i="1"/>
  <c r="V3415" i="1" s="1"/>
  <c r="W3418" i="1"/>
  <c r="W3420" i="1"/>
  <c r="W3422" i="1"/>
  <c r="W3424" i="1"/>
  <c r="W3426" i="1"/>
  <c r="W3428" i="1"/>
  <c r="W3430" i="1"/>
  <c r="X3412" i="1" l="1"/>
  <c r="V3412" i="1" s="1"/>
  <c r="X3409" i="1"/>
  <c r="V3409" i="1" s="1"/>
  <c r="X3406" i="1"/>
  <c r="V3406" i="1" s="1"/>
  <c r="X3403" i="1"/>
  <c r="V3403" i="1" s="1"/>
  <c r="X3400" i="1"/>
  <c r="V3400" i="1" s="1"/>
  <c r="W3403" i="1"/>
  <c r="W3406" i="1"/>
  <c r="W3409" i="1"/>
  <c r="W3412" i="1"/>
  <c r="W3415" i="1"/>
  <c r="W3400" i="1"/>
  <c r="B1090" i="1" l="1"/>
  <c r="B1089" i="1"/>
  <c r="B1088" i="1"/>
  <c r="B1085" i="1" l="1"/>
  <c r="B1084" i="1"/>
  <c r="B1083" i="1"/>
  <c r="B1082" i="1"/>
  <c r="B1087" i="1"/>
  <c r="Y1380" i="1" l="1"/>
  <c r="Y1365" i="1"/>
  <c r="Y1350" i="1"/>
  <c r="Y1335" i="1"/>
  <c r="Y1320" i="1"/>
  <c r="Y1305" i="1"/>
  <c r="Y1290" i="1"/>
  <c r="Y1275" i="1"/>
  <c r="Y1260" i="1"/>
  <c r="Y1245" i="1"/>
  <c r="Y1230" i="1"/>
  <c r="Y1215" i="1"/>
  <c r="Y1200" i="1"/>
  <c r="Y1185" i="1"/>
  <c r="Y1170" i="1"/>
  <c r="Y1155" i="1"/>
  <c r="E3283" i="1" l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AP1774" i="1"/>
  <c r="AP1769" i="1"/>
  <c r="AP1763" i="1"/>
  <c r="AP1759" i="1"/>
  <c r="AP1756" i="1"/>
  <c r="AP1744" i="1"/>
  <c r="AP1734" i="1"/>
  <c r="AP1706" i="1"/>
  <c r="AP1701" i="1"/>
  <c r="AP1695" i="1"/>
  <c r="AP1691" i="1"/>
  <c r="AP1688" i="1"/>
  <c r="AP1676" i="1"/>
  <c r="AP1666" i="1"/>
  <c r="AP1638" i="1"/>
  <c r="AP1633" i="1"/>
  <c r="AP1627" i="1"/>
  <c r="AP1623" i="1"/>
  <c r="AP1620" i="1"/>
  <c r="AP1608" i="1"/>
  <c r="AP1598" i="1"/>
  <c r="AP1570" i="1"/>
  <c r="AP1565" i="1"/>
  <c r="AP1559" i="1"/>
  <c r="AP1555" i="1"/>
  <c r="AP1552" i="1"/>
  <c r="AP1540" i="1"/>
  <c r="AP1530" i="1"/>
  <c r="AP1502" i="1"/>
  <c r="AP1497" i="1"/>
  <c r="AP1491" i="1"/>
  <c r="AP1487" i="1"/>
  <c r="AP1484" i="1"/>
  <c r="AP1472" i="1"/>
  <c r="AP1462" i="1"/>
  <c r="AP1434" i="1"/>
  <c r="AP1429" i="1"/>
  <c r="AP1423" i="1"/>
  <c r="AP1419" i="1"/>
  <c r="AP1416" i="1"/>
  <c r="AP1404" i="1"/>
  <c r="AP1394" i="1"/>
  <c r="BE83" i="1"/>
  <c r="BE81" i="1"/>
  <c r="BE80" i="1"/>
  <c r="BE77" i="1"/>
  <c r="BE74" i="1"/>
  <c r="BE73" i="1"/>
  <c r="BE72" i="1"/>
  <c r="BE71" i="1"/>
  <c r="BE69" i="1"/>
  <c r="BE67" i="1"/>
</calcChain>
</file>

<file path=xl/sharedStrings.xml><?xml version="1.0" encoding="utf-8"?>
<sst xmlns="http://schemas.openxmlformats.org/spreadsheetml/2006/main" count="9973" uniqueCount="1007">
  <si>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</si>
  <si>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</si>
  <si>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</si>
  <si>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</si>
  <si>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</si>
  <si>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</si>
  <si>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</si>
  <si>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</si>
  <si>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</si>
  <si>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</si>
  <si>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</si>
  <si>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</si>
  <si>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</si>
  <si>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</si>
  <si>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</si>
  <si>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</si>
  <si>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</si>
  <si>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</si>
  <si>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</si>
  <si>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</si>
  <si>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</si>
  <si>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</si>
  <si>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</si>
  <si>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</si>
  <si>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</si>
  <si>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</si>
  <si>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</si>
  <si>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</si>
  <si>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</si>
  <si>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</si>
  <si>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</si>
  <si>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</si>
  <si>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</si>
  <si>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</si>
  <si>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</si>
  <si>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</si>
  <si>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</si>
  <si>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</si>
  <si>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</si>
  <si>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</si>
  <si>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</si>
  <si>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</si>
  <si>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</si>
  <si>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</si>
  <si>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</si>
  <si>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</si>
  <si>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</si>
  <si>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</si>
  <si>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</si>
  <si>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</si>
  <si>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</si>
  <si>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</si>
  <si>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</si>
  <si>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</si>
  <si>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</si>
  <si>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</si>
  <si>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</si>
  <si>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</si>
  <si>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</si>
  <si>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</si>
  <si>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</si>
  <si>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</si>
  <si>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</si>
  <si>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</si>
  <si>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</si>
  <si>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</si>
  <si>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</si>
  <si>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</si>
  <si>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</si>
  <si>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</si>
  <si>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</si>
  <si>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</si>
  <si>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</si>
  <si>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</si>
  <si>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</si>
  <si>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</si>
  <si>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</si>
  <si>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</si>
  <si>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</si>
  <si>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</si>
  <si>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</si>
  <si>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</si>
  <si>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</si>
  <si>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</si>
  <si>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</si>
  <si>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</si>
  <si>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</si>
  <si>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</si>
  <si>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</si>
  <si>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</si>
  <si>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</si>
  <si>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</si>
  <si>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</si>
  <si>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</si>
  <si>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</si>
  <si>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</si>
  <si>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</si>
  <si>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</si>
  <si>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</si>
  <si>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</si>
  <si>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</si>
  <si>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</si>
  <si>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</si>
  <si>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</si>
  <si>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</si>
  <si>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</si>
  <si>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</si>
  <si>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</si>
  <si>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</si>
  <si>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</si>
  <si>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</si>
  <si>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</si>
  <si>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</si>
  <si>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</si>
  <si>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</si>
  <si>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</si>
  <si>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</si>
  <si>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</si>
  <si>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</si>
  <si>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</si>
  <si>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</si>
  <si>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</si>
  <si>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</si>
  <si>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</si>
  <si>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</si>
  <si>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</si>
  <si>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</si>
  <si>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</si>
  <si>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</si>
  <si>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</si>
  <si>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</si>
  <si>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</si>
  <si>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</si>
  <si>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</si>
  <si>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</si>
  <si>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</si>
  <si>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</si>
  <si>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</si>
  <si>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</si>
  <si>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</si>
  <si>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</si>
  <si>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</si>
  <si>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</si>
  <si>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</si>
  <si>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</si>
  <si>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</si>
  <si>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</si>
  <si>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</si>
  <si>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</si>
  <si>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</si>
  <si>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</si>
  <si>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</si>
  <si>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</si>
  <si>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</si>
  <si>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</si>
  <si>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</si>
  <si>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</si>
  <si>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</si>
  <si>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</si>
  <si>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</si>
  <si>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</si>
  <si>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</si>
  <si>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</si>
  <si>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</si>
  <si>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</si>
  <si>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</si>
  <si>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</si>
  <si>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</si>
  <si>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</si>
  <si>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</si>
  <si>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</si>
  <si>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</si>
  <si>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</si>
  <si>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</si>
  <si>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</si>
  <si>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</si>
  <si>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</si>
  <si>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</si>
  <si>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</si>
  <si>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</si>
  <si>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</si>
  <si>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</si>
  <si>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</si>
  <si>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</si>
  <si>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</si>
  <si>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</si>
  <si>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</si>
  <si>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</si>
  <si>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</si>
  <si>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</si>
  <si>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</si>
  <si>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</si>
  <si>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</si>
  <si>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</si>
  <si>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</si>
  <si>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</si>
  <si>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</si>
  <si>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</si>
  <si>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</si>
  <si>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</si>
  <si>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</si>
  <si>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</si>
  <si>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</si>
  <si>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</si>
  <si>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</si>
  <si>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</si>
  <si>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</si>
  <si>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</si>
  <si>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</si>
  <si>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</si>
  <si>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</si>
  <si>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</si>
  <si>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</si>
  <si>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</si>
  <si>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</si>
  <si>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</si>
  <si>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</si>
  <si>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</si>
  <si>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</si>
  <si>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</si>
  <si>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</si>
  <si>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</si>
  <si>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</si>
  <si>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</si>
  <si>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</si>
  <si>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</si>
  <si>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</si>
  <si>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</si>
  <si>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</si>
  <si>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</si>
  <si>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</si>
  <si>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</si>
  <si>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</si>
  <si>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</si>
  <si>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</si>
  <si>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</si>
  <si>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</si>
  <si>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</si>
  <si>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</si>
  <si>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</si>
  <si>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</si>
  <si>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</si>
  <si>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</si>
  <si>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</si>
  <si>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</si>
  <si>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</si>
  <si>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</si>
  <si>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</si>
  <si>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</si>
  <si>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</si>
  <si>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</si>
  <si>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</si>
  <si>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</si>
  <si>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</si>
  <si>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</si>
  <si>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</si>
  <si>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</si>
  <si>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</si>
  <si>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</si>
  <si>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</si>
  <si>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</si>
  <si>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</si>
  <si>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</si>
  <si>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</si>
  <si>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</si>
  <si>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</si>
  <si>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</si>
  <si>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</si>
  <si>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</si>
  <si>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</si>
  <si>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</si>
  <si>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</si>
  <si>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</si>
  <si>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</si>
  <si>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</si>
  <si>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</si>
  <si>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</si>
  <si>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</si>
  <si>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</si>
  <si>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</si>
  <si>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</si>
  <si>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</si>
  <si>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</si>
  <si>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</si>
  <si>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</si>
  <si>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</si>
  <si>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</si>
  <si>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</si>
  <si>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</si>
  <si>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</si>
  <si>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</si>
  <si>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</si>
  <si>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</si>
  <si>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</si>
  <si>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</si>
  <si>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</si>
  <si>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</si>
  <si>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</si>
  <si>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</si>
  <si>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</si>
  <si>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</si>
  <si>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</si>
  <si>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</si>
  <si>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</si>
  <si>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</si>
  <si>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</si>
  <si>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</si>
  <si>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</si>
  <si>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</si>
  <si>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</si>
  <si>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</si>
  <si>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</si>
  <si>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</si>
  <si>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</si>
  <si>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</si>
  <si>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</si>
  <si>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</si>
  <si>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</si>
  <si>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</si>
  <si>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</si>
  <si>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</si>
  <si>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</si>
  <si>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</si>
  <si>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</si>
  <si>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</si>
  <si>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</si>
  <si>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</si>
  <si>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</si>
  <si>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</si>
  <si>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</si>
  <si>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</si>
  <si>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</si>
  <si>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</si>
  <si>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</si>
  <si>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</si>
  <si>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</si>
  <si>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</si>
  <si>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</si>
  <si>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</si>
  <si>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</si>
  <si>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</si>
  <si>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</si>
  <si>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</si>
  <si>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</si>
  <si>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</si>
  <si>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</si>
  <si>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</si>
  <si>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</si>
  <si>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</si>
  <si>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</si>
  <si>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</si>
  <si>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</si>
  <si>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</si>
  <si>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</si>
  <si>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</si>
  <si>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</si>
  <si>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</si>
  <si>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</si>
  <si>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</si>
  <si>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</si>
  <si>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</si>
  <si>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</si>
  <si>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</si>
  <si>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</si>
  <si>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</si>
  <si>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</si>
  <si>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</si>
  <si>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</si>
  <si>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</si>
  <si>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</si>
  <si>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</si>
  <si>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</si>
  <si>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</si>
  <si>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</si>
  <si>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</si>
  <si>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</si>
  <si>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</si>
  <si>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</si>
  <si>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</si>
  <si>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</si>
  <si>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</si>
  <si>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</si>
  <si>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</si>
  <si>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</si>
  <si>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</si>
  <si>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</si>
  <si>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</si>
  <si>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</si>
  <si>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</si>
  <si>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</si>
  <si>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</si>
  <si>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</si>
  <si>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</si>
  <si>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</si>
  <si>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</si>
  <si>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</si>
  <si>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</si>
  <si>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</si>
  <si>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</si>
  <si>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</si>
  <si>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</si>
  <si>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</si>
  <si>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</si>
  <si>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</si>
  <si>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</si>
  <si>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</si>
  <si>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</si>
  <si>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</si>
  <si>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</si>
  <si>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</si>
  <si>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</si>
  <si>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</si>
  <si>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</si>
  <si>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</si>
  <si>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</si>
  <si>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</si>
  <si>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</si>
  <si>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</si>
  <si>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</si>
  <si>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</si>
  <si>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</si>
  <si>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</si>
  <si>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</si>
  <si>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</si>
  <si>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</si>
  <si>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</si>
  <si>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</si>
  <si>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</si>
  <si>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</si>
  <si>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</si>
  <si>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</si>
  <si>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</si>
  <si>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</si>
  <si>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</si>
  <si>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</si>
  <si>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</si>
  <si>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</si>
  <si>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</si>
  <si>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</si>
  <si>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</si>
  <si>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</si>
  <si>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</si>
  <si>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</si>
  <si>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</si>
  <si>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</si>
  <si>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</si>
  <si>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</si>
  <si>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</si>
  <si>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</si>
  <si>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</si>
  <si>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</si>
  <si>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</si>
  <si>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</si>
  <si>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</si>
  <si>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</si>
  <si>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</si>
  <si>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</si>
  <si>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</si>
  <si>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</si>
  <si>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</si>
  <si>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</si>
  <si>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</si>
  <si>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</si>
  <si>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</si>
  <si>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</si>
  <si>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</si>
  <si>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</si>
  <si>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</si>
  <si>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</si>
  <si>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</si>
  <si>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</si>
  <si>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</si>
  <si>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</si>
  <si>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</si>
  <si>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</si>
  <si>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</si>
  <si>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</si>
  <si>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</si>
  <si>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</si>
  <si>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</si>
  <si>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</si>
  <si>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</si>
  <si>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</si>
  <si>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</si>
  <si>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</si>
  <si>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</si>
  <si>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</si>
  <si>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</si>
  <si>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</si>
  <si>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</si>
  <si>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</si>
  <si>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</si>
  <si>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</si>
  <si>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</si>
  <si>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</si>
  <si>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</si>
  <si>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</si>
  <si>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</si>
  <si>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</si>
  <si>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</si>
  <si>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</si>
  <si>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</si>
  <si>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</si>
  <si>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</si>
  <si>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</si>
  <si>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</si>
  <si>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</si>
  <si>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</si>
  <si>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</si>
  <si>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</si>
  <si>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</si>
  <si>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</si>
  <si>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</si>
  <si>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</si>
  <si>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</si>
  <si>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</si>
  <si>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</si>
  <si>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</si>
  <si>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</si>
  <si>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</si>
  <si>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</si>
  <si>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</si>
  <si>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</si>
  <si>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</si>
  <si>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</si>
  <si>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</si>
  <si>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</si>
  <si>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</si>
  <si>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</si>
  <si>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</si>
  <si>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</si>
  <si>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</si>
  <si>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</si>
  <si>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</si>
  <si>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</si>
  <si>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</si>
  <si>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</si>
  <si>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</si>
  <si>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</si>
  <si>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</si>
  <si>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</si>
  <si>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</si>
  <si>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</si>
  <si>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</si>
  <si>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</si>
  <si>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</si>
  <si>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</si>
  <si>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</si>
  <si>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</si>
  <si>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</si>
  <si>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</si>
  <si>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</si>
  <si>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</si>
  <si>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</si>
  <si>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</si>
  <si>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</si>
  <si>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</si>
  <si>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</si>
  <si>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</si>
  <si>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</si>
  <si>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</si>
  <si>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</si>
  <si>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</si>
  <si>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</si>
  <si>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</si>
  <si>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</si>
  <si>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</si>
  <si>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</si>
  <si>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</si>
  <si>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</si>
  <si>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</si>
  <si>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</si>
  <si>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</si>
  <si>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</si>
  <si>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</si>
  <si>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</si>
  <si>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</si>
  <si>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</si>
  <si>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</si>
  <si>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</si>
  <si>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</si>
  <si>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</si>
  <si>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</si>
  <si>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</si>
  <si>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</si>
  <si>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</si>
  <si>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</si>
  <si>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</si>
  <si>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</si>
  <si>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</si>
  <si>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</si>
  <si>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</si>
  <si>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</si>
  <si>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</si>
  <si>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</si>
  <si>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</si>
  <si>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</si>
  <si>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</si>
  <si>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</si>
  <si>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</si>
  <si>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</si>
  <si>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</si>
  <si>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</si>
  <si>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</si>
  <si>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</si>
  <si>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</si>
  <si>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</si>
  <si>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</si>
  <si>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</si>
  <si>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</si>
  <si>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</si>
  <si>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</si>
  <si>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</si>
  <si>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</si>
  <si>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</si>
  <si>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</si>
  <si>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</si>
  <si>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</si>
  <si>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</si>
  <si>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</si>
  <si>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</si>
  <si>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</si>
  <si>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</si>
  <si>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</si>
  <si>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</si>
  <si>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</si>
  <si>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</si>
  <si>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</si>
  <si>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</si>
  <si>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</si>
  <si>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</si>
  <si>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</si>
  <si>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</si>
  <si>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</si>
  <si>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</si>
  <si>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</si>
  <si>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</si>
  <si>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</si>
  <si>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</si>
  <si>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</si>
  <si>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</si>
  <si>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</si>
  <si>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</si>
  <si>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</si>
  <si>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</si>
  <si>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</si>
  <si>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</si>
  <si>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</si>
  <si>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</si>
  <si>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</si>
  <si>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</si>
  <si>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</si>
  <si>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</si>
  <si>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</si>
  <si>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</si>
  <si>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</si>
  <si>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</si>
  <si>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</si>
  <si>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</si>
  <si>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</si>
  <si>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</si>
  <si>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</si>
  <si>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</si>
  <si>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</si>
  <si>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</si>
  <si>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</si>
  <si>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</si>
  <si>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</si>
  <si>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</si>
  <si>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</si>
  <si>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</si>
  <si>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</si>
  <si>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</si>
  <si>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</si>
  <si>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</si>
  <si>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</si>
  <si>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</si>
  <si>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</si>
  <si>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</si>
  <si>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</si>
  <si>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</si>
  <si>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</si>
  <si>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</si>
  <si>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</si>
  <si>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</si>
  <si>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</si>
  <si>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</si>
  <si>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</si>
  <si>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</si>
  <si>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</si>
  <si>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</si>
  <si>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</si>
  <si>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</si>
  <si>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</si>
  <si>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</si>
  <si>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</si>
  <si>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</si>
  <si>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</si>
  <si>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</si>
  <si>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</si>
  <si>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</si>
  <si>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</si>
  <si>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</si>
  <si>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</si>
  <si>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</si>
  <si>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</si>
  <si>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</si>
  <si>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</si>
  <si>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</si>
  <si>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</si>
  <si>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</si>
  <si>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</si>
  <si>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</si>
  <si>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</si>
  <si>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</si>
  <si>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</si>
  <si>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</si>
  <si>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</si>
  <si>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</si>
  <si>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</si>
  <si>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</si>
  <si>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</si>
  <si>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</si>
  <si>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</si>
  <si>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</si>
  <si>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</si>
  <si>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</si>
  <si>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</si>
  <si>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</si>
  <si>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</si>
  <si>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</si>
  <si>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</si>
  <si>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</si>
  <si>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</si>
  <si>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</si>
  <si>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</si>
  <si>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</si>
  <si>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</si>
  <si>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</si>
  <si>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Nagwee2012CvJanzTOS31-May</t>
  </si>
  <si>
    <t>Nagwee2012CvLangTOS31-May</t>
  </si>
  <si>
    <t>Nagwee2012CvJanzTOS23-Jun</t>
  </si>
  <si>
    <t>Nagwee2012CvLangTOS23-Jun</t>
  </si>
  <si>
    <t>Bungunya2012CvJanzTOS10-May</t>
  </si>
  <si>
    <t>Bungunya2012CvLangTOS10-May</t>
  </si>
  <si>
    <t>Bungunya2012CvJanzTOS22-May</t>
  </si>
  <si>
    <t>Bungunya2012CvLangTOS22-May</t>
  </si>
  <si>
    <t>Bungunya2012CvJanzTOS23-Jun</t>
  </si>
  <si>
    <t>Bungunya2012CvLangTOS23-Jun</t>
  </si>
  <si>
    <t>Goondiwindi2011CvJanzTOS19-May</t>
  </si>
  <si>
    <t>Goondiwindi2011CvLangTOS19-May</t>
  </si>
  <si>
    <t>Goondiwindi2011CvJanzTOS9-Jun</t>
  </si>
  <si>
    <t>Goondiwindi2011CvLangTOS9-Jun</t>
  </si>
  <si>
    <t>Goondiwindi2011CvJanzTOS28-Jun</t>
  </si>
  <si>
    <t>Goondiwindi2011CvLangTOS28-Jun</t>
  </si>
  <si>
    <t>Walpeup2012CvJanzTOS18-Jul</t>
  </si>
  <si>
    <t>Walpeup2012CvYitpiTOS18-Jul</t>
  </si>
  <si>
    <t>Minnipa2012CvJanzTOS25-May</t>
  </si>
  <si>
    <t>Minnipa2012CvJanzTOS8-Jun</t>
  </si>
  <si>
    <t>Minnipa2012CvJanzTOS25-Jun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</si>
  <si>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</si>
  <si>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</si>
  <si>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</si>
  <si>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</si>
  <si>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</si>
  <si>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Temora2012CvJanzTOS23-May</t>
  </si>
  <si>
    <t>Temora2012CvAxeTOS23-May</t>
  </si>
  <si>
    <t>Temora2012CvJanzTOS25-Jun</t>
  </si>
  <si>
    <t>Temora2012CvAxeTOS25-Jun</t>
  </si>
  <si>
    <t>Walpeup2011CvJanzTOS29-Apr</t>
  </si>
  <si>
    <t>Walpeup2011CvYitpiTOS29-Apr</t>
  </si>
  <si>
    <t>Walpeup2011CvAxeTOS29-Apr</t>
  </si>
  <si>
    <t>Walpeup2011CvJanzTOS31-May</t>
  </si>
  <si>
    <t>Walpeup2011CvYitpiTOS31-May</t>
  </si>
  <si>
    <t>Walpeup2011CvAxeTOS31-May</t>
  </si>
  <si>
    <t>Walpeup2011CvJanzTOS1-Jul</t>
  </si>
  <si>
    <t>Walpeup2011CvYitpiTOS1-Jul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</si>
  <si>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</si>
  <si>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</si>
  <si>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</si>
  <si>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</si>
  <si>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</si>
  <si>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</si>
  <si>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</si>
  <si>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</si>
  <si>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</si>
  <si>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</si>
  <si>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</si>
  <si>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</si>
  <si>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</si>
  <si>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</si>
  <si>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</si>
  <si>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</si>
  <si>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</si>
  <si>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</si>
  <si>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</si>
  <si>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</si>
  <si>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</si>
  <si>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</si>
  <si>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</si>
  <si>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</si>
  <si>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</si>
  <si>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</si>
  <si>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</si>
  <si>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</si>
  <si>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</si>
  <si>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</si>
  <si>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</si>
  <si>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</si>
  <si>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</si>
  <si>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</si>
  <si>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</si>
  <si>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</si>
  <si>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</si>
  <si>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</si>
  <si>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</si>
  <si>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</si>
  <si>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</si>
  <si>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</si>
  <si>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</si>
  <si>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</si>
  <si>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</si>
  <si>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</si>
  <si>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</si>
  <si>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</si>
  <si>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</si>
  <si>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</si>
  <si>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</si>
  <si>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</si>
  <si>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</si>
  <si>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</si>
  <si>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</si>
  <si>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</si>
  <si>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</si>
  <si>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</si>
  <si>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</si>
  <si>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</si>
  <si>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</si>
  <si>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</si>
  <si>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</si>
  <si>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</si>
  <si>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</si>
  <si>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</si>
  <si>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</si>
  <si>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Walpeup2012CvJanzTOS4-Jun</t>
  </si>
  <si>
    <t>Walpeup2012CvYitpiTOS4-Jun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</si>
  <si>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</si>
  <si>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</si>
  <si>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</si>
  <si>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</si>
  <si>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</si>
  <si>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</si>
  <si>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</si>
  <si>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</si>
  <si>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</si>
  <si>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</si>
  <si>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</si>
  <si>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</si>
  <si>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</si>
  <si>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</si>
  <si>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</si>
  <si>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</si>
  <si>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</si>
  <si>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</si>
  <si>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</si>
  <si>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</si>
  <si>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</si>
  <si>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</si>
  <si>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</si>
  <si>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</si>
  <si>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</si>
  <si>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</si>
  <si>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</si>
  <si>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</si>
  <si>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</si>
  <si>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</si>
  <si>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</si>
  <si>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</si>
  <si>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</si>
  <si>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</si>
  <si>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</si>
  <si>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</si>
  <si>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</si>
  <si>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</si>
  <si>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</si>
  <si>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</si>
  <si>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</si>
  <si>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</si>
  <si>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</si>
  <si>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</si>
  <si>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</si>
  <si>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</si>
  <si>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</si>
  <si>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</si>
  <si>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</si>
  <si>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</si>
  <si>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</si>
  <si>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</si>
  <si>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</si>
  <si>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</si>
  <si>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</si>
  <si>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</si>
  <si>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</si>
  <si>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</si>
  <si>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</si>
  <si>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</si>
  <si>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</si>
  <si>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</si>
  <si>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</si>
  <si>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</si>
  <si>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</si>
  <si>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</si>
  <si>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</si>
  <si>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</si>
  <si>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</si>
  <si>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</si>
  <si>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</si>
  <si>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</si>
  <si>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</si>
  <si>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</si>
  <si>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</si>
  <si>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</si>
  <si>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</si>
  <si>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</si>
  <si>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</si>
  <si>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</si>
  <si>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</si>
  <si>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</si>
  <si>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</si>
  <si>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</si>
  <si>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</si>
  <si>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</si>
  <si>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</si>
  <si>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</si>
  <si>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</si>
  <si>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</si>
  <si>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</si>
  <si>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</si>
  <si>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</si>
  <si>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</si>
  <si>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</si>
  <si>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</si>
  <si>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</si>
  <si>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</si>
  <si>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</si>
  <si>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</si>
  <si>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</si>
  <si>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</si>
  <si>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</si>
  <si>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</si>
  <si>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</si>
  <si>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</si>
  <si>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</si>
  <si>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</si>
  <si>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</si>
  <si>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</si>
  <si>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</si>
  <si>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</si>
  <si>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</si>
  <si>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</si>
  <si>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</si>
  <si>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</si>
  <si>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</si>
  <si>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</si>
  <si>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</si>
  <si>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</si>
  <si>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</si>
  <si>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</si>
  <si>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</si>
  <si>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</si>
  <si>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</si>
  <si>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</si>
  <si>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</si>
  <si>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</si>
  <si>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</si>
  <si>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</si>
  <si>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</si>
  <si>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</si>
  <si>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</si>
  <si>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</si>
  <si>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APS14StubbleBareNRate000</t>
  </si>
  <si>
    <t>Cunderdin97SowSpearMidSowN0TopN0IrrDry</t>
  </si>
  <si>
    <t>Gatton2009TOS1CvGregory</t>
  </si>
  <si>
    <t>Gatton2009TOS2CvGregory</t>
  </si>
  <si>
    <t>Gatton2009TOS3CvGregory</t>
  </si>
  <si>
    <t>Nagwee2012CvGregoryTOS17-May</t>
  </si>
  <si>
    <t>Nagwee2012CvGregoryTOS31-May</t>
  </si>
  <si>
    <t>Nagwee2012CvGregoryTOS23-Jun</t>
  </si>
  <si>
    <t>Bungunya2012CvGregoryTOS10-May</t>
  </si>
  <si>
    <t>Bungunya2012CvGregoryTOS22-May</t>
  </si>
  <si>
    <t>Bungunya2012CvGregoryTOS23-Jun</t>
  </si>
  <si>
    <t>Goondiwindi2011CvGregoryTOS19-May</t>
  </si>
  <si>
    <t>Goondiwindi2011CvGregoryTOS9-Jun</t>
  </si>
  <si>
    <t>Goondiwindi2011CvGregoryTOS28-Jun</t>
  </si>
  <si>
    <t>Walpeup2012CvGregoryTOS27-Apr</t>
  </si>
  <si>
    <t>Walpeup2012CvGregoryTOS4-Jun</t>
  </si>
  <si>
    <t>Walpeup2012CvGregoryTOS18-Jul</t>
  </si>
  <si>
    <t>Minnipa2012CvGregoryTOS25-May</t>
  </si>
  <si>
    <t>Minnipa2012CvGregoryTOS8-Jun</t>
  </si>
  <si>
    <t>Minnipa2012CvGregoryTOS25-Jun</t>
  </si>
  <si>
    <t>Temora2012CvGregoryTOS5-May</t>
  </si>
  <si>
    <t>Temora2012CvGregoryTOS23-May</t>
  </si>
  <si>
    <t>Temora2012CvGregoryTOS25-Jun</t>
  </si>
  <si>
    <t>Walpeup2011CvGregoryTOS29-Apr</t>
  </si>
  <si>
    <t>Walpeup2011CvGregoryTOS31-May</t>
  </si>
  <si>
    <t>Walpeup2011CvGregoryTOS1-Jul</t>
  </si>
  <si>
    <t>Wheat.Phenology.HaunStage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</si>
</sst>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Y5444"/>
  <sheetViews>
    <sheetView tabSelected="1" zoomScaleNormal="100" workbookViewId="0">
      <pane xSplit="7368" ySplit="576" topLeftCell="BF762" activePane="topRight"/>
      <selection sqref="A1:A1048576"/>
      <selection pane="topRight" activeCell="BF1" sqref="BF1"/>
      <selection pane="bottomLeft" activeCell="A776" sqref="A776"/>
      <selection pane="bottomRight" activeCell="BF4619" sqref="BF4619"/>
    </sheetView>
  </sheetViews>
  <sheetFormatPr defaultRowHeight="14.4" x14ac:dyDescent="0.55000000000000004"/>
  <cols>
    <col min="1" max="1" width="47.1015625" style="3" bestFit="1" customWidth="1"/>
    <col min="2" max="2" width="13.89453125" style="32" customWidth="1"/>
    <col min="3" max="3" width="24.41796875" bestFit="1" customWidth="1"/>
    <col min="4" max="4" width="10.5234375" customWidth="1"/>
    <col min="5" max="5" width="11.5234375" bestFit="1" customWidth="1"/>
    <col min="6" max="14" width="18.5234375" bestFit="1" customWidth="1"/>
    <col min="15" max="15" width="19.5234375" bestFit="1" customWidth="1"/>
    <col min="16" max="16" width="7.41796875" customWidth="1"/>
    <col min="17" max="17" width="21" bestFit="1" customWidth="1"/>
    <col min="18" max="18" width="22.3125" customWidth="1"/>
    <col min="19" max="19" width="12.68359375" bestFit="1" customWidth="1"/>
    <col min="20" max="20" width="15.68359375" customWidth="1"/>
    <col min="21" max="21" width="11.68359375" customWidth="1"/>
    <col min="22" max="22" width="21" style="47" bestFit="1" customWidth="1"/>
    <col min="23" max="23" width="20" bestFit="1" customWidth="1"/>
    <col min="24" max="24" width="20.89453125" customWidth="1"/>
    <col min="25" max="25" width="19.3125" customWidth="1"/>
    <col min="26" max="26" width="18.41796875" bestFit="1" customWidth="1"/>
    <col min="27" max="27" width="18.5234375" bestFit="1" customWidth="1"/>
    <col min="28" max="28" width="31.1015625" bestFit="1" customWidth="1"/>
    <col min="29" max="30" width="20.5234375" customWidth="1"/>
    <col min="31" max="31" width="21.68359375" customWidth="1"/>
    <col min="32" max="32" width="17.68359375" customWidth="1"/>
    <col min="33" max="33" width="18.68359375" customWidth="1"/>
    <col min="34" max="34" width="24.1015625" bestFit="1" customWidth="1"/>
    <col min="35" max="35" width="28.3125" customWidth="1"/>
    <col min="36" max="36" width="19.89453125" customWidth="1"/>
    <col min="37" max="37" width="20.68359375" bestFit="1" customWidth="1"/>
    <col min="38" max="38" width="26.1015625" customWidth="1"/>
    <col min="39" max="39" width="23.5234375" customWidth="1"/>
    <col min="40" max="41" width="17.68359375" customWidth="1"/>
    <col min="42" max="42" width="21.89453125" bestFit="1" customWidth="1"/>
    <col min="43" max="43" width="33.3125" customWidth="1"/>
    <col min="44" max="44" width="32.89453125" bestFit="1" customWidth="1"/>
    <col min="45" max="45" width="34.3125" customWidth="1"/>
    <col min="46" max="46" width="40.41796875" bestFit="1" customWidth="1"/>
    <col min="47" max="47" width="27.5234375" bestFit="1" customWidth="1"/>
    <col min="48" max="48" width="16.41796875" bestFit="1" customWidth="1"/>
    <col min="49" max="49" width="13.68359375" bestFit="1" customWidth="1"/>
    <col min="50" max="50" width="13.68359375" customWidth="1"/>
    <col min="51" max="51" width="14.68359375" bestFit="1" customWidth="1"/>
    <col min="52" max="52" width="14.68359375" customWidth="1"/>
    <col min="53" max="53" width="17.5234375" bestFit="1" customWidth="1"/>
    <col min="54" max="54" width="13.41796875" bestFit="1" customWidth="1"/>
    <col min="55" max="55" width="13.41796875" customWidth="1"/>
    <col min="56" max="56" width="14.5234375" bestFit="1" customWidth="1"/>
    <col min="57" max="57" width="28.89453125" bestFit="1" customWidth="1"/>
    <col min="58" max="58" width="30.41796875" customWidth="1"/>
    <col min="59" max="59" width="26" customWidth="1"/>
    <col min="60" max="67" width="26" bestFit="1" customWidth="1"/>
    <col min="68" max="76" width="27" bestFit="1" customWidth="1"/>
  </cols>
  <sheetData>
    <row r="1" spans="1:77" x14ac:dyDescent="0.55000000000000004">
      <c r="A1" s="2" t="s">
        <v>0</v>
      </c>
      <c r="B1" s="31" t="s">
        <v>1</v>
      </c>
      <c r="C1" s="5" t="s">
        <v>819</v>
      </c>
      <c r="D1" s="1" t="s">
        <v>186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129</v>
      </c>
      <c r="J1" s="1" t="s">
        <v>130</v>
      </c>
      <c r="K1" s="1" t="s">
        <v>131</v>
      </c>
      <c r="L1" s="1" t="s">
        <v>132</v>
      </c>
      <c r="M1" s="1" t="s">
        <v>133</v>
      </c>
      <c r="N1" s="1" t="s">
        <v>187</v>
      </c>
      <c r="O1" s="1" t="s">
        <v>188</v>
      </c>
      <c r="P1" s="1" t="s">
        <v>178</v>
      </c>
      <c r="Q1" s="1" t="s">
        <v>191</v>
      </c>
      <c r="R1" s="1" t="s">
        <v>190</v>
      </c>
      <c r="S1" s="1" t="s">
        <v>731</v>
      </c>
      <c r="T1" s="1" t="s">
        <v>873</v>
      </c>
      <c r="U1" s="1" t="s">
        <v>874</v>
      </c>
      <c r="V1" s="46" t="s">
        <v>970</v>
      </c>
      <c r="W1" s="1" t="s">
        <v>26</v>
      </c>
      <c r="X1" s="1" t="s">
        <v>730</v>
      </c>
      <c r="Y1" s="1" t="s">
        <v>189</v>
      </c>
      <c r="Z1" s="1" t="s">
        <v>50</v>
      </c>
      <c r="AA1" s="1" t="s">
        <v>2</v>
      </c>
      <c r="AB1" s="1" t="s">
        <v>778</v>
      </c>
      <c r="AC1" s="1" t="s">
        <v>245</v>
      </c>
      <c r="AD1" s="1" t="s">
        <v>966</v>
      </c>
      <c r="AE1" s="1" t="s">
        <v>971</v>
      </c>
      <c r="AF1" s="1" t="s">
        <v>17</v>
      </c>
      <c r="AG1" s="1" t="s">
        <v>15</v>
      </c>
      <c r="AH1" s="1" t="s">
        <v>244</v>
      </c>
      <c r="AI1" s="1" t="s">
        <v>124</v>
      </c>
      <c r="AJ1" s="1" t="s">
        <v>72</v>
      </c>
      <c r="AK1" s="1" t="s">
        <v>967</v>
      </c>
      <c r="AL1" s="1" t="s">
        <v>16</v>
      </c>
      <c r="AM1" s="1" t="s">
        <v>14</v>
      </c>
      <c r="AN1" s="1" t="s">
        <v>895</v>
      </c>
      <c r="AO1" s="1" t="s">
        <v>884</v>
      </c>
      <c r="AP1" s="1" t="s">
        <v>246</v>
      </c>
      <c r="AQ1" s="1" t="s">
        <v>116</v>
      </c>
      <c r="AR1" s="1" t="s">
        <v>977</v>
      </c>
      <c r="AS1" s="1" t="s">
        <v>978</v>
      </c>
      <c r="AT1" s="1" t="s">
        <v>979</v>
      </c>
      <c r="AU1" s="1" t="s">
        <v>181</v>
      </c>
      <c r="AV1" s="1" t="s">
        <v>732</v>
      </c>
      <c r="AW1" s="1" t="s">
        <v>733</v>
      </c>
      <c r="AX1" s="1" t="s">
        <v>894</v>
      </c>
      <c r="AY1" s="1" t="s">
        <v>734</v>
      </c>
      <c r="AZ1" s="1" t="s">
        <v>969</v>
      </c>
      <c r="BA1" s="1" t="s">
        <v>968</v>
      </c>
      <c r="BB1" s="1" t="s">
        <v>735</v>
      </c>
      <c r="BC1" s="1" t="s">
        <v>893</v>
      </c>
      <c r="BD1" s="1" t="s">
        <v>736</v>
      </c>
      <c r="BE1" s="1" t="s">
        <v>123</v>
      </c>
      <c r="BF1" s="9" t="s">
        <v>1006</v>
      </c>
      <c r="BG1" t="s">
        <v>820</v>
      </c>
      <c r="BH1" t="s">
        <v>821</v>
      </c>
      <c r="BI1" t="s">
        <v>822</v>
      </c>
      <c r="BJ1" t="s">
        <v>823</v>
      </c>
      <c r="BK1" t="s">
        <v>824</v>
      </c>
      <c r="BL1" t="s">
        <v>825</v>
      </c>
      <c r="BM1" t="s">
        <v>826</v>
      </c>
      <c r="BN1" t="s">
        <v>827</v>
      </c>
      <c r="BO1" t="s">
        <v>828</v>
      </c>
      <c r="BP1" t="s">
        <v>829</v>
      </c>
      <c r="BQ1" t="s">
        <v>830</v>
      </c>
      <c r="BR1" t="s">
        <v>831</v>
      </c>
      <c r="BS1" t="s">
        <v>832</v>
      </c>
      <c r="BT1" t="s">
        <v>833</v>
      </c>
      <c r="BU1" t="s">
        <v>834</v>
      </c>
      <c r="BV1" t="s">
        <v>835</v>
      </c>
      <c r="BW1" t="s">
        <v>836</v>
      </c>
      <c r="BX1" t="s">
        <v>837</v>
      </c>
      <c r="BY1" t="s">
        <v>904</v>
      </c>
    </row>
    <row r="2" spans="1:77" x14ac:dyDescent="0.55000000000000004">
      <c r="A2" s="2" t="s">
        <v>980</v>
      </c>
      <c r="B2" s="31"/>
      <c r="C2" s="11"/>
      <c r="Q2">
        <v>2.9830000000000001</v>
      </c>
      <c r="R2">
        <v>346.221</v>
      </c>
      <c r="V2">
        <v>2.0199999999999999E-2</v>
      </c>
      <c r="X2">
        <v>2.544</v>
      </c>
      <c r="AA2">
        <v>125.983</v>
      </c>
      <c r="AQ2" t="s">
        <v>875</v>
      </c>
      <c r="AU2">
        <v>90</v>
      </c>
    </row>
    <row r="3" spans="1:77" x14ac:dyDescent="0.55000000000000004">
      <c r="A3" s="2" t="s">
        <v>3</v>
      </c>
      <c r="B3" s="31"/>
      <c r="C3" s="11"/>
      <c r="Q3">
        <v>5.6619999999999999</v>
      </c>
      <c r="R3">
        <v>734.98099999999999</v>
      </c>
      <c r="V3">
        <v>1.72E-2</v>
      </c>
      <c r="X3">
        <v>4.8310000000000004</v>
      </c>
      <c r="AA3">
        <v>280.96699999999998</v>
      </c>
      <c r="AQ3" t="s">
        <v>875</v>
      </c>
      <c r="AU3">
        <v>90</v>
      </c>
    </row>
    <row r="4" spans="1:77" x14ac:dyDescent="0.55000000000000004">
      <c r="A4" s="2" t="s">
        <v>4</v>
      </c>
      <c r="B4" s="31"/>
      <c r="C4" s="11"/>
      <c r="Q4">
        <v>7.4859999999999998</v>
      </c>
      <c r="R4">
        <v>1034.248</v>
      </c>
      <c r="V4">
        <v>1.61E-2</v>
      </c>
      <c r="X4">
        <v>6.1210000000000004</v>
      </c>
      <c r="AA4">
        <v>379.03300000000002</v>
      </c>
      <c r="AQ4" t="s">
        <v>875</v>
      </c>
      <c r="AU4">
        <v>90</v>
      </c>
    </row>
    <row r="5" spans="1:77" x14ac:dyDescent="0.55000000000000004">
      <c r="A5" s="2" t="s">
        <v>5</v>
      </c>
      <c r="B5" s="31"/>
      <c r="C5" s="11"/>
      <c r="Q5">
        <v>14.121</v>
      </c>
      <c r="R5">
        <v>1371.894</v>
      </c>
      <c r="V5">
        <v>2.12E-2</v>
      </c>
      <c r="X5">
        <v>10.96</v>
      </c>
      <c r="AA5">
        <v>516.48299999999995</v>
      </c>
      <c r="AQ5" t="s">
        <v>875</v>
      </c>
      <c r="AU5">
        <v>90</v>
      </c>
    </row>
    <row r="6" spans="1:77" x14ac:dyDescent="0.55000000000000004">
      <c r="A6" s="2" t="s">
        <v>6</v>
      </c>
      <c r="B6" s="31"/>
      <c r="C6" s="11"/>
      <c r="Q6">
        <v>6.8559999999999999</v>
      </c>
      <c r="R6">
        <v>911.28300000000002</v>
      </c>
      <c r="V6">
        <v>1.6299999999999999E-2</v>
      </c>
      <c r="X6">
        <v>5.7670000000000003</v>
      </c>
      <c r="AA6">
        <v>352.91699999999997</v>
      </c>
      <c r="AQ6" t="s">
        <v>875</v>
      </c>
      <c r="AU6">
        <v>90</v>
      </c>
    </row>
    <row r="7" spans="1:77" x14ac:dyDescent="0.55000000000000004">
      <c r="A7" s="2" t="s">
        <v>7</v>
      </c>
      <c r="B7" s="31"/>
      <c r="C7" s="11"/>
      <c r="Q7">
        <v>9.81</v>
      </c>
      <c r="R7">
        <v>1196.74</v>
      </c>
      <c r="V7">
        <v>1.7000000000000001E-2</v>
      </c>
      <c r="X7">
        <v>8.2219999999999995</v>
      </c>
      <c r="AA7">
        <v>484.017</v>
      </c>
      <c r="AQ7" t="s">
        <v>875</v>
      </c>
      <c r="AU7">
        <v>90</v>
      </c>
    </row>
    <row r="8" spans="1:77" x14ac:dyDescent="0.55000000000000004">
      <c r="A8" s="2" t="s">
        <v>8</v>
      </c>
      <c r="B8" s="31"/>
      <c r="C8" s="11"/>
      <c r="Q8">
        <v>11.769</v>
      </c>
      <c r="R8">
        <v>1273.463</v>
      </c>
      <c r="V8">
        <v>1.8100000000000002E-2</v>
      </c>
      <c r="X8">
        <v>9.6199999999999992</v>
      </c>
      <c r="AA8">
        <v>531.9</v>
      </c>
      <c r="AQ8" t="s">
        <v>875</v>
      </c>
      <c r="AU8">
        <v>90</v>
      </c>
    </row>
    <row r="9" spans="1:77" x14ac:dyDescent="0.55000000000000004">
      <c r="A9" s="2" t="s">
        <v>9</v>
      </c>
      <c r="B9" s="31"/>
      <c r="C9" s="11"/>
      <c r="Q9">
        <v>19.905000000000001</v>
      </c>
      <c r="R9">
        <v>1559.067</v>
      </c>
      <c r="V9">
        <v>2.4400000000000002E-2</v>
      </c>
      <c r="X9">
        <v>14.659000000000001</v>
      </c>
      <c r="AA9">
        <v>600.18299999999999</v>
      </c>
      <c r="AQ9" t="s">
        <v>875</v>
      </c>
      <c r="AU9">
        <v>90</v>
      </c>
    </row>
    <row r="10" spans="1:77" x14ac:dyDescent="0.55000000000000004">
      <c r="A10" s="2" t="s">
        <v>10</v>
      </c>
      <c r="B10" s="31"/>
      <c r="C10" s="11"/>
      <c r="Q10">
        <v>2.3769999999999998</v>
      </c>
      <c r="R10">
        <v>237.78299999999999</v>
      </c>
      <c r="V10">
        <v>2.3400000000000001E-2</v>
      </c>
      <c r="X10">
        <v>1.9079999999999999</v>
      </c>
      <c r="AA10">
        <v>81.45</v>
      </c>
      <c r="AQ10" t="s">
        <v>875</v>
      </c>
      <c r="AU10">
        <v>90</v>
      </c>
    </row>
    <row r="11" spans="1:77" x14ac:dyDescent="0.55000000000000004">
      <c r="A11" s="2" t="s">
        <v>11</v>
      </c>
      <c r="B11" s="31"/>
      <c r="C11" s="11"/>
      <c r="Q11">
        <v>4.2850000000000001</v>
      </c>
      <c r="R11">
        <v>547.74599999999998</v>
      </c>
      <c r="V11">
        <v>1.7299999999999999E-2</v>
      </c>
      <c r="X11">
        <v>3.653</v>
      </c>
      <c r="AA11">
        <v>210.68199999999999</v>
      </c>
      <c r="AQ11" t="s">
        <v>875</v>
      </c>
      <c r="AU11">
        <v>90</v>
      </c>
    </row>
    <row r="12" spans="1:77" x14ac:dyDescent="0.55000000000000004">
      <c r="A12" s="2" t="s">
        <v>12</v>
      </c>
      <c r="B12" s="31"/>
      <c r="C12" s="11"/>
      <c r="Q12">
        <v>7.1130000000000004</v>
      </c>
      <c r="R12">
        <v>966.14099999999996</v>
      </c>
      <c r="V12">
        <v>1.6199999999999999E-2</v>
      </c>
      <c r="X12">
        <v>6.0519999999999996</v>
      </c>
      <c r="AA12">
        <v>374.25</v>
      </c>
      <c r="AQ12" t="s">
        <v>875</v>
      </c>
      <c r="AU12">
        <v>90</v>
      </c>
    </row>
    <row r="13" spans="1:77" x14ac:dyDescent="0.55000000000000004">
      <c r="A13" s="2" t="s">
        <v>13</v>
      </c>
      <c r="B13" s="31"/>
      <c r="C13" s="11"/>
      <c r="Q13">
        <v>14.515000000000001</v>
      </c>
      <c r="R13">
        <v>1401.587</v>
      </c>
      <c r="V13">
        <v>1.9900000000000001E-2</v>
      </c>
      <c r="X13">
        <v>11.95</v>
      </c>
      <c r="AA13">
        <v>600.33299999999997</v>
      </c>
      <c r="AQ13" t="s">
        <v>875</v>
      </c>
      <c r="AU13">
        <v>90</v>
      </c>
    </row>
    <row r="14" spans="1:77" s="39" customFormat="1" x14ac:dyDescent="0.55000000000000004">
      <c r="A14" s="36" t="s">
        <v>22</v>
      </c>
      <c r="B14" s="37">
        <v>34912</v>
      </c>
      <c r="C14" s="38"/>
      <c r="Q14" s="39">
        <v>2</v>
      </c>
      <c r="R14" s="39">
        <v>52.7</v>
      </c>
      <c r="AA14" s="39">
        <v>0</v>
      </c>
      <c r="AF14" s="40">
        <v>0</v>
      </c>
      <c r="AG14" s="41">
        <v>0</v>
      </c>
      <c r="AJ14" s="39">
        <v>0.46</v>
      </c>
      <c r="AL14" s="41">
        <v>1.4686472940239417</v>
      </c>
      <c r="AM14" s="42">
        <v>35.300616112633826</v>
      </c>
      <c r="BB14" s="40">
        <v>0.50900917469018669</v>
      </c>
      <c r="BD14" s="41">
        <v>17.366050554032842</v>
      </c>
    </row>
    <row r="15" spans="1:77" s="39" customFormat="1" x14ac:dyDescent="0.55000000000000004">
      <c r="A15" s="36" t="s">
        <v>22</v>
      </c>
      <c r="B15" s="37">
        <v>34942</v>
      </c>
      <c r="C15" s="38"/>
      <c r="Q15" s="39">
        <v>1.8</v>
      </c>
      <c r="R15" s="39">
        <v>187.2</v>
      </c>
      <c r="AA15" s="39">
        <v>0</v>
      </c>
      <c r="AF15" s="43">
        <v>9.5479569885218288E-2</v>
      </c>
      <c r="AG15" s="44">
        <v>12.396649408572941</v>
      </c>
      <c r="AJ15" s="39">
        <v>0.81</v>
      </c>
      <c r="AL15" s="44">
        <v>0.93854187800729372</v>
      </c>
      <c r="AM15" s="45">
        <v>42.042412593910427</v>
      </c>
      <c r="BB15" s="43">
        <v>0.79487311724022014</v>
      </c>
      <c r="BD15" s="44">
        <v>132.7276046641833</v>
      </c>
    </row>
    <row r="16" spans="1:77" s="39" customFormat="1" x14ac:dyDescent="0.55000000000000004">
      <c r="A16" s="36" t="s">
        <v>22</v>
      </c>
      <c r="B16" s="37">
        <v>34962</v>
      </c>
      <c r="C16" s="38"/>
      <c r="Q16" s="39">
        <v>2</v>
      </c>
      <c r="R16" s="39">
        <v>258.7</v>
      </c>
      <c r="S16" s="44">
        <v>72.041876473361626</v>
      </c>
      <c r="U16" s="43">
        <v>0.90885708910891105</v>
      </c>
      <c r="AA16" s="39">
        <v>0</v>
      </c>
      <c r="AF16" s="43">
        <v>7.8137798019801988E-2</v>
      </c>
      <c r="AG16" s="44">
        <v>22.515155115511547</v>
      </c>
      <c r="AJ16" s="39">
        <v>0.31</v>
      </c>
      <c r="AL16" s="44">
        <v>0.43029220839226778</v>
      </c>
      <c r="AM16" s="45">
        <v>27.516393210749644</v>
      </c>
      <c r="BB16" s="43">
        <v>0.59097306496935409</v>
      </c>
      <c r="BD16" s="44">
        <v>136.59324186704384</v>
      </c>
    </row>
    <row r="17" spans="1:56" s="39" customFormat="1" x14ac:dyDescent="0.55000000000000004">
      <c r="A17" s="36" t="s">
        <v>22</v>
      </c>
      <c r="B17" s="37">
        <v>34964</v>
      </c>
      <c r="C17" s="38"/>
      <c r="E17" s="39">
        <v>443.23677883604302</v>
      </c>
    </row>
    <row r="18" spans="1:56" s="39" customFormat="1" x14ac:dyDescent="0.55000000000000004">
      <c r="A18" s="36" t="s">
        <v>22</v>
      </c>
      <c r="B18" s="37">
        <v>34991</v>
      </c>
      <c r="C18" s="38"/>
      <c r="E18" s="39">
        <v>430.37541025726898</v>
      </c>
      <c r="Q18" s="39">
        <v>2.5</v>
      </c>
      <c r="R18" s="39">
        <v>320.3</v>
      </c>
      <c r="S18" s="44">
        <v>190.29999999999998</v>
      </c>
      <c r="V18" s="39">
        <f>X18/AA18</f>
        <v>1.5575984902099552E-2</v>
      </c>
      <c r="W18" s="39">
        <v>4.07E-2</v>
      </c>
      <c r="X18" s="43">
        <v>2.2008866666666669</v>
      </c>
      <c r="Y18" s="39">
        <v>3468.9</v>
      </c>
      <c r="AA18" s="39">
        <v>141.30000000000001</v>
      </c>
      <c r="AJ18" s="39">
        <v>0</v>
      </c>
      <c r="AQ18" s="39" t="s">
        <v>875</v>
      </c>
      <c r="AS18" s="39">
        <v>88</v>
      </c>
      <c r="AT18" s="39">
        <v>120</v>
      </c>
      <c r="AU18" s="39">
        <v>90</v>
      </c>
    </row>
    <row r="19" spans="1:56" s="39" customFormat="1" x14ac:dyDescent="0.55000000000000004">
      <c r="A19" s="36" t="s">
        <v>18</v>
      </c>
      <c r="B19" s="37">
        <v>34912</v>
      </c>
      <c r="C19" s="38"/>
      <c r="Q19" s="39">
        <v>1.5</v>
      </c>
      <c r="R19" s="39">
        <v>35.1</v>
      </c>
      <c r="AA19" s="39">
        <v>0</v>
      </c>
      <c r="AF19" s="41">
        <v>0</v>
      </c>
      <c r="AG19" s="41">
        <v>0</v>
      </c>
      <c r="AJ19" s="39">
        <v>0.39</v>
      </c>
      <c r="AL19" s="41">
        <v>1.0992142191142189</v>
      </c>
      <c r="AM19" s="42">
        <v>23.63240093240093</v>
      </c>
      <c r="BB19" s="41">
        <v>0.36177869463869466</v>
      </c>
      <c r="BD19" s="41">
        <v>11.467599067599068</v>
      </c>
    </row>
    <row r="20" spans="1:56" s="39" customFormat="1" x14ac:dyDescent="0.55000000000000004">
      <c r="A20" s="36" t="s">
        <v>18</v>
      </c>
      <c r="B20" s="37">
        <v>34942</v>
      </c>
      <c r="C20" s="38"/>
      <c r="Q20" s="39">
        <v>1.8</v>
      </c>
      <c r="R20" s="39">
        <v>162.19999999999999</v>
      </c>
      <c r="AA20" s="39">
        <v>0</v>
      </c>
      <c r="AF20" s="44">
        <v>0.11299350741457126</v>
      </c>
      <c r="AG20" s="44">
        <v>14.031399097356543</v>
      </c>
      <c r="AJ20" s="39">
        <v>1</v>
      </c>
      <c r="AL20" s="44">
        <v>1.1474180526849038</v>
      </c>
      <c r="AM20" s="45">
        <v>51.967250621718712</v>
      </c>
      <c r="BB20" s="44">
        <v>0.49874572275951001</v>
      </c>
      <c r="BD20" s="44">
        <v>96.168016947591425</v>
      </c>
    </row>
    <row r="21" spans="1:56" s="39" customFormat="1" x14ac:dyDescent="0.55000000000000004">
      <c r="A21" s="36" t="s">
        <v>18</v>
      </c>
      <c r="B21" s="37">
        <v>34962</v>
      </c>
      <c r="C21" s="38"/>
      <c r="Q21" s="39">
        <v>2.4</v>
      </c>
      <c r="R21" s="39">
        <v>299.39999999999998</v>
      </c>
      <c r="S21" s="44">
        <v>58.491272714798491</v>
      </c>
      <c r="U21" s="44">
        <v>0.81886072858252168</v>
      </c>
      <c r="AA21" s="39">
        <v>0</v>
      </c>
      <c r="AF21" s="44">
        <v>0.12783276165171317</v>
      </c>
      <c r="AG21" s="44">
        <v>24.980945234998952</v>
      </c>
      <c r="AJ21" s="39">
        <v>0.78</v>
      </c>
      <c r="AL21" s="44">
        <v>0.69750344513364571</v>
      </c>
      <c r="AM21" s="45">
        <v>37.364040778267388</v>
      </c>
      <c r="BB21" s="44">
        <v>0.74623844800583783</v>
      </c>
      <c r="BD21" s="44">
        <v>178.56374127193513</v>
      </c>
    </row>
    <row r="22" spans="1:56" s="39" customFormat="1" x14ac:dyDescent="0.55000000000000004">
      <c r="A22" s="36" t="s">
        <v>18</v>
      </c>
      <c r="B22" s="37">
        <v>34964</v>
      </c>
      <c r="C22" s="38"/>
      <c r="E22" s="39">
        <v>566.214515678628</v>
      </c>
    </row>
    <row r="23" spans="1:56" s="39" customFormat="1" x14ac:dyDescent="0.55000000000000004">
      <c r="A23" s="36" t="s">
        <v>18</v>
      </c>
      <c r="B23" s="37">
        <v>34991</v>
      </c>
      <c r="C23" s="38"/>
      <c r="Q23" s="39">
        <v>4.5999999999999996</v>
      </c>
      <c r="R23" s="39">
        <v>467.7</v>
      </c>
      <c r="S23" s="44">
        <v>265.06666666666666</v>
      </c>
      <c r="V23" s="39">
        <v>1.9300000000000001E-2</v>
      </c>
      <c r="W23" s="39">
        <v>3.8100000000000002E-2</v>
      </c>
      <c r="X23" s="39">
        <v>3.9</v>
      </c>
      <c r="Y23" s="39">
        <v>5295.7</v>
      </c>
      <c r="AA23" s="39">
        <v>201.8</v>
      </c>
      <c r="AQ23" s="39" t="s">
        <v>875</v>
      </c>
      <c r="AS23" s="39">
        <v>90</v>
      </c>
      <c r="AT23" s="39">
        <v>126</v>
      </c>
      <c r="AU23" s="39">
        <v>90</v>
      </c>
    </row>
    <row r="24" spans="1:56" s="39" customFormat="1" x14ac:dyDescent="0.55000000000000004">
      <c r="A24" s="36" t="s">
        <v>25</v>
      </c>
      <c r="B24" s="37">
        <v>34864</v>
      </c>
      <c r="C24" s="38"/>
      <c r="E24" s="39">
        <v>516.59275781389795</v>
      </c>
      <c r="F24" s="39">
        <v>0.32744924271650899</v>
      </c>
      <c r="G24" s="39">
        <v>0.34294956238945101</v>
      </c>
      <c r="H24" s="39">
        <v>0.33403789108434701</v>
      </c>
      <c r="I24" s="39">
        <v>0.33034410475322701</v>
      </c>
      <c r="J24" s="39">
        <v>0.31063222100162002</v>
      </c>
      <c r="K24" s="39">
        <v>0.30604032268599601</v>
      </c>
      <c r="L24" s="39">
        <v>0.26944653865974499</v>
      </c>
    </row>
    <row r="25" spans="1:56" s="39" customFormat="1" x14ac:dyDescent="0.55000000000000004">
      <c r="A25" s="36" t="s">
        <v>25</v>
      </c>
      <c r="B25" s="37">
        <v>34879</v>
      </c>
      <c r="C25" s="38"/>
      <c r="E25" s="39">
        <v>521.71251254502999</v>
      </c>
      <c r="G25" s="39">
        <v>0.34946910024931999</v>
      </c>
      <c r="H25" s="39">
        <v>0.33703618122311002</v>
      </c>
      <c r="I25" s="39">
        <v>0.32992573868735298</v>
      </c>
      <c r="J25" s="39">
        <v>0.32238133468491398</v>
      </c>
      <c r="K25" s="39">
        <v>0.30733028472244101</v>
      </c>
      <c r="L25" s="39">
        <v>0.267633619040957</v>
      </c>
    </row>
    <row r="26" spans="1:56" s="39" customFormat="1" x14ac:dyDescent="0.55000000000000004">
      <c r="A26" s="36" t="s">
        <v>25</v>
      </c>
      <c r="B26" s="37">
        <v>34885</v>
      </c>
      <c r="C26" s="38"/>
      <c r="E26" s="39">
        <v>518.919919055322</v>
      </c>
      <c r="G26" s="39">
        <v>0.34451843513647801</v>
      </c>
      <c r="H26" s="39">
        <v>0.33076069023499999</v>
      </c>
      <c r="I26" s="39">
        <v>0.32901927887795901</v>
      </c>
      <c r="J26" s="39">
        <v>0.317151758861489</v>
      </c>
      <c r="K26" s="39">
        <v>0.30774865078831498</v>
      </c>
      <c r="L26" s="39">
        <v>0.27279346718673603</v>
      </c>
    </row>
    <row r="27" spans="1:56" s="39" customFormat="1" x14ac:dyDescent="0.55000000000000004">
      <c r="A27" s="36" t="s">
        <v>25</v>
      </c>
      <c r="B27" s="37">
        <v>34894</v>
      </c>
      <c r="C27" s="38"/>
      <c r="E27" s="39">
        <v>537.84052438447202</v>
      </c>
      <c r="G27" s="39">
        <v>0.35630241265859502</v>
      </c>
      <c r="H27" s="39">
        <v>0.34188225481948298</v>
      </c>
      <c r="I27" s="39">
        <v>0.31639856922409398</v>
      </c>
      <c r="J27" s="39">
        <v>0.34807598389734001</v>
      </c>
      <c r="K27" s="39">
        <v>0.307295420883618</v>
      </c>
      <c r="L27" s="39">
        <v>0.30099831279440598</v>
      </c>
    </row>
    <row r="28" spans="1:56" s="39" customFormat="1" x14ac:dyDescent="0.55000000000000004">
      <c r="A28" s="36" t="s">
        <v>25</v>
      </c>
      <c r="B28" s="37">
        <v>34901</v>
      </c>
      <c r="C28" s="38"/>
      <c r="E28" s="39">
        <v>520.00767082659399</v>
      </c>
      <c r="G28" s="39">
        <v>0.34716808688701301</v>
      </c>
      <c r="H28" s="39">
        <v>0.33313143127495298</v>
      </c>
      <c r="I28" s="39">
        <v>0.33525990602724598</v>
      </c>
      <c r="J28" s="39">
        <v>0.31446724327213099</v>
      </c>
      <c r="K28" s="39">
        <v>0.30551736510365302</v>
      </c>
      <c r="L28" s="39">
        <v>0.27139891363382301</v>
      </c>
    </row>
    <row r="29" spans="1:56" s="39" customFormat="1" x14ac:dyDescent="0.55000000000000004">
      <c r="A29" s="36" t="s">
        <v>25</v>
      </c>
      <c r="B29" s="37">
        <v>34908</v>
      </c>
      <c r="C29" s="38"/>
      <c r="E29" s="39">
        <v>515.59913840744696</v>
      </c>
      <c r="G29" s="39">
        <v>0.33046830809087702</v>
      </c>
      <c r="H29" s="39">
        <v>0.33316629511377599</v>
      </c>
      <c r="I29" s="39">
        <v>0.331634066789671</v>
      </c>
      <c r="J29" s="39">
        <v>0.31446724327213099</v>
      </c>
      <c r="K29" s="39">
        <v>0.30635409723540102</v>
      </c>
      <c r="L29" s="39">
        <v>0.26780793823507199</v>
      </c>
    </row>
    <row r="30" spans="1:56" s="39" customFormat="1" x14ac:dyDescent="0.55000000000000004">
      <c r="A30" s="36" t="s">
        <v>25</v>
      </c>
      <c r="B30" s="37">
        <v>34912</v>
      </c>
      <c r="C30" s="38"/>
      <c r="Q30" s="39">
        <v>4.5999999999999996</v>
      </c>
      <c r="R30" s="39">
        <v>88.3</v>
      </c>
      <c r="AA30" s="39">
        <v>0</v>
      </c>
      <c r="AF30" s="41">
        <v>0</v>
      </c>
      <c r="AG30" s="41">
        <v>0</v>
      </c>
      <c r="AJ30" s="39">
        <v>0.87</v>
      </c>
      <c r="AL30" s="41">
        <v>3.3747505472350228</v>
      </c>
      <c r="AM30" s="42">
        <v>60.298867127496159</v>
      </c>
      <c r="BB30" s="41">
        <v>1.2278411194316436</v>
      </c>
      <c r="BD30" s="41">
        <v>28.034466205837173</v>
      </c>
    </row>
    <row r="31" spans="1:56" s="39" customFormat="1" x14ac:dyDescent="0.55000000000000004">
      <c r="A31" s="36" t="s">
        <v>25</v>
      </c>
      <c r="B31" s="37">
        <v>34915</v>
      </c>
      <c r="C31" s="38"/>
      <c r="E31" s="39">
        <v>507.04878193614798</v>
      </c>
      <c r="G31" s="39">
        <v>0.31537226588059197</v>
      </c>
      <c r="H31" s="39">
        <v>0.31970885332816301</v>
      </c>
      <c r="I31" s="39">
        <v>0.32316215395572401</v>
      </c>
      <c r="J31" s="39">
        <v>0.312898370525104</v>
      </c>
      <c r="K31" s="39">
        <v>0.30816701685418901</v>
      </c>
      <c r="L31" s="39">
        <v>0.26854007885035103</v>
      </c>
    </row>
    <row r="32" spans="1:56" s="39" customFormat="1" x14ac:dyDescent="0.55000000000000004">
      <c r="A32" s="36" t="s">
        <v>25</v>
      </c>
      <c r="B32" s="37">
        <v>34921</v>
      </c>
      <c r="C32" s="38"/>
      <c r="E32" s="39">
        <v>498.880184499959</v>
      </c>
      <c r="G32" s="39">
        <v>0.299822993765609</v>
      </c>
      <c r="H32" s="39">
        <v>0.31050479987893598</v>
      </c>
      <c r="I32" s="39">
        <v>0.32030331917225202</v>
      </c>
      <c r="J32" s="39">
        <v>0.30962116967575798</v>
      </c>
      <c r="K32" s="39">
        <v>0.30346039861310597</v>
      </c>
      <c r="L32" s="39">
        <v>0.26913276411033898</v>
      </c>
    </row>
    <row r="33" spans="1:56" s="39" customFormat="1" x14ac:dyDescent="0.55000000000000004">
      <c r="A33" s="36" t="s">
        <v>25</v>
      </c>
      <c r="B33" s="37">
        <v>34929</v>
      </c>
      <c r="C33" s="38"/>
      <c r="E33" s="39">
        <v>488.30598218499398</v>
      </c>
      <c r="G33" s="39">
        <v>0.28678391804587</v>
      </c>
      <c r="H33" s="39">
        <v>0.28909840284171801</v>
      </c>
      <c r="I33" s="39">
        <v>0.31001848671951598</v>
      </c>
      <c r="J33" s="39">
        <v>0.308644982188719</v>
      </c>
      <c r="K33" s="39">
        <v>0.307853242304783</v>
      </c>
      <c r="L33" s="39">
        <v>0.268679534205642</v>
      </c>
    </row>
    <row r="34" spans="1:56" s="39" customFormat="1" x14ac:dyDescent="0.55000000000000004">
      <c r="A34" s="36" t="s">
        <v>25</v>
      </c>
      <c r="B34" s="37">
        <v>34936</v>
      </c>
      <c r="C34" s="38"/>
      <c r="E34" s="39">
        <v>470.04953298541898</v>
      </c>
      <c r="G34" s="39">
        <v>0.27845146056721398</v>
      </c>
      <c r="H34" s="39">
        <v>0.269923291489161</v>
      </c>
      <c r="I34" s="39">
        <v>0.29405084853865998</v>
      </c>
      <c r="J34" s="39">
        <v>0.29787205599246402</v>
      </c>
      <c r="K34" s="39">
        <v>0.30032265311905199</v>
      </c>
      <c r="L34" s="39">
        <v>0.26543719719511899</v>
      </c>
    </row>
    <row r="35" spans="1:56" s="39" customFormat="1" x14ac:dyDescent="0.55000000000000004">
      <c r="A35" s="36" t="s">
        <v>25</v>
      </c>
      <c r="B35" s="37">
        <v>34942</v>
      </c>
      <c r="C35" s="38"/>
      <c r="Q35" s="39">
        <v>7.4</v>
      </c>
      <c r="R35" s="39">
        <v>447.7</v>
      </c>
      <c r="AA35" s="39">
        <v>0</v>
      </c>
      <c r="AF35" s="44">
        <v>0.17438514232414395</v>
      </c>
      <c r="AG35" s="44">
        <v>14.988954464131821</v>
      </c>
      <c r="AJ35" s="39">
        <v>2.83</v>
      </c>
      <c r="AL35" s="44">
        <v>4.7530630432093597</v>
      </c>
      <c r="AM35" s="45">
        <v>141.96913013387766</v>
      </c>
      <c r="BB35" s="44">
        <v>2.4253300451824891</v>
      </c>
      <c r="BD35" s="44">
        <v>290.74191540199052</v>
      </c>
    </row>
    <row r="36" spans="1:56" s="39" customFormat="1" x14ac:dyDescent="0.55000000000000004">
      <c r="A36" s="36" t="s">
        <v>25</v>
      </c>
      <c r="B36" s="37">
        <v>34943</v>
      </c>
      <c r="C36" s="38"/>
      <c r="E36" s="39">
        <v>447.24335281946401</v>
      </c>
      <c r="G36" s="39">
        <v>0.26795744508154201</v>
      </c>
      <c r="H36" s="39">
        <v>0.25196841449540303</v>
      </c>
      <c r="I36" s="39">
        <v>0.27529410325197701</v>
      </c>
      <c r="J36" s="39">
        <v>0.27827857857403299</v>
      </c>
      <c r="K36" s="39">
        <v>0.29097914431453298</v>
      </c>
      <c r="L36" s="39">
        <v>0.26031221288816297</v>
      </c>
    </row>
    <row r="37" spans="1:56" s="39" customFormat="1" x14ac:dyDescent="0.55000000000000004">
      <c r="A37" s="36" t="s">
        <v>25</v>
      </c>
      <c r="B37" s="37">
        <v>34948</v>
      </c>
      <c r="C37" s="38"/>
      <c r="E37" s="39">
        <v>431.67490559312898</v>
      </c>
      <c r="G37" s="39">
        <v>0.26645830001215998</v>
      </c>
      <c r="H37" s="39">
        <v>0.25005090336014701</v>
      </c>
      <c r="I37" s="39">
        <v>0.27271417917908802</v>
      </c>
      <c r="J37" s="39">
        <v>0.27608215672819503</v>
      </c>
      <c r="K37" s="39">
        <v>0.25186191715531703</v>
      </c>
      <c r="L37" s="39">
        <v>0.25497804554827003</v>
      </c>
    </row>
    <row r="38" spans="1:56" s="39" customFormat="1" x14ac:dyDescent="0.55000000000000004">
      <c r="A38" s="36" t="s">
        <v>25</v>
      </c>
      <c r="B38" s="37">
        <v>34957</v>
      </c>
      <c r="C38" s="38"/>
      <c r="E38" s="39">
        <v>422.38717893072698</v>
      </c>
      <c r="G38" s="39">
        <v>0.26136817954402702</v>
      </c>
      <c r="H38" s="39">
        <v>0.24248545033559299</v>
      </c>
      <c r="I38" s="39">
        <v>0.26375417260161999</v>
      </c>
      <c r="J38" s="39">
        <v>0.25749973063562598</v>
      </c>
      <c r="K38" s="39">
        <v>0.27257103741607802</v>
      </c>
      <c r="L38" s="39">
        <v>0.24096278234149199</v>
      </c>
    </row>
    <row r="39" spans="1:56" s="39" customFormat="1" x14ac:dyDescent="0.55000000000000004">
      <c r="A39" s="36" t="s">
        <v>25</v>
      </c>
      <c r="B39" s="37">
        <v>34962</v>
      </c>
      <c r="C39" s="38"/>
      <c r="Q39" s="39">
        <v>10.9</v>
      </c>
      <c r="R39" s="39">
        <v>742.5</v>
      </c>
      <c r="S39" s="44">
        <v>240.20508757621147</v>
      </c>
      <c r="U39" s="44">
        <v>4.386528587058498</v>
      </c>
      <c r="AA39" s="39">
        <v>0</v>
      </c>
      <c r="AF39" s="44">
        <v>0.36119436151766005</v>
      </c>
      <c r="AG39" s="44">
        <v>49.867126965731096</v>
      </c>
      <c r="AJ39" s="39">
        <v>1.74</v>
      </c>
      <c r="AL39" s="44">
        <v>3.4057704935745821</v>
      </c>
      <c r="AM39" s="45">
        <v>108.4650281522653</v>
      </c>
      <c r="BB39" s="44">
        <v>2.7445608816067484</v>
      </c>
      <c r="BD39" s="44">
        <v>343.96275730579208</v>
      </c>
    </row>
    <row r="40" spans="1:56" s="39" customFormat="1" x14ac:dyDescent="0.55000000000000004">
      <c r="A40" s="36" t="s">
        <v>25</v>
      </c>
      <c r="B40" s="37">
        <v>34964</v>
      </c>
      <c r="C40" s="38"/>
      <c r="E40" s="39">
        <v>401.25446302826799</v>
      </c>
      <c r="F40" s="39">
        <v>0.20843729735721001</v>
      </c>
      <c r="G40" s="39">
        <v>0.25261735599949597</v>
      </c>
      <c r="H40" s="39">
        <v>0.22993446835937401</v>
      </c>
      <c r="I40" s="39">
        <v>0.25566576199472302</v>
      </c>
      <c r="J40" s="39">
        <v>0.247493808893473</v>
      </c>
      <c r="K40" s="39">
        <v>0.25635935236346202</v>
      </c>
      <c r="L40" s="39">
        <v>0.221752807150112</v>
      </c>
    </row>
    <row r="41" spans="1:56" s="39" customFormat="1" x14ac:dyDescent="0.55000000000000004">
      <c r="A41" s="36" t="s">
        <v>25</v>
      </c>
      <c r="B41" s="37">
        <v>34971</v>
      </c>
      <c r="C41" s="38"/>
      <c r="E41" s="39">
        <v>389.23689778603801</v>
      </c>
      <c r="G41" s="39">
        <v>0.25024661495954398</v>
      </c>
      <c r="H41" s="39">
        <v>0.22850505096763801</v>
      </c>
      <c r="I41" s="39">
        <v>0.248553538874866</v>
      </c>
      <c r="J41" s="39">
        <v>0.24038158577361601</v>
      </c>
      <c r="K41" s="39">
        <v>0.24562129000603</v>
      </c>
      <c r="L41" s="39">
        <v>0.20927155285153901</v>
      </c>
    </row>
    <row r="42" spans="1:56" s="39" customFormat="1" x14ac:dyDescent="0.55000000000000004">
      <c r="A42" s="36" t="s">
        <v>25</v>
      </c>
      <c r="B42" s="37">
        <v>34981</v>
      </c>
      <c r="C42" s="38"/>
      <c r="E42" s="39">
        <v>374.07112789810702</v>
      </c>
      <c r="G42" s="39">
        <v>0.24710886946548899</v>
      </c>
      <c r="H42" s="39">
        <v>0.221671738558363</v>
      </c>
      <c r="I42" s="39">
        <v>0.24290559698556699</v>
      </c>
      <c r="J42" s="39">
        <v>0.235152009950191</v>
      </c>
      <c r="K42" s="39">
        <v>0.23143170760513801</v>
      </c>
      <c r="L42" s="39">
        <v>0.19218827182835199</v>
      </c>
    </row>
    <row r="43" spans="1:56" s="39" customFormat="1" x14ac:dyDescent="0.55000000000000004">
      <c r="A43" s="36" t="s">
        <v>25</v>
      </c>
      <c r="B43" s="37">
        <v>34988</v>
      </c>
      <c r="C43" s="38"/>
      <c r="E43" s="39">
        <v>371.79626241491701</v>
      </c>
      <c r="G43" s="39">
        <v>0.245818907429044</v>
      </c>
      <c r="H43" s="39">
        <v>0.22076527874897001</v>
      </c>
      <c r="I43" s="39">
        <v>0.242173456370288</v>
      </c>
      <c r="J43" s="39">
        <v>0.23159589839026301</v>
      </c>
      <c r="K43" s="39">
        <v>0.23042065627927599</v>
      </c>
      <c r="L43" s="39">
        <v>0.19145613121307201</v>
      </c>
    </row>
    <row r="44" spans="1:56" s="39" customFormat="1" x14ac:dyDescent="0.55000000000000004">
      <c r="A44" s="36" t="s">
        <v>25</v>
      </c>
      <c r="B44" s="37">
        <v>34991</v>
      </c>
      <c r="C44" s="38"/>
      <c r="E44" s="39">
        <v>372.21462848079102</v>
      </c>
      <c r="F44" s="39">
        <v>0.207104383352366</v>
      </c>
      <c r="G44" s="39">
        <v>0.24484271994200499</v>
      </c>
      <c r="H44" s="39">
        <v>0.220486368038387</v>
      </c>
      <c r="I44" s="39">
        <v>0.244300150538481</v>
      </c>
      <c r="J44" s="39">
        <v>0.23281613274906199</v>
      </c>
      <c r="K44" s="39">
        <v>0.23195466518748101</v>
      </c>
      <c r="L44" s="39">
        <v>0.18873675178489199</v>
      </c>
      <c r="Q44" s="39">
        <v>12.8</v>
      </c>
      <c r="R44" s="39">
        <v>1039.4000000000001</v>
      </c>
      <c r="S44" s="44">
        <v>635.33333333333337</v>
      </c>
      <c r="V44" s="39">
        <v>2.1299999999999999E-2</v>
      </c>
      <c r="W44" s="39">
        <v>3.8899999999999997E-2</v>
      </c>
      <c r="X44" s="39">
        <v>10.5</v>
      </c>
      <c r="Y44" s="39">
        <v>12634.6</v>
      </c>
      <c r="AA44" s="39">
        <v>491.1</v>
      </c>
      <c r="AQ44" s="39" t="s">
        <v>875</v>
      </c>
      <c r="AS44" s="39">
        <v>85</v>
      </c>
      <c r="AT44" s="39">
        <v>122</v>
      </c>
      <c r="AU44" s="39">
        <v>90</v>
      </c>
    </row>
    <row r="45" spans="1:56" s="39" customFormat="1" x14ac:dyDescent="0.55000000000000004">
      <c r="A45" s="36" t="s">
        <v>21</v>
      </c>
      <c r="B45" s="37">
        <v>34912</v>
      </c>
      <c r="C45" s="38"/>
      <c r="Q45" s="39">
        <v>4.3</v>
      </c>
      <c r="R45" s="39">
        <v>73.3</v>
      </c>
      <c r="AA45" s="39">
        <v>0</v>
      </c>
      <c r="AF45" s="41">
        <v>0</v>
      </c>
      <c r="AG45" s="41">
        <v>0</v>
      </c>
      <c r="AJ45" s="39">
        <v>0.76</v>
      </c>
      <c r="AL45" s="41">
        <v>2.960629557533061</v>
      </c>
      <c r="AM45" s="42">
        <v>47.837296584682569</v>
      </c>
      <c r="BB45" s="41">
        <v>1.3386125332674166</v>
      </c>
      <c r="BD45" s="41">
        <v>25.4293700819841</v>
      </c>
    </row>
    <row r="46" spans="1:56" s="39" customFormat="1" x14ac:dyDescent="0.55000000000000004">
      <c r="A46" s="36" t="s">
        <v>21</v>
      </c>
      <c r="B46" s="37">
        <v>34942</v>
      </c>
      <c r="C46" s="38"/>
      <c r="Q46" s="39">
        <v>11.7</v>
      </c>
      <c r="R46" s="39">
        <v>464.6</v>
      </c>
      <c r="AA46" s="39">
        <v>0</v>
      </c>
      <c r="AF46" s="44">
        <v>0.50386382670970975</v>
      </c>
      <c r="AG46" s="44">
        <v>26.340301197266971</v>
      </c>
      <c r="AJ46" s="39">
        <v>5.97</v>
      </c>
      <c r="AL46" s="44">
        <v>8.4400262135126098</v>
      </c>
      <c r="AM46" s="45">
        <v>220.62953101819929</v>
      </c>
      <c r="BB46" s="44">
        <v>2.7888138563279625</v>
      </c>
      <c r="BD46" s="44">
        <v>217.66350111786707</v>
      </c>
    </row>
    <row r="47" spans="1:56" s="39" customFormat="1" x14ac:dyDescent="0.55000000000000004">
      <c r="A47" s="36" t="s">
        <v>21</v>
      </c>
      <c r="B47" s="37"/>
      <c r="C47" s="38"/>
      <c r="AQ47" s="39" t="s">
        <v>875</v>
      </c>
    </row>
    <row r="48" spans="1:56" s="39" customFormat="1" x14ac:dyDescent="0.55000000000000004">
      <c r="A48" s="36" t="s">
        <v>21</v>
      </c>
      <c r="B48" s="37">
        <v>34962</v>
      </c>
      <c r="C48" s="38"/>
      <c r="Q48" s="39">
        <v>14.2</v>
      </c>
      <c r="R48" s="39">
        <v>823.9</v>
      </c>
      <c r="S48" s="44">
        <v>143.7629757034517</v>
      </c>
      <c r="U48" s="44">
        <v>2.5179405849545353</v>
      </c>
      <c r="AA48" s="39">
        <v>0</v>
      </c>
      <c r="AF48" s="44">
        <v>0.87112324587202306</v>
      </c>
      <c r="AG48" s="44">
        <v>76.968996966156197</v>
      </c>
      <c r="AJ48" s="39">
        <v>4.4000000000000004</v>
      </c>
      <c r="AL48" s="44">
        <v>5.8282870345528908</v>
      </c>
      <c r="AM48" s="45">
        <v>187.03513297674431</v>
      </c>
      <c r="BB48" s="44">
        <v>5.0244621979166162</v>
      </c>
      <c r="BD48" s="44">
        <v>416.09956102031447</v>
      </c>
    </row>
    <row r="49" spans="1:56" s="39" customFormat="1" x14ac:dyDescent="0.55000000000000004">
      <c r="A49" s="36" t="s">
        <v>21</v>
      </c>
      <c r="B49" s="37">
        <v>34964</v>
      </c>
      <c r="C49" s="38"/>
    </row>
    <row r="50" spans="1:56" s="39" customFormat="1" x14ac:dyDescent="0.55000000000000004">
      <c r="A50" s="36" t="s">
        <v>21</v>
      </c>
      <c r="B50" s="37">
        <v>34991</v>
      </c>
      <c r="C50" s="38"/>
      <c r="Q50" s="39">
        <v>15.6</v>
      </c>
      <c r="R50" s="39">
        <v>1282</v>
      </c>
      <c r="S50" s="44">
        <v>692.76666666666677</v>
      </c>
      <c r="V50" s="39">
        <v>2.1700000000000001E-2</v>
      </c>
      <c r="W50" s="39">
        <v>4.0599999999999997E-2</v>
      </c>
      <c r="X50" s="39">
        <v>11.8</v>
      </c>
      <c r="Y50" s="39">
        <v>13360.7</v>
      </c>
      <c r="AA50" s="39">
        <v>542</v>
      </c>
      <c r="AQ50" s="39" t="s">
        <v>875</v>
      </c>
      <c r="AS50" s="39">
        <v>92</v>
      </c>
      <c r="AT50" s="39">
        <v>130</v>
      </c>
      <c r="AU50" s="39">
        <v>90</v>
      </c>
    </row>
    <row r="51" spans="1:56" s="39" customFormat="1" x14ac:dyDescent="0.55000000000000004">
      <c r="A51" s="36" t="s">
        <v>23</v>
      </c>
      <c r="B51" s="37">
        <v>34912</v>
      </c>
      <c r="C51" s="38"/>
      <c r="Q51" s="39">
        <v>2</v>
      </c>
      <c r="R51" s="39">
        <v>66.900000000000006</v>
      </c>
      <c r="S51" s="41"/>
      <c r="U51" s="41"/>
      <c r="AA51" s="39">
        <v>0</v>
      </c>
      <c r="AF51" s="41">
        <v>0</v>
      </c>
      <c r="AG51" s="41">
        <v>0</v>
      </c>
      <c r="AJ51" s="39">
        <v>0.64</v>
      </c>
      <c r="AL51" s="41">
        <v>1.3890651400862069</v>
      </c>
      <c r="AM51" s="42">
        <v>43.834638409961684</v>
      </c>
      <c r="BB51" s="41">
        <v>0.57257536637931039</v>
      </c>
      <c r="BD51" s="41">
        <v>23.065361590038311</v>
      </c>
    </row>
    <row r="52" spans="1:56" s="39" customFormat="1" x14ac:dyDescent="0.55000000000000004">
      <c r="A52" s="36" t="s">
        <v>23</v>
      </c>
      <c r="B52" s="37">
        <v>34942</v>
      </c>
      <c r="C52" s="38"/>
      <c r="Q52" s="39">
        <v>3.4</v>
      </c>
      <c r="R52" s="39">
        <v>310.8</v>
      </c>
      <c r="S52" s="44"/>
      <c r="U52" s="44"/>
      <c r="AA52" s="39">
        <v>0</v>
      </c>
      <c r="AF52" s="44">
        <v>0.1460527277623431</v>
      </c>
      <c r="AG52" s="44">
        <v>17.837918845081926</v>
      </c>
      <c r="AJ52" s="39">
        <v>1.46</v>
      </c>
      <c r="AL52" s="44">
        <v>1.856164973829002</v>
      </c>
      <c r="AM52" s="45">
        <v>74.089165026797545</v>
      </c>
      <c r="BB52" s="44">
        <v>1.3527659027609207</v>
      </c>
      <c r="BD52" s="44">
        <v>218.87291612812052</v>
      </c>
    </row>
    <row r="53" spans="1:56" s="39" customFormat="1" x14ac:dyDescent="0.55000000000000004">
      <c r="A53" s="36" t="s">
        <v>23</v>
      </c>
      <c r="B53" s="37">
        <v>34962</v>
      </c>
      <c r="C53" s="38"/>
      <c r="Q53" s="39">
        <v>4.4000000000000004</v>
      </c>
      <c r="R53" s="39">
        <v>464.2</v>
      </c>
      <c r="S53" s="44">
        <v>144.24940137214858</v>
      </c>
      <c r="U53" s="44">
        <v>2.0932200779582146</v>
      </c>
      <c r="AA53" s="39">
        <v>0</v>
      </c>
      <c r="AF53" s="44">
        <v>0.14745796851526516</v>
      </c>
      <c r="AG53" s="44">
        <v>33.01077668348109</v>
      </c>
      <c r="AJ53" s="39">
        <v>0.69</v>
      </c>
      <c r="AL53" s="44">
        <v>0.95245196315991365</v>
      </c>
      <c r="AM53" s="45">
        <v>45.875936707769966</v>
      </c>
      <c r="BB53" s="44">
        <v>1.253063132049766</v>
      </c>
      <c r="BD53" s="44">
        <v>241.030551903267</v>
      </c>
    </row>
    <row r="54" spans="1:56" s="39" customFormat="1" x14ac:dyDescent="0.55000000000000004">
      <c r="A54" s="36" t="s">
        <v>23</v>
      </c>
      <c r="B54" s="37">
        <v>34991</v>
      </c>
      <c r="C54" s="38"/>
      <c r="Q54" s="39">
        <v>5.9</v>
      </c>
      <c r="R54" s="39">
        <v>699.4</v>
      </c>
      <c r="S54" s="44">
        <v>428.73333333333329</v>
      </c>
      <c r="U54" s="44"/>
      <c r="V54" s="39">
        <v>1.6E-2</v>
      </c>
      <c r="W54" s="39">
        <v>4.36E-2</v>
      </c>
      <c r="X54" s="39">
        <v>5.2</v>
      </c>
      <c r="Y54" s="39">
        <v>7412.1</v>
      </c>
      <c r="AA54" s="39">
        <v>323.2</v>
      </c>
      <c r="AF54" s="44"/>
      <c r="AG54" s="44"/>
      <c r="AL54" s="44"/>
      <c r="AM54" s="45"/>
      <c r="AQ54" s="39" t="s">
        <v>875</v>
      </c>
      <c r="AS54" s="39">
        <v>84</v>
      </c>
      <c r="AT54" s="39">
        <v>117</v>
      </c>
      <c r="AU54" s="39">
        <v>90</v>
      </c>
      <c r="BB54" s="44"/>
      <c r="BD54" s="44"/>
    </row>
    <row r="55" spans="1:56" s="39" customFormat="1" x14ac:dyDescent="0.55000000000000004">
      <c r="A55" s="36" t="s">
        <v>19</v>
      </c>
      <c r="B55" s="37">
        <v>34912</v>
      </c>
      <c r="C55" s="38"/>
      <c r="Q55" s="39">
        <v>2.5</v>
      </c>
      <c r="R55" s="39">
        <v>50.4</v>
      </c>
      <c r="S55" s="41"/>
      <c r="U55" s="41"/>
      <c r="AA55" s="39">
        <v>0</v>
      </c>
      <c r="AF55" s="41">
        <v>0</v>
      </c>
      <c r="AG55" s="41">
        <v>0</v>
      </c>
      <c r="AJ55" s="39">
        <v>0.51</v>
      </c>
      <c r="AL55" s="41">
        <v>1.827599763888889</v>
      </c>
      <c r="AM55" s="42">
        <v>33.552361111111111</v>
      </c>
      <c r="BB55" s="41">
        <v>0.63913538888888877</v>
      </c>
      <c r="BD55" s="41">
        <v>16.847638888888888</v>
      </c>
    </row>
    <row r="56" spans="1:56" s="39" customFormat="1" x14ac:dyDescent="0.55000000000000004">
      <c r="A56" s="36" t="s">
        <v>19</v>
      </c>
      <c r="B56" s="37">
        <v>34942</v>
      </c>
      <c r="C56" s="38"/>
      <c r="Q56" s="39">
        <v>3.7</v>
      </c>
      <c r="R56" s="39">
        <v>310.7</v>
      </c>
      <c r="S56" s="44"/>
      <c r="U56" s="44"/>
      <c r="AA56" s="39">
        <v>0</v>
      </c>
      <c r="AF56" s="44">
        <v>0.13428140482274745</v>
      </c>
      <c r="AG56" s="44">
        <v>19.98966028164244</v>
      </c>
      <c r="AJ56" s="39">
        <v>2.1</v>
      </c>
      <c r="AL56" s="44">
        <v>2.3513809878313894</v>
      </c>
      <c r="AM56" s="45">
        <v>99.012613002769612</v>
      </c>
      <c r="BB56" s="44">
        <v>1.1779822529940442</v>
      </c>
      <c r="BD56" s="44">
        <v>191.66439338225462</v>
      </c>
    </row>
    <row r="57" spans="1:56" s="39" customFormat="1" x14ac:dyDescent="0.55000000000000004">
      <c r="A57" s="36" t="s">
        <v>19</v>
      </c>
      <c r="B57" s="37">
        <v>34962</v>
      </c>
      <c r="C57" s="38"/>
      <c r="Q57" s="39">
        <v>4.9000000000000004</v>
      </c>
      <c r="R57" s="39">
        <v>611</v>
      </c>
      <c r="S57" s="44">
        <v>103.45369749774854</v>
      </c>
      <c r="U57" s="44">
        <v>1.4452792372782468</v>
      </c>
      <c r="AA57" s="39">
        <v>0</v>
      </c>
      <c r="AF57" s="44">
        <v>0.27351347620512684</v>
      </c>
      <c r="AG57" s="44">
        <v>61.908431109444962</v>
      </c>
      <c r="AJ57" s="39">
        <v>1.64</v>
      </c>
      <c r="AL57" s="44">
        <v>1.6661445524033589</v>
      </c>
      <c r="AM57" s="45">
        <v>88.655387463319414</v>
      </c>
      <c r="BB57" s="44">
        <v>1.5626995692663022</v>
      </c>
      <c r="BD57" s="44">
        <v>356.98248392948716</v>
      </c>
    </row>
    <row r="58" spans="1:56" s="39" customFormat="1" x14ac:dyDescent="0.55000000000000004">
      <c r="A58" s="36" t="s">
        <v>19</v>
      </c>
      <c r="B58" s="37">
        <v>34991</v>
      </c>
      <c r="C58" s="38"/>
      <c r="Q58" s="39">
        <v>8.3000000000000007</v>
      </c>
      <c r="R58" s="39">
        <v>928.4</v>
      </c>
      <c r="S58" s="44">
        <v>530.1</v>
      </c>
      <c r="U58" s="44"/>
      <c r="V58" s="39">
        <v>1.7399999999999999E-2</v>
      </c>
      <c r="W58" s="39">
        <v>3.9399999999999998E-2</v>
      </c>
      <c r="X58" s="39">
        <v>7.1</v>
      </c>
      <c r="Y58" s="39">
        <v>10383.200000000001</v>
      </c>
      <c r="AA58" s="39">
        <v>409.1</v>
      </c>
      <c r="AF58" s="44"/>
      <c r="AG58" s="44"/>
      <c r="AL58" s="44"/>
      <c r="AM58" s="45"/>
      <c r="AQ58" s="39" t="s">
        <v>875</v>
      </c>
      <c r="AS58" s="39">
        <v>92</v>
      </c>
      <c r="AT58" s="39">
        <v>126</v>
      </c>
      <c r="AU58" s="39">
        <v>90</v>
      </c>
      <c r="BB58" s="44"/>
      <c r="BD58" s="44"/>
    </row>
    <row r="59" spans="1:56" s="39" customFormat="1" x14ac:dyDescent="0.55000000000000004">
      <c r="A59" s="36" t="s">
        <v>24</v>
      </c>
      <c r="B59" s="37">
        <v>34912</v>
      </c>
      <c r="C59" s="38"/>
      <c r="Q59" s="39">
        <v>3.3</v>
      </c>
      <c r="R59" s="39">
        <v>70.2</v>
      </c>
      <c r="S59" s="41"/>
      <c r="U59" s="41"/>
      <c r="AA59" s="39">
        <v>0</v>
      </c>
      <c r="AF59" s="41">
        <v>0</v>
      </c>
      <c r="AG59" s="41">
        <v>0</v>
      </c>
      <c r="AJ59" s="39">
        <v>0.57999999999999996</v>
      </c>
      <c r="AL59" s="41">
        <v>2.3510132656453244</v>
      </c>
      <c r="AM59" s="42">
        <v>45.610416566298916</v>
      </c>
      <c r="BB59" s="41">
        <v>0.96695577331342042</v>
      </c>
      <c r="BD59" s="41">
        <v>24.556250100367748</v>
      </c>
    </row>
    <row r="60" spans="1:56" s="39" customFormat="1" x14ac:dyDescent="0.55000000000000004">
      <c r="A60" s="36" t="s">
        <v>24</v>
      </c>
      <c r="B60" s="37">
        <v>34942</v>
      </c>
      <c r="C60" s="38"/>
      <c r="Q60" s="39">
        <v>4.8</v>
      </c>
      <c r="R60" s="39">
        <v>374.7</v>
      </c>
      <c r="S60" s="44"/>
      <c r="U60" s="44"/>
      <c r="AA60" s="39">
        <v>0</v>
      </c>
      <c r="AF60" s="44">
        <v>0.1485360618408916</v>
      </c>
      <c r="AG60" s="44">
        <v>16.006104639229374</v>
      </c>
      <c r="AJ60" s="39">
        <v>1.89</v>
      </c>
      <c r="AL60" s="44">
        <v>2.6159992558207881</v>
      </c>
      <c r="AM60" s="45">
        <v>98.189063173775935</v>
      </c>
      <c r="BB60" s="44">
        <v>2.0089032285571466</v>
      </c>
      <c r="BD60" s="44">
        <v>260.50483218699469</v>
      </c>
    </row>
    <row r="61" spans="1:56" s="39" customFormat="1" x14ac:dyDescent="0.55000000000000004">
      <c r="A61" s="36" t="s">
        <v>24</v>
      </c>
      <c r="B61" s="37">
        <v>34962</v>
      </c>
      <c r="C61" s="38"/>
      <c r="Q61" s="39">
        <v>8.6999999999999993</v>
      </c>
      <c r="R61" s="39">
        <v>710.7</v>
      </c>
      <c r="S61" s="44">
        <v>216.72175761999185</v>
      </c>
      <c r="U61" s="44">
        <v>3.4011871697204854</v>
      </c>
      <c r="AA61" s="39">
        <v>0</v>
      </c>
      <c r="AF61" s="44">
        <v>0.27903788674120444</v>
      </c>
      <c r="AG61" s="44">
        <v>48.71735482063638</v>
      </c>
      <c r="AJ61" s="39">
        <v>1.8</v>
      </c>
      <c r="AL61" s="44">
        <v>2.4336294896920112</v>
      </c>
      <c r="AM61" s="45">
        <v>93.874561644911367</v>
      </c>
      <c r="BB61" s="44">
        <v>2.5645340278739095</v>
      </c>
      <c r="BD61" s="44">
        <v>351.41965924779379</v>
      </c>
    </row>
    <row r="62" spans="1:56" s="39" customFormat="1" x14ac:dyDescent="0.55000000000000004">
      <c r="A62" s="36" t="s">
        <v>24</v>
      </c>
      <c r="B62" s="37">
        <v>34991</v>
      </c>
      <c r="C62" s="38"/>
      <c r="E62" s="39">
        <v>395.47191224766101</v>
      </c>
      <c r="Q62" s="39">
        <v>9.4</v>
      </c>
      <c r="R62" s="39">
        <v>912.4</v>
      </c>
      <c r="S62" s="44">
        <v>544.36666666666667</v>
      </c>
      <c r="U62" s="44"/>
      <c r="V62" s="39">
        <v>1.8800000000000001E-2</v>
      </c>
      <c r="W62" s="39">
        <v>4.0899999999999999E-2</v>
      </c>
      <c r="X62" s="39">
        <v>7.6</v>
      </c>
      <c r="Y62" s="39">
        <v>9886.7000000000007</v>
      </c>
      <c r="AA62" s="39">
        <v>404.4</v>
      </c>
      <c r="AF62" s="44"/>
      <c r="AG62" s="44"/>
      <c r="AL62" s="44"/>
      <c r="AM62" s="45"/>
      <c r="AQ62" s="39" t="s">
        <v>875</v>
      </c>
      <c r="AS62" s="39">
        <v>85</v>
      </c>
      <c r="AT62" s="39">
        <v>124</v>
      </c>
      <c r="AU62" s="39">
        <v>90</v>
      </c>
      <c r="BB62" s="44"/>
      <c r="BD62" s="44"/>
    </row>
    <row r="63" spans="1:56" s="39" customFormat="1" x14ac:dyDescent="0.55000000000000004">
      <c r="A63" s="36" t="s">
        <v>20</v>
      </c>
      <c r="B63" s="37">
        <v>34912</v>
      </c>
      <c r="C63" s="38"/>
      <c r="Q63" s="39">
        <v>3.6</v>
      </c>
      <c r="R63" s="39">
        <v>63.2</v>
      </c>
      <c r="S63" s="41"/>
      <c r="U63" s="41"/>
      <c r="AA63" s="39">
        <v>0</v>
      </c>
      <c r="AF63" s="41">
        <v>0</v>
      </c>
      <c r="AG63" s="41">
        <v>0</v>
      </c>
      <c r="AJ63" s="39">
        <v>0.66</v>
      </c>
      <c r="AL63" s="41">
        <v>2.1410860237358098</v>
      </c>
      <c r="AM63" s="42">
        <v>35.582565437658317</v>
      </c>
      <c r="BB63" s="41">
        <v>0.79601701421334081</v>
      </c>
      <c r="BD63" s="41">
        <v>16.634101229008351</v>
      </c>
    </row>
    <row r="64" spans="1:56" s="39" customFormat="1" x14ac:dyDescent="0.55000000000000004">
      <c r="A64" s="36" t="s">
        <v>20</v>
      </c>
      <c r="B64" s="37">
        <v>34942</v>
      </c>
      <c r="C64" s="38"/>
      <c r="Q64" s="39">
        <v>7.4</v>
      </c>
      <c r="R64" s="39">
        <v>423.6</v>
      </c>
      <c r="S64" s="44"/>
      <c r="U64" s="44"/>
      <c r="AA64" s="39">
        <v>0</v>
      </c>
      <c r="AF64" s="44">
        <v>0.21725812925247859</v>
      </c>
      <c r="AG64" s="44">
        <v>23.035572525280553</v>
      </c>
      <c r="AJ64" s="39">
        <v>3.91</v>
      </c>
      <c r="AL64" s="44">
        <v>4.4670311482934295</v>
      </c>
      <c r="AM64" s="45">
        <v>151.58572847688447</v>
      </c>
      <c r="BB64" s="44">
        <v>1.9947933156425217</v>
      </c>
      <c r="BD64" s="44">
        <v>240.07869899783501</v>
      </c>
    </row>
    <row r="65" spans="1:57" s="39" customFormat="1" x14ac:dyDescent="0.55000000000000004">
      <c r="A65" s="36" t="s">
        <v>20</v>
      </c>
      <c r="B65" s="37">
        <v>34962</v>
      </c>
      <c r="C65" s="38"/>
      <c r="Q65" s="39">
        <v>8.5</v>
      </c>
      <c r="R65" s="39">
        <v>716.7</v>
      </c>
      <c r="S65" s="44">
        <v>147.9357056019536</v>
      </c>
      <c r="U65" s="44">
        <v>2.2986820865401287</v>
      </c>
      <c r="AA65" s="39">
        <v>0</v>
      </c>
      <c r="AF65" s="44">
        <v>0.30763956315612256</v>
      </c>
      <c r="AG65" s="44">
        <v>52.022277459213534</v>
      </c>
      <c r="AJ65" s="39">
        <v>2.82</v>
      </c>
      <c r="AL65" s="44">
        <v>2.666393905454818</v>
      </c>
      <c r="AM65" s="45">
        <v>114.21220207328646</v>
      </c>
      <c r="BB65" s="44">
        <v>2.5660428426219171</v>
      </c>
      <c r="BD65" s="44">
        <v>418.47981486554636</v>
      </c>
    </row>
    <row r="66" spans="1:57" s="39" customFormat="1" x14ac:dyDescent="0.55000000000000004">
      <c r="A66" s="36" t="s">
        <v>20</v>
      </c>
      <c r="B66" s="37">
        <v>34991</v>
      </c>
      <c r="C66" s="38"/>
      <c r="Q66" s="39">
        <v>12.1</v>
      </c>
      <c r="R66" s="39">
        <v>1106.0999999999999</v>
      </c>
      <c r="S66" s="44">
        <v>594.83333333333337</v>
      </c>
      <c r="U66" s="44"/>
      <c r="V66" s="39">
        <v>1.9300000000000001E-2</v>
      </c>
      <c r="W66" s="39">
        <v>4.2000000000000003E-2</v>
      </c>
      <c r="X66" s="39">
        <v>9.1999999999999993</v>
      </c>
      <c r="Y66" s="39">
        <v>11395.6</v>
      </c>
      <c r="AA66" s="39">
        <v>478.2</v>
      </c>
      <c r="AF66" s="44"/>
      <c r="AL66" s="44"/>
      <c r="AM66" s="45"/>
      <c r="AQ66" s="39" t="s">
        <v>875</v>
      </c>
      <c r="AS66" s="39">
        <v>95</v>
      </c>
      <c r="AT66" s="39">
        <v>128</v>
      </c>
      <c r="AU66" s="39">
        <v>90</v>
      </c>
      <c r="BB66" s="44"/>
      <c r="BD66" s="44"/>
    </row>
    <row r="67" spans="1:57" x14ac:dyDescent="0.55000000000000004">
      <c r="A67" s="2" t="s">
        <v>179</v>
      </c>
      <c r="B67" s="31">
        <v>33420</v>
      </c>
      <c r="C67" s="11"/>
      <c r="P67">
        <v>6.1333333333333302</v>
      </c>
      <c r="V67"/>
      <c r="AB67">
        <v>5.8571428571428603</v>
      </c>
      <c r="AH67">
        <v>0</v>
      </c>
      <c r="BE67">
        <f>60*P67</f>
        <v>367.99999999999983</v>
      </c>
    </row>
    <row r="68" spans="1:57" x14ac:dyDescent="0.55000000000000004">
      <c r="A68" s="2" t="s">
        <v>179</v>
      </c>
      <c r="B68" s="31">
        <v>33423</v>
      </c>
      <c r="C68" s="11"/>
      <c r="Q68">
        <v>2.2424918618860099</v>
      </c>
      <c r="R68">
        <v>35.313913161281597</v>
      </c>
      <c r="V68"/>
      <c r="AJ68">
        <v>0.68653969189475805</v>
      </c>
    </row>
    <row r="69" spans="1:57" x14ac:dyDescent="0.55000000000000004">
      <c r="A69" s="2" t="s">
        <v>179</v>
      </c>
      <c r="B69" s="31">
        <v>33434</v>
      </c>
      <c r="C69" s="11"/>
      <c r="P69">
        <v>11.266666666666699</v>
      </c>
      <c r="V69"/>
      <c r="AB69">
        <v>7.93333333333333</v>
      </c>
      <c r="AH69">
        <v>1.6</v>
      </c>
      <c r="AI69">
        <v>6</v>
      </c>
      <c r="BE69">
        <f>60*P69</f>
        <v>676.00000000000193</v>
      </c>
    </row>
    <row r="70" spans="1:57" x14ac:dyDescent="0.55000000000000004">
      <c r="A70" s="2" t="s">
        <v>179</v>
      </c>
      <c r="B70" s="31">
        <v>33442</v>
      </c>
      <c r="C70" s="11"/>
      <c r="Q70">
        <v>9.4329815227589595</v>
      </c>
      <c r="R70">
        <v>182.431848383485</v>
      </c>
      <c r="V70"/>
      <c r="AJ70">
        <v>2.7445178577371498</v>
      </c>
    </row>
    <row r="71" spans="1:57" x14ac:dyDescent="0.55000000000000004">
      <c r="A71" s="2" t="s">
        <v>179</v>
      </c>
      <c r="B71" s="31">
        <v>33449</v>
      </c>
      <c r="C71" s="11"/>
      <c r="P71">
        <v>10.7</v>
      </c>
      <c r="V71"/>
      <c r="AB71">
        <v>9.0526315789474001</v>
      </c>
      <c r="AH71">
        <v>3.2631578947368398</v>
      </c>
      <c r="AI71">
        <v>7.6315789473684204</v>
      </c>
      <c r="BE71">
        <f>60*P71</f>
        <v>642</v>
      </c>
    </row>
    <row r="72" spans="1:57" x14ac:dyDescent="0.55000000000000004">
      <c r="A72" s="2" t="s">
        <v>179</v>
      </c>
      <c r="B72" s="31">
        <v>33466</v>
      </c>
      <c r="C72" s="11"/>
      <c r="P72">
        <v>9.4</v>
      </c>
      <c r="Q72">
        <v>18.498999702466399</v>
      </c>
      <c r="R72">
        <v>670.20951505517098</v>
      </c>
      <c r="V72"/>
      <c r="AB72">
        <v>10.6666666666667</v>
      </c>
      <c r="AH72">
        <v>5.8</v>
      </c>
      <c r="AI72">
        <v>10.533333333333299</v>
      </c>
      <c r="AJ72">
        <v>5.5488860835139704</v>
      </c>
      <c r="BE72">
        <f>60*P72</f>
        <v>564</v>
      </c>
    </row>
    <row r="73" spans="1:57" x14ac:dyDescent="0.55000000000000004">
      <c r="A73" s="2" t="s">
        <v>179</v>
      </c>
      <c r="B73" s="31">
        <v>33480</v>
      </c>
      <c r="C73" s="11"/>
      <c r="P73">
        <v>6.7333333333333298</v>
      </c>
      <c r="V73"/>
      <c r="AB73">
        <v>10.6666666666667</v>
      </c>
      <c r="AH73">
        <v>6.3333333333333304</v>
      </c>
      <c r="AI73">
        <v>10.6666666666667</v>
      </c>
      <c r="BE73">
        <f>60*P73</f>
        <v>403.99999999999977</v>
      </c>
    </row>
    <row r="74" spans="1:57" x14ac:dyDescent="0.55000000000000004">
      <c r="A74" s="2" t="s">
        <v>179</v>
      </c>
      <c r="B74" s="31">
        <v>33491</v>
      </c>
      <c r="C74" s="11"/>
      <c r="P74">
        <v>5</v>
      </c>
      <c r="Q74">
        <v>14.8452921871404</v>
      </c>
      <c r="R74">
        <v>924.10003844885898</v>
      </c>
      <c r="V74"/>
      <c r="AB74">
        <v>10.6666666666667</v>
      </c>
      <c r="AH74">
        <v>6.6666666666666696</v>
      </c>
      <c r="AI74">
        <v>10.6666666666667</v>
      </c>
      <c r="AJ74">
        <v>3.5856666666666701</v>
      </c>
      <c r="BE74">
        <f>60*P74</f>
        <v>300</v>
      </c>
    </row>
    <row r="75" spans="1:57" x14ac:dyDescent="0.55000000000000004">
      <c r="A75" s="2" t="s">
        <v>179</v>
      </c>
      <c r="B75" s="31">
        <v>33513</v>
      </c>
      <c r="C75" s="11"/>
      <c r="Q75">
        <v>18.2339951272244</v>
      </c>
      <c r="R75">
        <v>1298.4713931264</v>
      </c>
      <c r="V75"/>
      <c r="AJ75">
        <v>1.71</v>
      </c>
    </row>
    <row r="76" spans="1:57" x14ac:dyDescent="0.55000000000000004">
      <c r="A76" s="2" t="s">
        <v>179</v>
      </c>
      <c r="B76" s="31">
        <v>33529</v>
      </c>
      <c r="C76" s="11"/>
      <c r="Q76">
        <v>18.644127998804599</v>
      </c>
      <c r="R76">
        <v>1604.4136276852</v>
      </c>
      <c r="V76"/>
      <c r="W76">
        <v>4.0899999999999999E-2</v>
      </c>
      <c r="Y76">
        <v>17741.658403475802</v>
      </c>
      <c r="AA76">
        <v>725.23290576948204</v>
      </c>
      <c r="AJ76">
        <v>0</v>
      </c>
      <c r="AQ76" t="s">
        <v>875</v>
      </c>
      <c r="AU76">
        <v>90</v>
      </c>
    </row>
    <row r="77" spans="1:57" x14ac:dyDescent="0.55000000000000004">
      <c r="A77" s="2" t="s">
        <v>180</v>
      </c>
      <c r="B77" s="31">
        <v>33483</v>
      </c>
      <c r="C77" s="11"/>
      <c r="P77">
        <v>5.6</v>
      </c>
      <c r="V77"/>
      <c r="AB77">
        <v>5.9285714285714297</v>
      </c>
      <c r="AH77">
        <v>2</v>
      </c>
      <c r="AI77">
        <v>4.21428571428571</v>
      </c>
      <c r="BE77">
        <f>60*P77</f>
        <v>336</v>
      </c>
    </row>
    <row r="78" spans="1:57" x14ac:dyDescent="0.55000000000000004">
      <c r="A78" s="2" t="s">
        <v>180</v>
      </c>
      <c r="B78" s="31">
        <v>33487</v>
      </c>
      <c r="C78" s="11"/>
      <c r="Q78">
        <v>2.7294763765373902</v>
      </c>
      <c r="R78">
        <v>43.749995654063397</v>
      </c>
      <c r="V78"/>
      <c r="AJ78">
        <v>0.62</v>
      </c>
    </row>
    <row r="79" spans="1:57" x14ac:dyDescent="0.55000000000000004">
      <c r="A79" s="2" t="s">
        <v>180</v>
      </c>
      <c r="B79" s="31">
        <v>33506</v>
      </c>
      <c r="C79" s="11"/>
      <c r="Q79">
        <v>11.4253567865458</v>
      </c>
      <c r="R79">
        <v>277.06931765688699</v>
      </c>
      <c r="V79"/>
      <c r="AJ79">
        <v>3.7066666666666701</v>
      </c>
    </row>
    <row r="80" spans="1:57" x14ac:dyDescent="0.55000000000000004">
      <c r="A80" s="2" t="s">
        <v>180</v>
      </c>
      <c r="B80" s="31">
        <v>33507</v>
      </c>
      <c r="C80" s="11"/>
      <c r="P80">
        <v>11.1666666666667</v>
      </c>
      <c r="V80"/>
      <c r="AB80">
        <v>10</v>
      </c>
      <c r="AH80">
        <v>5</v>
      </c>
      <c r="AI80">
        <v>9</v>
      </c>
      <c r="BE80">
        <f>60*P80</f>
        <v>670.00000000000205</v>
      </c>
    </row>
    <row r="81" spans="1:57" x14ac:dyDescent="0.55000000000000004">
      <c r="A81" s="2" t="s">
        <v>180</v>
      </c>
      <c r="B81" s="31">
        <v>33518</v>
      </c>
      <c r="C81" s="11"/>
      <c r="P81">
        <v>11.2</v>
      </c>
      <c r="V81"/>
      <c r="AB81">
        <v>9.5</v>
      </c>
      <c r="AH81">
        <v>5.5</v>
      </c>
      <c r="AI81">
        <v>9.5</v>
      </c>
      <c r="BE81">
        <f>60*P81</f>
        <v>672</v>
      </c>
    </row>
    <row r="82" spans="1:57" x14ac:dyDescent="0.55000000000000004">
      <c r="A82" s="2" t="s">
        <v>180</v>
      </c>
      <c r="B82" s="31">
        <v>33535</v>
      </c>
      <c r="C82" s="11"/>
      <c r="Q82">
        <v>18.097752757724901</v>
      </c>
      <c r="R82">
        <v>1068.9052750845501</v>
      </c>
      <c r="V82"/>
      <c r="AJ82">
        <v>3.9766666666666701</v>
      </c>
    </row>
    <row r="83" spans="1:57" x14ac:dyDescent="0.55000000000000004">
      <c r="A83" s="2" t="s">
        <v>180</v>
      </c>
      <c r="B83" s="31">
        <v>33541</v>
      </c>
      <c r="C83" s="11"/>
      <c r="P83">
        <v>5.8888888888888902</v>
      </c>
      <c r="V83"/>
      <c r="AB83">
        <v>9.6999999999999993</v>
      </c>
      <c r="AH83">
        <v>7.3</v>
      </c>
      <c r="AI83">
        <v>9.6999999999999993</v>
      </c>
      <c r="BE83">
        <f>60*P83</f>
        <v>353.33333333333343</v>
      </c>
    </row>
    <row r="84" spans="1:57" x14ac:dyDescent="0.55000000000000004">
      <c r="A84" s="2" t="s">
        <v>180</v>
      </c>
      <c r="B84" s="31">
        <v>33554</v>
      </c>
      <c r="C84" s="11"/>
      <c r="Q84">
        <v>16.353745439800502</v>
      </c>
      <c r="R84">
        <v>1164.5275665177801</v>
      </c>
      <c r="V84"/>
      <c r="W84">
        <v>2.87E-2</v>
      </c>
      <c r="Y84">
        <v>16295.3319298855</v>
      </c>
      <c r="AA84">
        <v>468.44832234248503</v>
      </c>
      <c r="AJ84">
        <v>0</v>
      </c>
      <c r="AQ84" t="s">
        <v>875</v>
      </c>
      <c r="AU84">
        <v>90</v>
      </c>
    </row>
    <row r="85" spans="1:57" x14ac:dyDescent="0.55000000000000004">
      <c r="A85" s="2" t="s">
        <v>51</v>
      </c>
      <c r="B85" s="31">
        <v>33797</v>
      </c>
      <c r="C85" s="11"/>
      <c r="Q85">
        <v>0.16</v>
      </c>
      <c r="R85">
        <v>4.0999999999999996</v>
      </c>
      <c r="V85"/>
      <c r="AJ85">
        <v>0.06</v>
      </c>
      <c r="AK85">
        <v>4.1935483870967703E-2</v>
      </c>
      <c r="AL85">
        <v>0.13</v>
      </c>
      <c r="AM85">
        <v>3.1</v>
      </c>
      <c r="AP85">
        <v>19354.838709677399</v>
      </c>
      <c r="BA85">
        <v>0.03</v>
      </c>
      <c r="BB85">
        <v>0.03</v>
      </c>
      <c r="BD85">
        <v>1</v>
      </c>
    </row>
    <row r="86" spans="1:57" x14ac:dyDescent="0.55000000000000004">
      <c r="A86" s="2" t="s">
        <v>51</v>
      </c>
      <c r="B86" s="31">
        <v>33798</v>
      </c>
      <c r="C86" s="11"/>
      <c r="V86"/>
      <c r="BE86">
        <v>127.499996185303</v>
      </c>
    </row>
    <row r="87" spans="1:57" x14ac:dyDescent="0.55000000000000004">
      <c r="A87" s="2" t="s">
        <v>51</v>
      </c>
      <c r="B87" s="31">
        <v>33812</v>
      </c>
      <c r="C87" s="11"/>
      <c r="Q87">
        <v>0.43</v>
      </c>
      <c r="R87">
        <v>15.02</v>
      </c>
      <c r="V87"/>
      <c r="AJ87">
        <v>0.17</v>
      </c>
      <c r="AK87">
        <v>3.3333333333333298E-2</v>
      </c>
      <c r="AL87">
        <v>0.35</v>
      </c>
      <c r="AM87">
        <v>10.5</v>
      </c>
      <c r="AP87">
        <v>16190.4761904762</v>
      </c>
      <c r="BA87">
        <v>1.9565217391304301E-2</v>
      </c>
      <c r="BB87">
        <v>0.09</v>
      </c>
      <c r="BD87">
        <v>4.5999999999999996</v>
      </c>
    </row>
    <row r="88" spans="1:57" x14ac:dyDescent="0.55000000000000004">
      <c r="A88" s="2" t="s">
        <v>51</v>
      </c>
      <c r="B88" s="31">
        <v>33813</v>
      </c>
      <c r="C88" s="11"/>
      <c r="V88"/>
      <c r="BE88">
        <v>106.666667938232</v>
      </c>
    </row>
    <row r="89" spans="1:57" x14ac:dyDescent="0.55000000000000004">
      <c r="A89" s="2" t="s">
        <v>51</v>
      </c>
      <c r="B89" s="31">
        <v>33840</v>
      </c>
      <c r="C89" s="11"/>
      <c r="Q89">
        <v>0.59</v>
      </c>
      <c r="R89">
        <v>48.6</v>
      </c>
      <c r="V89"/>
      <c r="AE89">
        <v>6.1224489795918399E-3</v>
      </c>
      <c r="AF89">
        <v>0.03</v>
      </c>
      <c r="AG89">
        <v>4.9000000000000004</v>
      </c>
      <c r="AJ89">
        <v>0.35</v>
      </c>
      <c r="AK89">
        <v>1.9774011299434999E-2</v>
      </c>
      <c r="AL89">
        <v>0.35</v>
      </c>
      <c r="AM89">
        <v>17.7</v>
      </c>
      <c r="AP89">
        <v>19774.011299434998</v>
      </c>
      <c r="BA89">
        <v>8.1081081081081103E-3</v>
      </c>
      <c r="BB89">
        <v>0.21</v>
      </c>
      <c r="BD89">
        <v>25.9</v>
      </c>
      <c r="BE89">
        <v>243.58333587646499</v>
      </c>
    </row>
    <row r="90" spans="1:57" x14ac:dyDescent="0.55000000000000004">
      <c r="A90" s="2" t="s">
        <v>51</v>
      </c>
      <c r="B90" s="31">
        <v>33856</v>
      </c>
      <c r="C90" s="11"/>
      <c r="Q90">
        <v>0.56999999999999995</v>
      </c>
      <c r="R90">
        <v>65.27</v>
      </c>
      <c r="V90"/>
      <c r="AE90">
        <v>4.3859649122806998E-3</v>
      </c>
      <c r="AF90">
        <v>0.05</v>
      </c>
      <c r="AG90">
        <v>11.4</v>
      </c>
      <c r="AJ90">
        <v>0.22</v>
      </c>
      <c r="AK90">
        <v>1.7699115044247801E-2</v>
      </c>
      <c r="AL90">
        <v>0.2</v>
      </c>
      <c r="AM90">
        <v>11.3</v>
      </c>
      <c r="AP90">
        <v>19469.026548672598</v>
      </c>
      <c r="BA90">
        <v>6.3013698630136998E-3</v>
      </c>
      <c r="BB90">
        <v>0.23</v>
      </c>
      <c r="BD90">
        <v>36.5</v>
      </c>
      <c r="BE90">
        <v>161.875</v>
      </c>
    </row>
    <row r="91" spans="1:57" x14ac:dyDescent="0.55000000000000004">
      <c r="A91" s="2" t="s">
        <v>51</v>
      </c>
      <c r="B91" s="31">
        <v>33877</v>
      </c>
      <c r="C91" s="11"/>
      <c r="Q91">
        <v>1.2</v>
      </c>
      <c r="R91">
        <v>128.74</v>
      </c>
      <c r="V91"/>
      <c r="AE91">
        <v>4.7999999999999996E-3</v>
      </c>
      <c r="AF91">
        <v>0.06</v>
      </c>
      <c r="AG91">
        <v>12.5</v>
      </c>
      <c r="AJ91">
        <v>0.11</v>
      </c>
      <c r="AK91">
        <v>1.6494845360824701E-2</v>
      </c>
      <c r="AL91">
        <v>0.16</v>
      </c>
      <c r="AM91">
        <v>9.6999999999999993</v>
      </c>
      <c r="AP91">
        <v>11340.206185567</v>
      </c>
      <c r="BA91">
        <v>5.8015267175572502E-3</v>
      </c>
      <c r="BB91">
        <v>0.38</v>
      </c>
      <c r="BD91">
        <v>65.5</v>
      </c>
      <c r="BE91">
        <v>130.902912139893</v>
      </c>
    </row>
    <row r="92" spans="1:57" x14ac:dyDescent="0.55000000000000004">
      <c r="A92" s="2" t="s">
        <v>51</v>
      </c>
      <c r="B92" s="31">
        <v>33889</v>
      </c>
      <c r="C92" s="11"/>
      <c r="Q92">
        <v>1.74</v>
      </c>
      <c r="R92">
        <v>162.91999999999999</v>
      </c>
      <c r="V92"/>
      <c r="AA92">
        <v>48.75</v>
      </c>
      <c r="AE92">
        <v>4.5801526717557297E-3</v>
      </c>
      <c r="AF92">
        <v>0.06</v>
      </c>
      <c r="AG92">
        <v>13.1</v>
      </c>
      <c r="AJ92">
        <v>0.11</v>
      </c>
      <c r="AK92">
        <v>1.2987012987013E-2</v>
      </c>
      <c r="AL92">
        <v>0.1</v>
      </c>
      <c r="AM92">
        <v>7.7</v>
      </c>
      <c r="AP92">
        <v>14285.714285714301</v>
      </c>
      <c r="BA92">
        <v>4.6325878594249198E-3</v>
      </c>
      <c r="BB92">
        <v>0.28999999999999998</v>
      </c>
      <c r="BD92">
        <v>62.6</v>
      </c>
      <c r="BE92">
        <v>125.541667938232</v>
      </c>
    </row>
    <row r="93" spans="1:57" x14ac:dyDescent="0.55000000000000004">
      <c r="A93" s="2" t="s">
        <v>51</v>
      </c>
      <c r="B93" s="31">
        <v>33907</v>
      </c>
      <c r="C93" s="11"/>
      <c r="Q93">
        <v>1.97</v>
      </c>
      <c r="R93">
        <v>198.73</v>
      </c>
      <c r="V93">
        <v>1.9300000000000001E-2</v>
      </c>
      <c r="W93">
        <v>4.07E-2</v>
      </c>
      <c r="X93">
        <v>1.66</v>
      </c>
      <c r="Y93">
        <v>2102.69</v>
      </c>
      <c r="Z93">
        <v>11</v>
      </c>
      <c r="AA93">
        <v>85.93</v>
      </c>
      <c r="AQ93" t="s">
        <v>875</v>
      </c>
      <c r="AU93">
        <v>90</v>
      </c>
      <c r="BD93">
        <v>61</v>
      </c>
      <c r="BE93">
        <v>135</v>
      </c>
    </row>
    <row r="94" spans="1:57" x14ac:dyDescent="0.55000000000000004">
      <c r="A94" s="2" t="s">
        <v>54</v>
      </c>
      <c r="B94" s="31">
        <v>33797</v>
      </c>
      <c r="C94" s="11"/>
      <c r="Q94">
        <v>0.53</v>
      </c>
      <c r="R94">
        <v>8.9499999999999993</v>
      </c>
      <c r="V94"/>
      <c r="AJ94">
        <v>0.13</v>
      </c>
      <c r="AK94">
        <v>6.30769230769231E-2</v>
      </c>
      <c r="AL94">
        <v>0.41</v>
      </c>
      <c r="AM94">
        <v>6.5</v>
      </c>
      <c r="AP94">
        <v>20000</v>
      </c>
      <c r="BA94">
        <v>0.05</v>
      </c>
      <c r="BB94">
        <v>0.12</v>
      </c>
      <c r="BD94">
        <v>2.4</v>
      </c>
    </row>
    <row r="95" spans="1:57" x14ac:dyDescent="0.55000000000000004">
      <c r="A95" s="2" t="s">
        <v>54</v>
      </c>
      <c r="B95" s="31">
        <v>33798</v>
      </c>
      <c r="C95" s="11"/>
      <c r="V95"/>
      <c r="BE95">
        <v>118.75</v>
      </c>
    </row>
    <row r="96" spans="1:57" x14ac:dyDescent="0.55000000000000004">
      <c r="A96" s="2" t="s">
        <v>54</v>
      </c>
      <c r="B96" s="31">
        <v>33812</v>
      </c>
      <c r="C96" s="11"/>
      <c r="Q96">
        <v>2.44</v>
      </c>
      <c r="R96">
        <v>52.61</v>
      </c>
      <c r="V96"/>
      <c r="AJ96">
        <v>0.79</v>
      </c>
      <c r="AK96">
        <v>5.1862464183381099E-2</v>
      </c>
      <c r="AL96">
        <v>1.81</v>
      </c>
      <c r="AM96">
        <v>34.9</v>
      </c>
      <c r="AP96">
        <v>22636.103151862499</v>
      </c>
      <c r="BA96">
        <v>3.55932203389831E-2</v>
      </c>
      <c r="BB96">
        <v>0.63</v>
      </c>
      <c r="BD96">
        <v>17.7</v>
      </c>
    </row>
    <row r="97" spans="1:57" x14ac:dyDescent="0.55000000000000004">
      <c r="A97" s="2" t="s">
        <v>54</v>
      </c>
      <c r="B97" s="31">
        <v>33813</v>
      </c>
      <c r="C97" s="11"/>
      <c r="V97"/>
      <c r="BE97">
        <v>112.5</v>
      </c>
    </row>
    <row r="98" spans="1:57" x14ac:dyDescent="0.55000000000000004">
      <c r="A98" s="2" t="s">
        <v>54</v>
      </c>
      <c r="B98" s="31">
        <v>33840</v>
      </c>
      <c r="C98" s="11"/>
      <c r="Q98">
        <v>6.6</v>
      </c>
      <c r="R98">
        <v>360.62</v>
      </c>
      <c r="V98"/>
      <c r="AE98">
        <v>8.3333333333333297E-3</v>
      </c>
      <c r="AF98">
        <v>0.13</v>
      </c>
      <c r="AG98">
        <v>15.6</v>
      </c>
      <c r="AJ98">
        <v>3.27</v>
      </c>
      <c r="AK98">
        <v>3.1057764441110299E-2</v>
      </c>
      <c r="AL98">
        <v>4.1399999999999997</v>
      </c>
      <c r="AM98">
        <v>133.30000000000001</v>
      </c>
      <c r="AP98">
        <v>24531.132783195801</v>
      </c>
      <c r="BA98">
        <v>1.1006140765233799E-2</v>
      </c>
      <c r="BB98">
        <v>2.33</v>
      </c>
      <c r="BD98">
        <v>211.7</v>
      </c>
      <c r="BE98">
        <v>523.5</v>
      </c>
    </row>
    <row r="99" spans="1:57" x14ac:dyDescent="0.55000000000000004">
      <c r="A99" s="2" t="s">
        <v>54</v>
      </c>
      <c r="B99" s="31">
        <v>33856</v>
      </c>
      <c r="C99" s="11"/>
      <c r="Q99">
        <v>6.93</v>
      </c>
      <c r="R99">
        <v>604.07000000000005</v>
      </c>
      <c r="V99"/>
      <c r="AE99">
        <v>5.9322033898305104E-3</v>
      </c>
      <c r="AF99">
        <v>0.21</v>
      </c>
      <c r="AG99">
        <v>35.4</v>
      </c>
      <c r="AJ99">
        <v>3.6</v>
      </c>
      <c r="AK99">
        <v>2.48627450980392E-2</v>
      </c>
      <c r="AL99">
        <v>3.17</v>
      </c>
      <c r="AM99">
        <v>127.5</v>
      </c>
      <c r="AP99">
        <v>28235.294117647099</v>
      </c>
      <c r="BA99">
        <v>6.18612157073695E-3</v>
      </c>
      <c r="BB99">
        <v>2.2999999999999998</v>
      </c>
      <c r="BD99">
        <v>371.8</v>
      </c>
      <c r="BE99">
        <v>501.52915954589798</v>
      </c>
    </row>
    <row r="100" spans="1:57" x14ac:dyDescent="0.55000000000000004">
      <c r="A100" s="2" t="s">
        <v>54</v>
      </c>
      <c r="B100" s="31">
        <v>33877</v>
      </c>
      <c r="C100" s="11"/>
      <c r="Q100">
        <v>8.07</v>
      </c>
      <c r="R100">
        <v>1070.5899999999999</v>
      </c>
      <c r="V100"/>
      <c r="AE100">
        <v>4.6742209631728104E-3</v>
      </c>
      <c r="AF100">
        <v>0.33</v>
      </c>
      <c r="AG100">
        <v>70.599999999999994</v>
      </c>
      <c r="AJ100">
        <v>2.2799999999999998</v>
      </c>
      <c r="AK100">
        <v>1.53434433541481E-2</v>
      </c>
      <c r="AL100">
        <v>1.72</v>
      </c>
      <c r="AM100">
        <v>112.1</v>
      </c>
      <c r="AP100">
        <v>20338.983050847499</v>
      </c>
      <c r="BA100">
        <v>3.7487828627069098E-3</v>
      </c>
      <c r="BB100">
        <v>2.31</v>
      </c>
      <c r="BD100">
        <v>616.20000000000005</v>
      </c>
      <c r="BE100">
        <v>369.16665649414102</v>
      </c>
    </row>
    <row r="101" spans="1:57" x14ac:dyDescent="0.55000000000000004">
      <c r="A101" s="2" t="s">
        <v>54</v>
      </c>
      <c r="B101" s="31">
        <v>33889</v>
      </c>
      <c r="C101" s="11"/>
      <c r="Q101">
        <v>10.15</v>
      </c>
      <c r="R101">
        <v>1294.04</v>
      </c>
      <c r="V101"/>
      <c r="AA101">
        <v>332.07</v>
      </c>
      <c r="AE101">
        <v>4.9836601307189504E-3</v>
      </c>
      <c r="AF101">
        <v>0.61</v>
      </c>
      <c r="AG101">
        <v>122.4</v>
      </c>
      <c r="AJ101">
        <v>1.06</v>
      </c>
      <c r="AK101">
        <v>9.7069597069597106E-3</v>
      </c>
      <c r="AL101">
        <v>0.53</v>
      </c>
      <c r="AM101">
        <v>54.6</v>
      </c>
      <c r="AP101">
        <v>19413.919413919401</v>
      </c>
      <c r="BA101">
        <v>2.8446033810143002E-3</v>
      </c>
      <c r="BB101">
        <v>1.75</v>
      </c>
      <c r="BD101">
        <v>615.20000000000005</v>
      </c>
      <c r="BE101">
        <v>351.59709167480497</v>
      </c>
    </row>
    <row r="102" spans="1:57" x14ac:dyDescent="0.55000000000000004">
      <c r="A102" s="2" t="s">
        <v>54</v>
      </c>
      <c r="B102" s="31">
        <v>33907</v>
      </c>
      <c r="C102" s="11"/>
      <c r="Q102">
        <v>8.41</v>
      </c>
      <c r="R102">
        <v>1202.75</v>
      </c>
      <c r="V102">
        <v>1.43E-2</v>
      </c>
      <c r="W102">
        <v>4.0800000000000003E-2</v>
      </c>
      <c r="X102">
        <v>6.89</v>
      </c>
      <c r="Y102">
        <v>11760.51</v>
      </c>
      <c r="Z102">
        <v>8.15</v>
      </c>
      <c r="AA102">
        <v>480.18</v>
      </c>
      <c r="AQ102" t="s">
        <v>875</v>
      </c>
      <c r="AU102">
        <v>90</v>
      </c>
      <c r="BD102">
        <v>407.6</v>
      </c>
      <c r="BE102">
        <v>297.5</v>
      </c>
    </row>
    <row r="103" spans="1:57" x14ac:dyDescent="0.55000000000000004">
      <c r="A103" s="2" t="s">
        <v>55</v>
      </c>
      <c r="B103" s="31">
        <v>33797</v>
      </c>
      <c r="C103" s="11"/>
      <c r="Q103">
        <v>0.5</v>
      </c>
      <c r="R103">
        <v>9.08</v>
      </c>
      <c r="V103"/>
      <c r="AJ103">
        <v>0.16</v>
      </c>
      <c r="AK103">
        <v>5.75342465753425E-2</v>
      </c>
      <c r="AL103">
        <v>0.42</v>
      </c>
      <c r="AM103">
        <v>7.3</v>
      </c>
      <c r="AP103">
        <v>21917.8082191781</v>
      </c>
      <c r="BA103">
        <v>4.4444444444444398E-2</v>
      </c>
      <c r="BB103">
        <v>0.08</v>
      </c>
      <c r="BD103">
        <v>1.8</v>
      </c>
    </row>
    <row r="104" spans="1:57" x14ac:dyDescent="0.55000000000000004">
      <c r="A104" s="2" t="s">
        <v>55</v>
      </c>
      <c r="B104" s="31">
        <v>33798</v>
      </c>
      <c r="C104" s="11"/>
      <c r="V104"/>
      <c r="BE104">
        <v>135</v>
      </c>
    </row>
    <row r="105" spans="1:57" x14ac:dyDescent="0.55000000000000004">
      <c r="A105" s="2" t="s">
        <v>55</v>
      </c>
      <c r="B105" s="31">
        <v>33812</v>
      </c>
      <c r="C105" s="11"/>
      <c r="Q105">
        <v>1.82</v>
      </c>
      <c r="R105">
        <v>48.19</v>
      </c>
      <c r="V105"/>
      <c r="AJ105">
        <v>0.8</v>
      </c>
      <c r="AK105">
        <v>4.3076923076923103E-2</v>
      </c>
      <c r="AL105">
        <v>1.4</v>
      </c>
      <c r="AM105">
        <v>32.5</v>
      </c>
      <c r="AP105">
        <v>24615.384615384599</v>
      </c>
      <c r="BA105">
        <v>2.73885350318471E-2</v>
      </c>
      <c r="BB105">
        <v>0.43</v>
      </c>
      <c r="BD105">
        <v>15.7</v>
      </c>
    </row>
    <row r="106" spans="1:57" x14ac:dyDescent="0.55000000000000004">
      <c r="A106" s="2" t="s">
        <v>55</v>
      </c>
      <c r="B106" s="31">
        <v>33813</v>
      </c>
      <c r="C106" s="11"/>
      <c r="V106"/>
      <c r="BE106">
        <v>112.083332061768</v>
      </c>
    </row>
    <row r="107" spans="1:57" x14ac:dyDescent="0.55000000000000004">
      <c r="A107" s="2" t="s">
        <v>55</v>
      </c>
      <c r="B107" s="31">
        <v>33840</v>
      </c>
      <c r="C107" s="11"/>
      <c r="Q107">
        <v>7.99</v>
      </c>
      <c r="R107">
        <v>323.04000000000002</v>
      </c>
      <c r="V107"/>
      <c r="AE107">
        <v>1.05263157894737E-2</v>
      </c>
      <c r="AF107">
        <v>0.08</v>
      </c>
      <c r="AG107">
        <v>7.6</v>
      </c>
      <c r="AJ107">
        <v>3.72</v>
      </c>
      <c r="AK107">
        <v>3.6924167257264301E-2</v>
      </c>
      <c r="AL107">
        <v>5.21</v>
      </c>
      <c r="AM107">
        <v>141.1</v>
      </c>
      <c r="AP107">
        <v>26364.280652019799</v>
      </c>
      <c r="BA107">
        <v>1.5433161216293701E-2</v>
      </c>
      <c r="BB107">
        <v>2.69</v>
      </c>
      <c r="BD107">
        <v>174.3</v>
      </c>
      <c r="BE107">
        <v>518.87501525878895</v>
      </c>
    </row>
    <row r="108" spans="1:57" x14ac:dyDescent="0.55000000000000004">
      <c r="A108" s="2" t="s">
        <v>55</v>
      </c>
      <c r="B108" s="31">
        <v>33856</v>
      </c>
      <c r="C108" s="11"/>
      <c r="Q108">
        <v>10.33</v>
      </c>
      <c r="R108">
        <v>604.15</v>
      </c>
      <c r="V108"/>
      <c r="AE108">
        <v>7.9710144927536194E-3</v>
      </c>
      <c r="AF108">
        <v>0.11</v>
      </c>
      <c r="AG108">
        <v>13.8</v>
      </c>
      <c r="AJ108">
        <v>5</v>
      </c>
      <c r="AK108">
        <v>3.2391930835734897E-2</v>
      </c>
      <c r="AL108">
        <v>5.62</v>
      </c>
      <c r="AM108">
        <v>173.5</v>
      </c>
      <c r="AP108">
        <v>28818.443804034599</v>
      </c>
      <c r="BA108">
        <v>9.5238095238095195E-3</v>
      </c>
      <c r="BB108">
        <v>3.4</v>
      </c>
      <c r="BD108">
        <v>357</v>
      </c>
      <c r="BE108">
        <v>534.09584045410202</v>
      </c>
    </row>
    <row r="109" spans="1:57" x14ac:dyDescent="0.55000000000000004">
      <c r="A109" s="2" t="s">
        <v>55</v>
      </c>
      <c r="B109" s="31">
        <v>33877</v>
      </c>
      <c r="C109" s="11"/>
      <c r="Q109">
        <v>10.91</v>
      </c>
      <c r="R109">
        <v>1105.1600000000001</v>
      </c>
      <c r="V109"/>
      <c r="AE109">
        <v>5.5655296229802503E-3</v>
      </c>
      <c r="AF109">
        <v>0.31</v>
      </c>
      <c r="AG109">
        <v>55.7</v>
      </c>
      <c r="AJ109">
        <v>3.64</v>
      </c>
      <c r="AK109">
        <v>2.1433182698515199E-2</v>
      </c>
      <c r="AL109">
        <v>3.32</v>
      </c>
      <c r="AM109">
        <v>154.9</v>
      </c>
      <c r="AP109">
        <v>23499.031633311799</v>
      </c>
      <c r="BA109">
        <v>5.0136590069098496E-3</v>
      </c>
      <c r="BB109">
        <v>3.12</v>
      </c>
      <c r="BD109">
        <v>622.29999999999995</v>
      </c>
      <c r="BE109">
        <v>389.58332824707003</v>
      </c>
    </row>
    <row r="110" spans="1:57" x14ac:dyDescent="0.55000000000000004">
      <c r="A110" s="2" t="s">
        <v>55</v>
      </c>
      <c r="B110" s="31">
        <v>33889</v>
      </c>
      <c r="C110" s="11"/>
      <c r="Q110">
        <v>14.36</v>
      </c>
      <c r="R110">
        <v>1414.58</v>
      </c>
      <c r="V110"/>
      <c r="AA110">
        <v>321.08999999999997</v>
      </c>
      <c r="AE110">
        <v>5.5722891566265097E-3</v>
      </c>
      <c r="AF110">
        <v>0.37</v>
      </c>
      <c r="AG110">
        <v>66.400000000000006</v>
      </c>
      <c r="AJ110">
        <v>2.58</v>
      </c>
      <c r="AK110">
        <v>1.7808219178082198E-2</v>
      </c>
      <c r="AL110">
        <v>2.34</v>
      </c>
      <c r="AM110">
        <v>131.4</v>
      </c>
      <c r="AP110">
        <v>19634.703196347</v>
      </c>
      <c r="BA110">
        <v>4.1370979918465998E-3</v>
      </c>
      <c r="BB110">
        <v>2.74</v>
      </c>
      <c r="BD110">
        <v>662.3</v>
      </c>
      <c r="BE110">
        <v>455</v>
      </c>
    </row>
    <row r="111" spans="1:57" x14ac:dyDescent="0.55000000000000004">
      <c r="A111" s="2" t="s">
        <v>55</v>
      </c>
      <c r="B111" s="31">
        <v>33907</v>
      </c>
      <c r="C111" s="11"/>
      <c r="Q111">
        <v>13.78</v>
      </c>
      <c r="R111">
        <v>1720.61</v>
      </c>
      <c r="V111">
        <v>1.6199999999999999E-2</v>
      </c>
      <c r="W111">
        <v>4.36E-2</v>
      </c>
      <c r="X111">
        <v>11.06</v>
      </c>
      <c r="Y111">
        <v>15809.27</v>
      </c>
      <c r="Z111">
        <v>9.23</v>
      </c>
      <c r="AA111">
        <v>684.42</v>
      </c>
      <c r="AQ111" t="s">
        <v>875</v>
      </c>
      <c r="AU111">
        <v>90</v>
      </c>
      <c r="BD111">
        <v>556</v>
      </c>
      <c r="BE111">
        <v>373.61125183105497</v>
      </c>
    </row>
    <row r="112" spans="1:57" x14ac:dyDescent="0.55000000000000004">
      <c r="A112" s="2" t="s">
        <v>56</v>
      </c>
      <c r="B112" s="31"/>
      <c r="C112" s="11"/>
      <c r="V112"/>
      <c r="AQ112" t="s">
        <v>875</v>
      </c>
      <c r="AS112">
        <v>91</v>
      </c>
      <c r="AT112">
        <v>129</v>
      </c>
    </row>
    <row r="113" spans="1:57" x14ac:dyDescent="0.55000000000000004">
      <c r="A113" s="2" t="s">
        <v>56</v>
      </c>
      <c r="B113" s="31">
        <v>33797</v>
      </c>
      <c r="C113" s="11"/>
      <c r="Q113">
        <v>0.56999999999999995</v>
      </c>
      <c r="R113">
        <v>9.11</v>
      </c>
      <c r="V113"/>
      <c r="AJ113">
        <v>0.14000000000000001</v>
      </c>
      <c r="AK113">
        <v>6.5714285714285697E-2</v>
      </c>
      <c r="AL113">
        <v>0.46</v>
      </c>
      <c r="AM113">
        <v>7</v>
      </c>
      <c r="AP113">
        <v>20000</v>
      </c>
      <c r="BA113">
        <v>5.4545454545454501E-2</v>
      </c>
      <c r="BB113">
        <v>0.12</v>
      </c>
      <c r="BD113">
        <v>2.2000000000000002</v>
      </c>
    </row>
    <row r="114" spans="1:57" x14ac:dyDescent="0.55000000000000004">
      <c r="A114" s="2" t="s">
        <v>56</v>
      </c>
      <c r="B114" s="31">
        <v>33798</v>
      </c>
      <c r="C114" s="11"/>
      <c r="V114"/>
      <c r="BE114">
        <v>121.249996185303</v>
      </c>
    </row>
    <row r="115" spans="1:57" x14ac:dyDescent="0.55000000000000004">
      <c r="A115" s="2" t="s">
        <v>56</v>
      </c>
      <c r="B115" s="31">
        <v>33812</v>
      </c>
      <c r="C115" s="11"/>
      <c r="Q115">
        <v>3.5</v>
      </c>
      <c r="R115">
        <v>66.2</v>
      </c>
      <c r="V115"/>
      <c r="AJ115">
        <v>1.03</v>
      </c>
      <c r="AK115">
        <v>5.8144796380090499E-2</v>
      </c>
      <c r="AL115">
        <v>2.57</v>
      </c>
      <c r="AM115">
        <v>44.2</v>
      </c>
      <c r="AP115">
        <v>23303.167420814501</v>
      </c>
      <c r="BA115">
        <v>4.2272727272727302E-2</v>
      </c>
      <c r="BB115">
        <v>0.93</v>
      </c>
      <c r="BD115">
        <v>22</v>
      </c>
    </row>
    <row r="116" spans="1:57" x14ac:dyDescent="0.55000000000000004">
      <c r="A116" s="2" t="s">
        <v>56</v>
      </c>
      <c r="B116" s="31">
        <v>33813</v>
      </c>
      <c r="C116" s="11"/>
      <c r="V116"/>
      <c r="BE116">
        <v>115.833332061768</v>
      </c>
    </row>
    <row r="117" spans="1:57" x14ac:dyDescent="0.55000000000000004">
      <c r="A117" s="2" t="s">
        <v>56</v>
      </c>
      <c r="B117" s="31">
        <v>33840</v>
      </c>
      <c r="C117" s="11"/>
      <c r="Q117">
        <v>15.68</v>
      </c>
      <c r="R117">
        <v>465.18</v>
      </c>
      <c r="V117"/>
      <c r="AE117">
        <v>1.37931034482759E-2</v>
      </c>
      <c r="AF117">
        <v>0.2</v>
      </c>
      <c r="AG117">
        <v>14.5</v>
      </c>
      <c r="AJ117">
        <v>6.27</v>
      </c>
      <c r="AK117">
        <v>4.2731092436974802E-2</v>
      </c>
      <c r="AL117">
        <v>10.17</v>
      </c>
      <c r="AM117">
        <v>238</v>
      </c>
      <c r="AP117">
        <v>26344.537815126099</v>
      </c>
      <c r="BA117">
        <v>2.4917724494593299E-2</v>
      </c>
      <c r="BB117">
        <v>5.3</v>
      </c>
      <c r="BD117">
        <v>212.7</v>
      </c>
      <c r="BE117">
        <v>786.08334350585903</v>
      </c>
    </row>
    <row r="118" spans="1:57" x14ac:dyDescent="0.55000000000000004">
      <c r="A118" s="2" t="s">
        <v>56</v>
      </c>
      <c r="B118" s="31">
        <v>33856</v>
      </c>
      <c r="C118" s="11"/>
      <c r="Q118">
        <v>16.2</v>
      </c>
      <c r="R118">
        <v>702.86</v>
      </c>
      <c r="V118"/>
      <c r="AE118">
        <v>1.27768313458262E-2</v>
      </c>
      <c r="AF118">
        <v>0.75</v>
      </c>
      <c r="AG118">
        <v>58.7</v>
      </c>
      <c r="AJ118">
        <v>7.25</v>
      </c>
      <c r="AK118">
        <v>3.7963376507369397E-2</v>
      </c>
      <c r="AL118">
        <v>8.5</v>
      </c>
      <c r="AM118">
        <v>223.9</v>
      </c>
      <c r="AP118">
        <v>32380.5270209915</v>
      </c>
      <c r="BA118">
        <v>1.58826504805261E-2</v>
      </c>
      <c r="BB118">
        <v>6.28</v>
      </c>
      <c r="BD118">
        <v>395.4</v>
      </c>
      <c r="BE118">
        <v>836.48747253418003</v>
      </c>
    </row>
    <row r="119" spans="1:57" x14ac:dyDescent="0.55000000000000004">
      <c r="A119" s="2" t="s">
        <v>56</v>
      </c>
      <c r="B119" s="31">
        <v>33877</v>
      </c>
      <c r="C119" s="11"/>
      <c r="Q119">
        <v>23.38</v>
      </c>
      <c r="R119">
        <v>1317.75</v>
      </c>
      <c r="V119"/>
      <c r="AE119">
        <v>1.1265164644714E-2</v>
      </c>
      <c r="AF119">
        <v>0.65</v>
      </c>
      <c r="AG119">
        <v>57.7</v>
      </c>
      <c r="AJ119">
        <v>6.44</v>
      </c>
      <c r="AK119">
        <v>3.56317093311313E-2</v>
      </c>
      <c r="AL119">
        <v>8.6300000000000008</v>
      </c>
      <c r="AM119">
        <v>242.2</v>
      </c>
      <c r="AP119">
        <v>26589.5953757225</v>
      </c>
      <c r="BA119">
        <v>1.1982019946621699E-2</v>
      </c>
      <c r="BB119">
        <v>8.5299999999999994</v>
      </c>
      <c r="BD119">
        <v>711.9</v>
      </c>
      <c r="BE119">
        <v>450.20832824707003</v>
      </c>
    </row>
    <row r="120" spans="1:57" x14ac:dyDescent="0.55000000000000004">
      <c r="A120" s="2" t="s">
        <v>56</v>
      </c>
      <c r="B120" s="31">
        <v>33889</v>
      </c>
      <c r="C120" s="11"/>
      <c r="Q120">
        <v>26.93</v>
      </c>
      <c r="R120">
        <v>1484.85</v>
      </c>
      <c r="V120"/>
      <c r="AA120">
        <v>273.06</v>
      </c>
      <c r="AE120">
        <v>1.29177958446251E-2</v>
      </c>
      <c r="AF120">
        <v>1.43</v>
      </c>
      <c r="AG120">
        <v>110.7</v>
      </c>
      <c r="AJ120">
        <v>3.84</v>
      </c>
      <c r="AK120">
        <v>3.13946922642575E-2</v>
      </c>
      <c r="AL120">
        <v>5.56</v>
      </c>
      <c r="AM120">
        <v>177.1</v>
      </c>
      <c r="AP120">
        <v>21682.665160926001</v>
      </c>
      <c r="BA120">
        <v>1.23743016759777E-2</v>
      </c>
      <c r="BB120">
        <v>8.86</v>
      </c>
      <c r="BD120">
        <v>716</v>
      </c>
      <c r="BE120">
        <v>504.86123657226602</v>
      </c>
    </row>
    <row r="121" spans="1:57" x14ac:dyDescent="0.55000000000000004">
      <c r="A121" s="2" t="s">
        <v>56</v>
      </c>
      <c r="B121" s="31">
        <v>33907</v>
      </c>
      <c r="C121" s="11"/>
      <c r="Q121">
        <v>25.97</v>
      </c>
      <c r="R121">
        <v>1768.45</v>
      </c>
      <c r="V121">
        <v>2.4199999999999999E-2</v>
      </c>
      <c r="W121">
        <v>3.44E-2</v>
      </c>
      <c r="X121">
        <v>16.7</v>
      </c>
      <c r="Y121">
        <v>20225.400000000001</v>
      </c>
      <c r="Z121">
        <v>13.8</v>
      </c>
      <c r="AA121">
        <v>689.52</v>
      </c>
      <c r="AQ121" t="s">
        <v>875</v>
      </c>
      <c r="AS121">
        <v>91</v>
      </c>
      <c r="AT121">
        <v>129</v>
      </c>
      <c r="AU121">
        <v>90</v>
      </c>
      <c r="BD121">
        <v>617.70000000000005</v>
      </c>
      <c r="BE121">
        <v>422.36125183105497</v>
      </c>
    </row>
    <row r="122" spans="1:57" x14ac:dyDescent="0.55000000000000004">
      <c r="A122" s="2" t="s">
        <v>52</v>
      </c>
      <c r="B122" s="31">
        <v>33797</v>
      </c>
      <c r="C122" s="11"/>
      <c r="Q122">
        <v>0.43</v>
      </c>
      <c r="R122">
        <v>7.34</v>
      </c>
      <c r="V122"/>
      <c r="AJ122">
        <v>0.11</v>
      </c>
      <c r="AK122">
        <v>6.14035087719298E-2</v>
      </c>
      <c r="AL122">
        <v>0.35</v>
      </c>
      <c r="AM122">
        <v>5.7</v>
      </c>
      <c r="AP122">
        <v>19298.245614035099</v>
      </c>
      <c r="BA122">
        <v>4.7058823529411799E-2</v>
      </c>
      <c r="BB122">
        <v>0.08</v>
      </c>
      <c r="BD122">
        <v>1.7</v>
      </c>
    </row>
    <row r="123" spans="1:57" x14ac:dyDescent="0.55000000000000004">
      <c r="A123" s="2" t="s">
        <v>52</v>
      </c>
      <c r="B123" s="31">
        <v>33798</v>
      </c>
      <c r="C123" s="11"/>
      <c r="V123"/>
      <c r="BE123">
        <v>109.583332061768</v>
      </c>
    </row>
    <row r="124" spans="1:57" x14ac:dyDescent="0.55000000000000004">
      <c r="A124" s="2" t="s">
        <v>52</v>
      </c>
      <c r="B124" s="31">
        <v>33812</v>
      </c>
      <c r="C124" s="11"/>
      <c r="Q124">
        <v>1.74</v>
      </c>
      <c r="R124">
        <v>42.48</v>
      </c>
      <c r="V124"/>
      <c r="AJ124">
        <v>0.7</v>
      </c>
      <c r="AK124">
        <v>4.6735395189003402E-2</v>
      </c>
      <c r="AL124">
        <v>1.36</v>
      </c>
      <c r="AM124">
        <v>29.1</v>
      </c>
      <c r="AP124">
        <v>24054.982817869401</v>
      </c>
      <c r="BA124">
        <v>2.8358208955223899E-2</v>
      </c>
      <c r="BB124">
        <v>0.38</v>
      </c>
      <c r="BD124">
        <v>13.4</v>
      </c>
    </row>
    <row r="125" spans="1:57" x14ac:dyDescent="0.55000000000000004">
      <c r="A125" s="2" t="s">
        <v>52</v>
      </c>
      <c r="B125" s="31">
        <v>33813</v>
      </c>
      <c r="C125" s="11"/>
      <c r="V125"/>
      <c r="BE125">
        <v>100.416667938232</v>
      </c>
    </row>
    <row r="126" spans="1:57" x14ac:dyDescent="0.55000000000000004">
      <c r="A126" s="2" t="s">
        <v>52</v>
      </c>
      <c r="B126" s="31">
        <v>33840</v>
      </c>
      <c r="C126" s="11"/>
      <c r="Q126">
        <v>2.59</v>
      </c>
      <c r="R126">
        <v>231.15</v>
      </c>
      <c r="V126"/>
      <c r="AE126">
        <v>5.7692307692307704E-3</v>
      </c>
      <c r="AF126">
        <v>0.09</v>
      </c>
      <c r="AG126">
        <v>15.6</v>
      </c>
      <c r="AJ126">
        <v>1.72</v>
      </c>
      <c r="AK126">
        <v>1.9538834951456301E-2</v>
      </c>
      <c r="AL126">
        <v>1.61</v>
      </c>
      <c r="AM126">
        <v>82.4</v>
      </c>
      <c r="AP126">
        <v>20873.786407766998</v>
      </c>
      <c r="BA126">
        <v>6.6867017280240401E-3</v>
      </c>
      <c r="BB126">
        <v>0.89</v>
      </c>
      <c r="BD126">
        <v>133.1</v>
      </c>
      <c r="BE126">
        <v>468.5</v>
      </c>
    </row>
    <row r="127" spans="1:57" x14ac:dyDescent="0.55000000000000004">
      <c r="A127" s="2" t="s">
        <v>52</v>
      </c>
      <c r="B127" s="31">
        <v>33856</v>
      </c>
      <c r="C127" s="11"/>
      <c r="Q127">
        <v>2.59</v>
      </c>
      <c r="R127">
        <v>344.94</v>
      </c>
      <c r="V127"/>
      <c r="AE127">
        <v>3.8585209003215398E-3</v>
      </c>
      <c r="AF127">
        <v>0.12</v>
      </c>
      <c r="AG127">
        <v>31.1</v>
      </c>
      <c r="AJ127">
        <v>1.5</v>
      </c>
      <c r="AK127">
        <v>1.6147859922179E-2</v>
      </c>
      <c r="AL127">
        <v>0.83</v>
      </c>
      <c r="AM127">
        <v>51.4</v>
      </c>
      <c r="AP127">
        <v>29182.879377431898</v>
      </c>
      <c r="BA127">
        <v>4.1489863272041504E-3</v>
      </c>
      <c r="BB127">
        <v>0.88</v>
      </c>
      <c r="BD127">
        <v>212.1</v>
      </c>
      <c r="BE127">
        <v>424.16667175292997</v>
      </c>
    </row>
    <row r="128" spans="1:57" x14ac:dyDescent="0.55000000000000004">
      <c r="A128" s="2" t="s">
        <v>52</v>
      </c>
      <c r="B128" s="31">
        <v>33877</v>
      </c>
      <c r="C128" s="11"/>
      <c r="Q128">
        <v>3.21</v>
      </c>
      <c r="R128">
        <v>527.84</v>
      </c>
      <c r="V128"/>
      <c r="AE128">
        <v>3.2692307692307699E-3</v>
      </c>
      <c r="AF128">
        <v>0.17</v>
      </c>
      <c r="AG128">
        <v>52</v>
      </c>
      <c r="AJ128">
        <v>0.47</v>
      </c>
      <c r="AK128">
        <v>1.1598746081504701E-2</v>
      </c>
      <c r="AL128">
        <v>0.37</v>
      </c>
      <c r="AM128">
        <v>31.9</v>
      </c>
      <c r="AP128">
        <v>14733.5423197492</v>
      </c>
      <c r="BA128">
        <v>2.6483405967147201E-3</v>
      </c>
      <c r="BB128">
        <v>0.79</v>
      </c>
      <c r="BD128">
        <v>298.3</v>
      </c>
      <c r="BE128">
        <v>167.77791595458999</v>
      </c>
    </row>
    <row r="129" spans="1:57" x14ac:dyDescent="0.55000000000000004">
      <c r="A129" s="2" t="s">
        <v>52</v>
      </c>
      <c r="B129" s="31">
        <v>33889</v>
      </c>
      <c r="C129" s="11"/>
      <c r="Q129">
        <v>4.2699999999999996</v>
      </c>
      <c r="R129">
        <v>629.27</v>
      </c>
      <c r="V129"/>
      <c r="AA129">
        <v>175.69</v>
      </c>
      <c r="AE129">
        <v>3.2397408207343399E-3</v>
      </c>
      <c r="AF129">
        <v>0.3</v>
      </c>
      <c r="AG129">
        <v>92.6</v>
      </c>
      <c r="BA129">
        <v>2.2318214542836599E-3</v>
      </c>
      <c r="BB129">
        <v>0.62</v>
      </c>
      <c r="BD129">
        <v>277.8</v>
      </c>
      <c r="BE129">
        <v>177.08332824707</v>
      </c>
    </row>
    <row r="130" spans="1:57" x14ac:dyDescent="0.55000000000000004">
      <c r="A130" s="2" t="s">
        <v>52</v>
      </c>
      <c r="B130" s="31">
        <v>33907</v>
      </c>
      <c r="C130" s="11"/>
      <c r="Q130">
        <v>4.37</v>
      </c>
      <c r="R130">
        <v>661.04</v>
      </c>
      <c r="V130">
        <v>1.4500000000000001E-2</v>
      </c>
      <c r="W130">
        <v>4.0500000000000001E-2</v>
      </c>
      <c r="X130">
        <v>3.62</v>
      </c>
      <c r="Y130">
        <v>6192.93</v>
      </c>
      <c r="Z130">
        <v>8.27</v>
      </c>
      <c r="AA130">
        <v>249.96</v>
      </c>
      <c r="AQ130" t="s">
        <v>875</v>
      </c>
      <c r="AU130">
        <v>90</v>
      </c>
      <c r="BD130">
        <v>220.1</v>
      </c>
      <c r="BE130">
        <v>214.99999745686799</v>
      </c>
    </row>
    <row r="131" spans="1:57" x14ac:dyDescent="0.55000000000000004">
      <c r="A131" s="2" t="s">
        <v>53</v>
      </c>
      <c r="B131" s="31">
        <v>33797</v>
      </c>
      <c r="C131" s="11"/>
      <c r="Q131">
        <v>0.53</v>
      </c>
      <c r="R131">
        <v>8.91</v>
      </c>
      <c r="V131"/>
      <c r="AJ131">
        <v>0.14000000000000001</v>
      </c>
      <c r="AK131">
        <v>6.1111111111111102E-2</v>
      </c>
      <c r="AL131">
        <v>0.44</v>
      </c>
      <c r="AM131">
        <v>7.2</v>
      </c>
      <c r="AP131">
        <v>19444.444444444402</v>
      </c>
      <c r="BA131">
        <v>5.8823529411764698E-2</v>
      </c>
      <c r="BB131">
        <v>0.1</v>
      </c>
      <c r="BD131">
        <v>1.7</v>
      </c>
    </row>
    <row r="132" spans="1:57" x14ac:dyDescent="0.55000000000000004">
      <c r="A132" s="2" t="s">
        <v>53</v>
      </c>
      <c r="B132" s="31">
        <v>33798</v>
      </c>
      <c r="C132" s="11"/>
      <c r="V132"/>
      <c r="BE132">
        <v>117.5</v>
      </c>
    </row>
    <row r="133" spans="1:57" x14ac:dyDescent="0.55000000000000004">
      <c r="A133" s="2" t="s">
        <v>53</v>
      </c>
      <c r="B133" s="31">
        <v>33812</v>
      </c>
      <c r="C133" s="11"/>
      <c r="Q133">
        <v>2.8</v>
      </c>
      <c r="R133">
        <v>59.11</v>
      </c>
      <c r="V133"/>
      <c r="AJ133">
        <v>0.83</v>
      </c>
      <c r="AK133">
        <v>5.2525252525252503E-2</v>
      </c>
      <c r="AL133">
        <v>2.08</v>
      </c>
      <c r="AM133">
        <v>39.6</v>
      </c>
      <c r="AP133">
        <v>20959.595959596001</v>
      </c>
      <c r="BA133">
        <v>3.6923076923076899E-2</v>
      </c>
      <c r="BB133">
        <v>0.72</v>
      </c>
      <c r="BD133">
        <v>19.5</v>
      </c>
    </row>
    <row r="134" spans="1:57" x14ac:dyDescent="0.55000000000000004">
      <c r="A134" s="2" t="s">
        <v>53</v>
      </c>
      <c r="B134" s="31">
        <v>33813</v>
      </c>
      <c r="C134" s="11"/>
      <c r="V134"/>
      <c r="BE134">
        <v>108.333335876465</v>
      </c>
    </row>
    <row r="135" spans="1:57" x14ac:dyDescent="0.55000000000000004">
      <c r="A135" s="2" t="s">
        <v>53</v>
      </c>
      <c r="B135" s="31">
        <v>33840</v>
      </c>
      <c r="C135" s="11"/>
      <c r="Q135">
        <v>4.43</v>
      </c>
      <c r="R135">
        <v>333.4</v>
      </c>
      <c r="V135"/>
      <c r="AE135">
        <v>7.9439252336448597E-3</v>
      </c>
      <c r="AF135">
        <v>0.17</v>
      </c>
      <c r="AG135">
        <v>21.4</v>
      </c>
      <c r="AJ135">
        <v>2.93</v>
      </c>
      <c r="AK135">
        <v>2.4354561101549099E-2</v>
      </c>
      <c r="AL135">
        <v>2.83</v>
      </c>
      <c r="AM135">
        <v>116.2</v>
      </c>
      <c r="AP135">
        <v>25215.1462994836</v>
      </c>
      <c r="BA135">
        <v>7.3033707865168499E-3</v>
      </c>
      <c r="BB135">
        <v>1.43</v>
      </c>
      <c r="BD135">
        <v>195.8</v>
      </c>
      <c r="BE135">
        <v>522.66665649414097</v>
      </c>
    </row>
    <row r="136" spans="1:57" x14ac:dyDescent="0.55000000000000004">
      <c r="A136" s="2" t="s">
        <v>53</v>
      </c>
      <c r="B136" s="31">
        <v>33856</v>
      </c>
      <c r="C136" s="11"/>
      <c r="Q136">
        <v>3.77</v>
      </c>
      <c r="R136">
        <v>465.44</v>
      </c>
      <c r="V136"/>
      <c r="AE136">
        <v>4.6961325966850802E-3</v>
      </c>
      <c r="AF136">
        <v>0.17</v>
      </c>
      <c r="AG136">
        <v>36.200000000000003</v>
      </c>
      <c r="AJ136">
        <v>2.14</v>
      </c>
      <c r="AK136">
        <v>1.8013856812933E-2</v>
      </c>
      <c r="AL136">
        <v>1.56</v>
      </c>
      <c r="AM136">
        <v>86.6</v>
      </c>
      <c r="AP136">
        <v>24711.316397228598</v>
      </c>
      <c r="BA136">
        <v>4.5226130653266304E-3</v>
      </c>
      <c r="BB136">
        <v>1.35</v>
      </c>
      <c r="BD136">
        <v>298.5</v>
      </c>
      <c r="BE136">
        <v>344.69166564941401</v>
      </c>
    </row>
    <row r="137" spans="1:57" x14ac:dyDescent="0.55000000000000004">
      <c r="A137" s="2" t="s">
        <v>53</v>
      </c>
      <c r="B137" s="31">
        <v>33877</v>
      </c>
      <c r="C137" s="11"/>
      <c r="Q137">
        <v>6.48</v>
      </c>
      <c r="R137">
        <v>1016.97</v>
      </c>
      <c r="V137"/>
      <c r="AE137">
        <v>4.2328042328042296E-3</v>
      </c>
      <c r="AF137">
        <v>0.32</v>
      </c>
      <c r="AG137">
        <v>75.599999999999994</v>
      </c>
      <c r="AJ137">
        <v>1.57</v>
      </c>
      <c r="AK137">
        <v>1.2739571589628001E-2</v>
      </c>
      <c r="AL137">
        <v>1.1299999999999999</v>
      </c>
      <c r="AM137">
        <v>88.7</v>
      </c>
      <c r="AP137">
        <v>17700.112739571599</v>
      </c>
      <c r="BA137">
        <v>2.9475799698542998E-3</v>
      </c>
      <c r="BB137">
        <v>1.76</v>
      </c>
      <c r="BD137">
        <v>597.1</v>
      </c>
      <c r="BE137">
        <v>493.055419921875</v>
      </c>
    </row>
    <row r="138" spans="1:57" x14ac:dyDescent="0.55000000000000004">
      <c r="A138" s="2" t="s">
        <v>53</v>
      </c>
      <c r="B138" s="31">
        <v>33889</v>
      </c>
      <c r="C138" s="11"/>
      <c r="Q138">
        <v>9.17</v>
      </c>
      <c r="R138">
        <v>1272.1300000000001</v>
      </c>
      <c r="V138"/>
      <c r="AA138">
        <v>306.19</v>
      </c>
      <c r="AE138">
        <v>4.3026706231453996E-3</v>
      </c>
      <c r="AF138">
        <v>0.57999999999999996</v>
      </c>
      <c r="AG138">
        <v>134.80000000000001</v>
      </c>
      <c r="AJ138">
        <v>0.72</v>
      </c>
      <c r="AK138">
        <v>8.8607594936708899E-3</v>
      </c>
      <c r="AL138">
        <v>0.42</v>
      </c>
      <c r="AM138">
        <v>47.4</v>
      </c>
      <c r="AP138">
        <v>15189.873417721499</v>
      </c>
      <c r="BA138">
        <v>2.4185746533376298E-3</v>
      </c>
      <c r="BB138">
        <v>1.5</v>
      </c>
      <c r="BD138">
        <v>620.20000000000005</v>
      </c>
      <c r="BE138">
        <v>287.569580078125</v>
      </c>
    </row>
    <row r="139" spans="1:57" x14ac:dyDescent="0.55000000000000004">
      <c r="A139" s="2" t="s">
        <v>53</v>
      </c>
      <c r="B139" s="31">
        <v>33907</v>
      </c>
      <c r="C139" s="11"/>
      <c r="Q139">
        <v>7.49</v>
      </c>
      <c r="R139">
        <v>1229.53</v>
      </c>
      <c r="V139">
        <v>1.3899999999999999E-2</v>
      </c>
      <c r="W139">
        <v>4.0099999999999997E-2</v>
      </c>
      <c r="X139">
        <v>5.76</v>
      </c>
      <c r="Y139">
        <v>10299.34</v>
      </c>
      <c r="Z139">
        <v>7.92</v>
      </c>
      <c r="AA139">
        <v>412.91</v>
      </c>
      <c r="AQ139" t="s">
        <v>875</v>
      </c>
      <c r="AU139">
        <v>90</v>
      </c>
      <c r="BD139">
        <v>431.7</v>
      </c>
      <c r="BE139">
        <v>304.72207641601602</v>
      </c>
    </row>
    <row r="140" spans="1:57" x14ac:dyDescent="0.55000000000000004">
      <c r="A140" s="2" t="s">
        <v>276</v>
      </c>
      <c r="B140" s="31">
        <v>33981</v>
      </c>
      <c r="C140" s="11"/>
      <c r="R140">
        <v>3.0270000000000001</v>
      </c>
      <c r="V140"/>
      <c r="AA140">
        <v>0</v>
      </c>
      <c r="AJ140">
        <v>6.8699999999999997E-2</v>
      </c>
      <c r="AU140">
        <v>12.57</v>
      </c>
    </row>
    <row r="141" spans="1:57" x14ac:dyDescent="0.55000000000000004">
      <c r="A141" s="2" t="s">
        <v>276</v>
      </c>
      <c r="B141" s="31">
        <v>33991</v>
      </c>
      <c r="C141" s="11"/>
      <c r="R141">
        <v>10.95</v>
      </c>
      <c r="V141"/>
      <c r="AA141">
        <v>0</v>
      </c>
      <c r="AJ141">
        <v>0.23719999999999999</v>
      </c>
      <c r="AU141">
        <v>22.27</v>
      </c>
    </row>
    <row r="142" spans="1:57" x14ac:dyDescent="0.55000000000000004">
      <c r="A142" s="2" t="s">
        <v>276</v>
      </c>
      <c r="B142" s="31">
        <v>34001</v>
      </c>
      <c r="C142" s="11"/>
      <c r="R142">
        <v>43.87</v>
      </c>
      <c r="V142"/>
      <c r="AA142">
        <v>0</v>
      </c>
      <c r="AJ142">
        <v>0.86950000000000005</v>
      </c>
      <c r="AU142">
        <v>25.47</v>
      </c>
    </row>
    <row r="143" spans="1:57" x14ac:dyDescent="0.55000000000000004">
      <c r="A143" s="2" t="s">
        <v>276</v>
      </c>
      <c r="B143" s="31">
        <v>34009</v>
      </c>
      <c r="C143" s="11"/>
      <c r="R143">
        <v>95.3</v>
      </c>
      <c r="V143"/>
      <c r="AA143">
        <v>0</v>
      </c>
      <c r="AJ143">
        <v>2.0950000000000002</v>
      </c>
      <c r="AU143">
        <v>28.9</v>
      </c>
    </row>
    <row r="144" spans="1:57" x14ac:dyDescent="0.55000000000000004">
      <c r="A144" s="2" t="s">
        <v>276</v>
      </c>
      <c r="B144" s="31">
        <v>34016</v>
      </c>
      <c r="C144" s="11"/>
      <c r="R144">
        <v>181.2</v>
      </c>
      <c r="V144"/>
      <c r="AA144">
        <v>0</v>
      </c>
      <c r="AJ144">
        <v>3.5640000000000001</v>
      </c>
      <c r="AU144">
        <v>30.87</v>
      </c>
    </row>
    <row r="145" spans="1:47" x14ac:dyDescent="0.55000000000000004">
      <c r="A145" s="2" t="s">
        <v>276</v>
      </c>
      <c r="B145" s="31">
        <v>34023</v>
      </c>
      <c r="C145" s="11"/>
      <c r="R145">
        <v>250.3</v>
      </c>
      <c r="V145"/>
      <c r="AA145">
        <v>0</v>
      </c>
      <c r="AJ145">
        <v>4.8310000000000004</v>
      </c>
      <c r="AU145">
        <v>32.020000000000003</v>
      </c>
    </row>
    <row r="146" spans="1:47" x14ac:dyDescent="0.55000000000000004">
      <c r="A146" s="2" t="s">
        <v>276</v>
      </c>
      <c r="B146" s="31">
        <v>34030</v>
      </c>
      <c r="C146" s="11"/>
      <c r="R146">
        <v>365.1</v>
      </c>
      <c r="V146"/>
      <c r="AA146">
        <v>0</v>
      </c>
      <c r="AJ146">
        <v>6.13</v>
      </c>
      <c r="AU146">
        <v>32.17</v>
      </c>
    </row>
    <row r="147" spans="1:47" x14ac:dyDescent="0.55000000000000004">
      <c r="A147" s="2" t="s">
        <v>276</v>
      </c>
      <c r="B147" s="31">
        <v>34037</v>
      </c>
      <c r="C147" s="11"/>
      <c r="R147">
        <v>510.2</v>
      </c>
      <c r="V147"/>
      <c r="AA147">
        <v>0</v>
      </c>
      <c r="AJ147">
        <v>5.8120000000000003</v>
      </c>
      <c r="AU147">
        <v>40.07</v>
      </c>
    </row>
    <row r="148" spans="1:47" x14ac:dyDescent="0.55000000000000004">
      <c r="A148" s="2" t="s">
        <v>276</v>
      </c>
      <c r="B148" s="31">
        <v>34044</v>
      </c>
      <c r="C148" s="11"/>
      <c r="R148">
        <v>604.5</v>
      </c>
      <c r="V148"/>
      <c r="AA148">
        <v>0</v>
      </c>
      <c r="AU148">
        <v>53.07</v>
      </c>
    </row>
    <row r="149" spans="1:47" x14ac:dyDescent="0.55000000000000004">
      <c r="A149" s="2" t="s">
        <v>276</v>
      </c>
      <c r="B149" s="31">
        <v>34051</v>
      </c>
      <c r="C149" s="11"/>
      <c r="R149">
        <v>795.5</v>
      </c>
      <c r="V149"/>
      <c r="AA149">
        <v>0</v>
      </c>
      <c r="AU149">
        <v>65.27</v>
      </c>
    </row>
    <row r="150" spans="1:47" x14ac:dyDescent="0.55000000000000004">
      <c r="A150" s="2" t="s">
        <v>276</v>
      </c>
      <c r="B150" s="31">
        <v>34059</v>
      </c>
      <c r="C150" s="11"/>
      <c r="R150">
        <v>1091.7</v>
      </c>
      <c r="V150"/>
      <c r="AA150">
        <v>25.75</v>
      </c>
      <c r="AJ150">
        <v>4.7279999999999998</v>
      </c>
      <c r="AU150">
        <v>72.900000000000006</v>
      </c>
    </row>
    <row r="151" spans="1:47" x14ac:dyDescent="0.55000000000000004">
      <c r="A151" s="2" t="s">
        <v>276</v>
      </c>
      <c r="B151" s="31">
        <v>34066</v>
      </c>
      <c r="C151" s="11"/>
      <c r="R151">
        <v>1340.2</v>
      </c>
      <c r="V151"/>
      <c r="AA151">
        <v>108.7</v>
      </c>
      <c r="AJ151">
        <v>4.6239999999999997</v>
      </c>
      <c r="AU151">
        <v>82.45</v>
      </c>
    </row>
    <row r="152" spans="1:47" x14ac:dyDescent="0.55000000000000004">
      <c r="A152" s="2" t="s">
        <v>276</v>
      </c>
      <c r="B152" s="31">
        <v>34073</v>
      </c>
      <c r="C152" s="11"/>
      <c r="R152">
        <v>1554.9</v>
      </c>
      <c r="V152"/>
      <c r="AA152">
        <v>291.2</v>
      </c>
      <c r="AJ152">
        <v>4.5910000000000002</v>
      </c>
      <c r="AU152">
        <v>85.3</v>
      </c>
    </row>
    <row r="153" spans="1:47" x14ac:dyDescent="0.55000000000000004">
      <c r="A153" s="2" t="s">
        <v>276</v>
      </c>
      <c r="B153" s="31">
        <v>34080</v>
      </c>
      <c r="C153" s="11"/>
      <c r="R153">
        <v>1921.3</v>
      </c>
      <c r="V153"/>
      <c r="AA153">
        <v>562.9</v>
      </c>
      <c r="AJ153">
        <v>3.9249999999999998</v>
      </c>
      <c r="AU153">
        <v>86.85</v>
      </c>
    </row>
    <row r="154" spans="1:47" x14ac:dyDescent="0.55000000000000004">
      <c r="A154" s="2" t="s">
        <v>276</v>
      </c>
      <c r="B154" s="31">
        <v>34087</v>
      </c>
      <c r="C154" s="11"/>
      <c r="R154">
        <v>1881.4</v>
      </c>
      <c r="V154"/>
      <c r="AA154">
        <v>724.9</v>
      </c>
      <c r="AJ154">
        <v>1.7829999999999999</v>
      </c>
      <c r="AU154">
        <v>88.45</v>
      </c>
    </row>
    <row r="155" spans="1:47" x14ac:dyDescent="0.55000000000000004">
      <c r="A155" s="2" t="s">
        <v>276</v>
      </c>
      <c r="B155" s="31">
        <v>34094</v>
      </c>
      <c r="C155" s="11"/>
      <c r="R155">
        <v>1711.6</v>
      </c>
      <c r="V155"/>
      <c r="AA155">
        <v>755.1</v>
      </c>
      <c r="AJ155">
        <v>0.20250000000000001</v>
      </c>
      <c r="AU155">
        <v>89.92</v>
      </c>
    </row>
    <row r="156" spans="1:47" x14ac:dyDescent="0.55000000000000004">
      <c r="A156" s="2" t="s">
        <v>276</v>
      </c>
      <c r="B156" s="31">
        <v>34101</v>
      </c>
      <c r="C156" s="11"/>
      <c r="R156">
        <v>2069.5</v>
      </c>
      <c r="V156"/>
      <c r="AA156">
        <v>900.8</v>
      </c>
      <c r="AJ156">
        <v>8.9999999999999993E-3</v>
      </c>
      <c r="AU156">
        <v>93</v>
      </c>
    </row>
    <row r="157" spans="1:47" x14ac:dyDescent="0.55000000000000004">
      <c r="A157" s="2" t="s">
        <v>276</v>
      </c>
      <c r="B157" s="31">
        <v>34108</v>
      </c>
      <c r="C157" s="11"/>
      <c r="R157">
        <v>1552.3</v>
      </c>
      <c r="V157"/>
      <c r="W157">
        <v>4.6450000000000005E-2</v>
      </c>
      <c r="Y157">
        <v>15821.3132400431</v>
      </c>
      <c r="AA157">
        <v>734.9</v>
      </c>
      <c r="AJ157">
        <v>0</v>
      </c>
      <c r="AQ157" t="s">
        <v>875</v>
      </c>
      <c r="AU157">
        <v>93</v>
      </c>
    </row>
    <row r="158" spans="1:47" x14ac:dyDescent="0.55000000000000004">
      <c r="A158" s="2" t="s">
        <v>278</v>
      </c>
      <c r="B158" s="31">
        <v>33981</v>
      </c>
      <c r="C158" s="11"/>
      <c r="R158">
        <v>3.117</v>
      </c>
      <c r="V158"/>
      <c r="AA158">
        <v>0</v>
      </c>
      <c r="AJ158">
        <v>7.2700000000000001E-2</v>
      </c>
      <c r="AU158">
        <v>12.42</v>
      </c>
    </row>
    <row r="159" spans="1:47" x14ac:dyDescent="0.55000000000000004">
      <c r="A159" s="2" t="s">
        <v>278</v>
      </c>
      <c r="B159" s="31">
        <v>33991</v>
      </c>
      <c r="C159" s="11"/>
      <c r="R159">
        <v>12.2</v>
      </c>
      <c r="V159"/>
      <c r="AA159">
        <v>0</v>
      </c>
      <c r="AJ159">
        <v>0.2712</v>
      </c>
      <c r="AU159">
        <v>22.37</v>
      </c>
    </row>
    <row r="160" spans="1:47" x14ac:dyDescent="0.55000000000000004">
      <c r="A160" s="2" t="s">
        <v>278</v>
      </c>
      <c r="B160" s="31">
        <v>34001</v>
      </c>
      <c r="C160" s="11"/>
      <c r="R160">
        <v>45.56</v>
      </c>
      <c r="V160"/>
      <c r="AA160">
        <v>0</v>
      </c>
      <c r="AJ160">
        <v>0.92249999999999999</v>
      </c>
      <c r="AU160">
        <v>25.57</v>
      </c>
    </row>
    <row r="161" spans="1:47" x14ac:dyDescent="0.55000000000000004">
      <c r="A161" s="2" t="s">
        <v>278</v>
      </c>
      <c r="B161" s="31">
        <v>34009</v>
      </c>
      <c r="C161" s="11"/>
      <c r="R161">
        <v>88.95</v>
      </c>
      <c r="V161"/>
      <c r="AA161">
        <v>0</v>
      </c>
      <c r="AJ161">
        <v>1.946</v>
      </c>
      <c r="AU161">
        <v>28.17</v>
      </c>
    </row>
    <row r="162" spans="1:47" x14ac:dyDescent="0.55000000000000004">
      <c r="A162" s="2" t="s">
        <v>278</v>
      </c>
      <c r="B162" s="31">
        <v>34016</v>
      </c>
      <c r="C162" s="11"/>
      <c r="R162">
        <v>177.5</v>
      </c>
      <c r="V162"/>
      <c r="AA162">
        <v>0</v>
      </c>
      <c r="AJ162">
        <v>3.48</v>
      </c>
      <c r="AU162">
        <v>30.8</v>
      </c>
    </row>
    <row r="163" spans="1:47" x14ac:dyDescent="0.55000000000000004">
      <c r="A163" s="2" t="s">
        <v>278</v>
      </c>
      <c r="B163" s="31">
        <v>34023</v>
      </c>
      <c r="C163" s="11"/>
      <c r="R163">
        <v>270.39999999999998</v>
      </c>
      <c r="V163"/>
      <c r="AA163">
        <v>0</v>
      </c>
      <c r="AJ163">
        <v>5.3129999999999997</v>
      </c>
      <c r="AU163">
        <v>31.92</v>
      </c>
    </row>
    <row r="164" spans="1:47" x14ac:dyDescent="0.55000000000000004">
      <c r="A164" s="2" t="s">
        <v>278</v>
      </c>
      <c r="B164" s="31">
        <v>34030</v>
      </c>
      <c r="C164" s="11"/>
      <c r="R164">
        <v>359.2</v>
      </c>
      <c r="V164"/>
      <c r="AA164">
        <v>0</v>
      </c>
      <c r="AJ164">
        <v>5.9569999999999999</v>
      </c>
      <c r="AU164">
        <v>32.32</v>
      </c>
    </row>
    <row r="165" spans="1:47" x14ac:dyDescent="0.55000000000000004">
      <c r="A165" s="2" t="s">
        <v>278</v>
      </c>
      <c r="B165" s="31">
        <v>34037</v>
      </c>
      <c r="C165" s="11"/>
      <c r="R165">
        <v>527.20000000000005</v>
      </c>
      <c r="V165"/>
      <c r="AA165">
        <v>0</v>
      </c>
      <c r="AJ165">
        <v>6.7050000000000001</v>
      </c>
      <c r="AU165">
        <v>40</v>
      </c>
    </row>
    <row r="166" spans="1:47" x14ac:dyDescent="0.55000000000000004">
      <c r="A166" s="2" t="s">
        <v>278</v>
      </c>
      <c r="B166" s="31">
        <v>34044</v>
      </c>
      <c r="C166" s="11"/>
      <c r="R166">
        <v>616.6</v>
      </c>
      <c r="V166"/>
      <c r="AA166">
        <v>0</v>
      </c>
      <c r="AU166">
        <v>52.57</v>
      </c>
    </row>
    <row r="167" spans="1:47" x14ac:dyDescent="0.55000000000000004">
      <c r="A167" s="2" t="s">
        <v>278</v>
      </c>
      <c r="B167" s="31">
        <v>34051</v>
      </c>
      <c r="C167" s="11"/>
      <c r="R167">
        <v>757.4</v>
      </c>
      <c r="V167"/>
      <c r="AA167">
        <v>0</v>
      </c>
      <c r="AU167">
        <v>62.22</v>
      </c>
    </row>
    <row r="168" spans="1:47" x14ac:dyDescent="0.55000000000000004">
      <c r="A168" s="2" t="s">
        <v>278</v>
      </c>
      <c r="B168" s="31">
        <v>34059</v>
      </c>
      <c r="C168" s="11"/>
      <c r="R168">
        <v>1184.4000000000001</v>
      </c>
      <c r="V168"/>
      <c r="AA168">
        <v>16.77</v>
      </c>
      <c r="AJ168">
        <v>6.4290000000000003</v>
      </c>
      <c r="AU168">
        <v>72.7</v>
      </c>
    </row>
    <row r="169" spans="1:47" x14ac:dyDescent="0.55000000000000004">
      <c r="A169" s="2" t="s">
        <v>278</v>
      </c>
      <c r="B169" s="31">
        <v>34066</v>
      </c>
      <c r="C169" s="11"/>
      <c r="R169">
        <v>1395.1</v>
      </c>
      <c r="V169"/>
      <c r="AA169">
        <v>78.25</v>
      </c>
      <c r="AJ169">
        <v>5.7450000000000001</v>
      </c>
      <c r="AU169">
        <v>82.97</v>
      </c>
    </row>
    <row r="170" spans="1:47" x14ac:dyDescent="0.55000000000000004">
      <c r="A170" s="2" t="s">
        <v>278</v>
      </c>
      <c r="B170" s="31">
        <v>34073</v>
      </c>
      <c r="C170" s="11"/>
      <c r="R170">
        <v>1573.5</v>
      </c>
      <c r="V170"/>
      <c r="AA170">
        <v>228.5</v>
      </c>
      <c r="AJ170">
        <v>5.6529999999999996</v>
      </c>
      <c r="AU170">
        <v>85.15</v>
      </c>
    </row>
    <row r="171" spans="1:47" x14ac:dyDescent="0.55000000000000004">
      <c r="A171" s="2" t="s">
        <v>278</v>
      </c>
      <c r="B171" s="31">
        <v>34080</v>
      </c>
      <c r="C171" s="11"/>
      <c r="R171">
        <v>1952.4</v>
      </c>
      <c r="V171"/>
      <c r="AA171">
        <v>479.6</v>
      </c>
      <c r="AJ171">
        <v>5.8819999999999997</v>
      </c>
      <c r="AU171">
        <v>86.92</v>
      </c>
    </row>
    <row r="172" spans="1:47" x14ac:dyDescent="0.55000000000000004">
      <c r="A172" s="2" t="s">
        <v>278</v>
      </c>
      <c r="B172" s="31">
        <v>34087</v>
      </c>
      <c r="C172" s="11"/>
      <c r="R172">
        <v>1807.5</v>
      </c>
      <c r="V172"/>
      <c r="AA172">
        <v>616.9</v>
      </c>
      <c r="AJ172">
        <v>4.2859999999999996</v>
      </c>
      <c r="AU172">
        <v>88.39</v>
      </c>
    </row>
    <row r="173" spans="1:47" x14ac:dyDescent="0.55000000000000004">
      <c r="A173" s="2" t="s">
        <v>278</v>
      </c>
      <c r="B173" s="31">
        <v>34094</v>
      </c>
      <c r="C173" s="11"/>
      <c r="R173">
        <v>2185.6999999999998</v>
      </c>
      <c r="V173"/>
      <c r="AA173">
        <v>919.6</v>
      </c>
      <c r="AJ173">
        <v>2.5920000000000001</v>
      </c>
      <c r="AU173">
        <v>88.97</v>
      </c>
    </row>
    <row r="174" spans="1:47" x14ac:dyDescent="0.55000000000000004">
      <c r="A174" s="2" t="s">
        <v>278</v>
      </c>
      <c r="B174" s="31">
        <v>34101</v>
      </c>
      <c r="C174" s="11"/>
      <c r="R174">
        <v>2081.6999999999998</v>
      </c>
      <c r="V174"/>
      <c r="AA174">
        <v>853.4</v>
      </c>
      <c r="AJ174">
        <v>0.23269999999999999</v>
      </c>
      <c r="AU174">
        <v>92.52</v>
      </c>
    </row>
    <row r="175" spans="1:47" x14ac:dyDescent="0.55000000000000004">
      <c r="A175" s="2" t="s">
        <v>278</v>
      </c>
      <c r="B175" s="31">
        <v>34108</v>
      </c>
      <c r="C175" s="11"/>
      <c r="R175">
        <v>1983.2</v>
      </c>
      <c r="V175"/>
      <c r="W175">
        <v>4.7130000000000005E-2</v>
      </c>
      <c r="Y175">
        <v>19452.5779758116</v>
      </c>
      <c r="AA175">
        <v>916.8</v>
      </c>
      <c r="AJ175">
        <v>2.1700000000000001E-2</v>
      </c>
      <c r="AQ175" t="s">
        <v>875</v>
      </c>
      <c r="AU175">
        <v>93</v>
      </c>
    </row>
    <row r="176" spans="1:47" x14ac:dyDescent="0.55000000000000004">
      <c r="A176" s="2" t="s">
        <v>275</v>
      </c>
      <c r="B176" s="31">
        <v>33981</v>
      </c>
      <c r="C176" s="11"/>
      <c r="R176">
        <v>3.3479999999999999</v>
      </c>
      <c r="V176"/>
      <c r="AA176">
        <v>0</v>
      </c>
      <c r="AJ176">
        <v>7.6200000000000004E-2</v>
      </c>
      <c r="AU176">
        <v>12.72</v>
      </c>
    </row>
    <row r="177" spans="1:47" x14ac:dyDescent="0.55000000000000004">
      <c r="A177" s="2" t="s">
        <v>275</v>
      </c>
      <c r="B177" s="31">
        <v>33991</v>
      </c>
      <c r="C177" s="11"/>
      <c r="R177">
        <v>11.65</v>
      </c>
      <c r="V177"/>
      <c r="AA177">
        <v>0</v>
      </c>
      <c r="AJ177">
        <v>0.26369999999999999</v>
      </c>
      <c r="AU177">
        <v>22.45</v>
      </c>
    </row>
    <row r="178" spans="1:47" x14ac:dyDescent="0.55000000000000004">
      <c r="A178" s="2" t="s">
        <v>275</v>
      </c>
      <c r="B178" s="31">
        <v>34001</v>
      </c>
      <c r="C178" s="11"/>
      <c r="R178">
        <v>41.12</v>
      </c>
      <c r="V178"/>
      <c r="AA178">
        <v>0</v>
      </c>
      <c r="AJ178">
        <v>0.85219999999999996</v>
      </c>
      <c r="AU178">
        <v>25.02</v>
      </c>
    </row>
    <row r="179" spans="1:47" x14ac:dyDescent="0.55000000000000004">
      <c r="A179" s="2" t="s">
        <v>275</v>
      </c>
      <c r="B179" s="31">
        <v>34009</v>
      </c>
      <c r="C179" s="11"/>
      <c r="R179">
        <v>81.66</v>
      </c>
      <c r="V179"/>
      <c r="AA179">
        <v>0</v>
      </c>
      <c r="AJ179">
        <v>1.823</v>
      </c>
      <c r="AU179">
        <v>27.72</v>
      </c>
    </row>
    <row r="180" spans="1:47" x14ac:dyDescent="0.55000000000000004">
      <c r="A180" s="2" t="s">
        <v>275</v>
      </c>
      <c r="B180" s="31">
        <v>34016</v>
      </c>
      <c r="C180" s="11"/>
      <c r="R180">
        <v>164.2</v>
      </c>
      <c r="V180"/>
      <c r="AA180">
        <v>0</v>
      </c>
      <c r="AJ180">
        <v>3.3210000000000002</v>
      </c>
      <c r="AU180">
        <v>31.17</v>
      </c>
    </row>
    <row r="181" spans="1:47" x14ac:dyDescent="0.55000000000000004">
      <c r="A181" s="2" t="s">
        <v>275</v>
      </c>
      <c r="B181" s="31">
        <v>34023</v>
      </c>
      <c r="C181" s="11"/>
      <c r="R181">
        <v>239.8</v>
      </c>
      <c r="V181"/>
      <c r="AA181">
        <v>0</v>
      </c>
      <c r="AJ181">
        <v>4.9450000000000003</v>
      </c>
      <c r="AU181">
        <v>32.049999999999997</v>
      </c>
    </row>
    <row r="182" spans="1:47" x14ac:dyDescent="0.55000000000000004">
      <c r="A182" s="2" t="s">
        <v>275</v>
      </c>
      <c r="B182" s="31">
        <v>34030</v>
      </c>
      <c r="C182" s="11"/>
      <c r="R182">
        <v>311.3</v>
      </c>
      <c r="V182"/>
      <c r="AA182">
        <v>0</v>
      </c>
      <c r="AJ182">
        <v>5.3760000000000003</v>
      </c>
      <c r="AU182">
        <v>32.200000000000003</v>
      </c>
    </row>
    <row r="183" spans="1:47" x14ac:dyDescent="0.55000000000000004">
      <c r="A183" s="2" t="s">
        <v>275</v>
      </c>
      <c r="B183" s="31">
        <v>34037</v>
      </c>
      <c r="C183" s="11"/>
      <c r="R183">
        <v>456.1</v>
      </c>
      <c r="V183"/>
      <c r="AA183">
        <v>0</v>
      </c>
      <c r="AJ183">
        <v>5.5259999999999998</v>
      </c>
      <c r="AU183">
        <v>38.57</v>
      </c>
    </row>
    <row r="184" spans="1:47" x14ac:dyDescent="0.55000000000000004">
      <c r="A184" s="2" t="s">
        <v>275</v>
      </c>
      <c r="B184" s="31">
        <v>34044</v>
      </c>
      <c r="C184" s="11"/>
      <c r="R184">
        <v>535.9</v>
      </c>
      <c r="V184"/>
      <c r="AA184">
        <v>0</v>
      </c>
      <c r="AJ184">
        <v>8.0739999999999998</v>
      </c>
      <c r="AU184">
        <v>49.77</v>
      </c>
    </row>
    <row r="185" spans="1:47" x14ac:dyDescent="0.55000000000000004">
      <c r="A185" s="2" t="s">
        <v>275</v>
      </c>
      <c r="B185" s="31">
        <v>34051</v>
      </c>
      <c r="C185" s="11"/>
      <c r="R185">
        <v>637.79999999999995</v>
      </c>
      <c r="V185"/>
      <c r="AA185">
        <v>0</v>
      </c>
      <c r="AU185">
        <v>61.4</v>
      </c>
    </row>
    <row r="186" spans="1:47" x14ac:dyDescent="0.55000000000000004">
      <c r="A186" s="2" t="s">
        <v>275</v>
      </c>
      <c r="B186" s="31">
        <v>34059</v>
      </c>
      <c r="C186" s="11"/>
      <c r="R186">
        <v>899.6</v>
      </c>
      <c r="V186"/>
      <c r="AA186">
        <v>12.78</v>
      </c>
      <c r="AJ186">
        <v>5.2939999999999996</v>
      </c>
      <c r="AU186">
        <v>71.819999999999993</v>
      </c>
    </row>
    <row r="187" spans="1:47" x14ac:dyDescent="0.55000000000000004">
      <c r="A187" s="2" t="s">
        <v>275</v>
      </c>
      <c r="B187" s="31">
        <v>34066</v>
      </c>
      <c r="C187" s="11"/>
      <c r="R187">
        <v>1112.7</v>
      </c>
      <c r="V187"/>
      <c r="AA187">
        <v>59.48</v>
      </c>
      <c r="AJ187">
        <v>5.1580000000000004</v>
      </c>
      <c r="AU187">
        <v>82.32</v>
      </c>
    </row>
    <row r="188" spans="1:47" x14ac:dyDescent="0.55000000000000004">
      <c r="A188" s="2" t="s">
        <v>275</v>
      </c>
      <c r="B188" s="31">
        <v>34073</v>
      </c>
      <c r="C188" s="11"/>
      <c r="R188">
        <v>1206.9000000000001</v>
      </c>
      <c r="V188"/>
      <c r="AA188">
        <v>172.2</v>
      </c>
      <c r="AJ188">
        <v>4.1230000000000002</v>
      </c>
      <c r="AU188">
        <v>84.07</v>
      </c>
    </row>
    <row r="189" spans="1:47" x14ac:dyDescent="0.55000000000000004">
      <c r="A189" s="2" t="s">
        <v>275</v>
      </c>
      <c r="B189" s="31">
        <v>34080</v>
      </c>
      <c r="C189" s="11"/>
      <c r="R189">
        <v>1435.7</v>
      </c>
      <c r="V189"/>
      <c r="AA189">
        <v>364.1</v>
      </c>
      <c r="AJ189">
        <v>3.403</v>
      </c>
      <c r="AU189">
        <v>86.25</v>
      </c>
    </row>
    <row r="190" spans="1:47" x14ac:dyDescent="0.55000000000000004">
      <c r="A190" s="2" t="s">
        <v>275</v>
      </c>
      <c r="B190" s="31">
        <v>34087</v>
      </c>
      <c r="C190" s="11"/>
      <c r="R190">
        <v>1519.5</v>
      </c>
      <c r="V190"/>
      <c r="AA190">
        <v>534.79999999999995</v>
      </c>
      <c r="AJ190">
        <v>2.2160000000000002</v>
      </c>
      <c r="AU190">
        <v>87.07</v>
      </c>
    </row>
    <row r="191" spans="1:47" x14ac:dyDescent="0.55000000000000004">
      <c r="A191" s="2" t="s">
        <v>275</v>
      </c>
      <c r="B191" s="31">
        <v>34094</v>
      </c>
      <c r="C191" s="11"/>
      <c r="R191">
        <v>1522</v>
      </c>
      <c r="V191"/>
      <c r="AA191">
        <v>637.79999999999995</v>
      </c>
      <c r="AJ191">
        <v>0.6552</v>
      </c>
      <c r="AU191">
        <v>88.62</v>
      </c>
    </row>
    <row r="192" spans="1:47" x14ac:dyDescent="0.55000000000000004">
      <c r="A192" s="2" t="s">
        <v>275</v>
      </c>
      <c r="B192" s="31">
        <v>34101</v>
      </c>
      <c r="C192" s="11"/>
      <c r="R192">
        <v>1540.9</v>
      </c>
      <c r="V192"/>
      <c r="AA192">
        <v>668.8</v>
      </c>
      <c r="AJ192">
        <v>5.7000000000000002E-2</v>
      </c>
      <c r="AU192">
        <v>92.95</v>
      </c>
    </row>
    <row r="193" spans="1:47" x14ac:dyDescent="0.55000000000000004">
      <c r="A193" s="2" t="s">
        <v>275</v>
      </c>
      <c r="B193" s="31">
        <v>34108</v>
      </c>
      <c r="C193" s="11"/>
      <c r="R193">
        <v>1491.3</v>
      </c>
      <c r="V193"/>
      <c r="AA193">
        <v>676.8</v>
      </c>
      <c r="AJ193">
        <v>6.9999999999999999E-4</v>
      </c>
      <c r="AQ193" t="s">
        <v>875</v>
      </c>
      <c r="AU193">
        <v>93</v>
      </c>
    </row>
    <row r="194" spans="1:47" x14ac:dyDescent="0.55000000000000004">
      <c r="A194" s="2" t="s">
        <v>277</v>
      </c>
      <c r="B194" s="31">
        <v>33981</v>
      </c>
      <c r="C194" s="11"/>
      <c r="R194">
        <v>3.145</v>
      </c>
      <c r="V194"/>
      <c r="AA194">
        <v>0</v>
      </c>
      <c r="AJ194">
        <v>7.0499999999999993E-2</v>
      </c>
      <c r="AU194">
        <v>12.77</v>
      </c>
    </row>
    <row r="195" spans="1:47" x14ac:dyDescent="0.55000000000000004">
      <c r="A195" s="2" t="s">
        <v>277</v>
      </c>
      <c r="B195" s="31">
        <v>33991</v>
      </c>
      <c r="C195" s="11"/>
      <c r="R195">
        <v>11.09</v>
      </c>
      <c r="V195"/>
      <c r="AA195">
        <v>0</v>
      </c>
      <c r="AJ195">
        <v>0.25750000000000001</v>
      </c>
      <c r="AU195">
        <v>22.25</v>
      </c>
    </row>
    <row r="196" spans="1:47" x14ac:dyDescent="0.55000000000000004">
      <c r="A196" s="2" t="s">
        <v>277</v>
      </c>
      <c r="B196" s="31">
        <v>34001</v>
      </c>
      <c r="C196" s="11"/>
      <c r="R196">
        <v>39.700000000000003</v>
      </c>
      <c r="V196"/>
      <c r="AA196">
        <v>0</v>
      </c>
      <c r="AJ196">
        <v>0.83499999999999996</v>
      </c>
      <c r="AU196">
        <v>24.97</v>
      </c>
    </row>
    <row r="197" spans="1:47" x14ac:dyDescent="0.55000000000000004">
      <c r="A197" s="2" t="s">
        <v>277</v>
      </c>
      <c r="B197" s="31">
        <v>34009</v>
      </c>
      <c r="C197" s="11"/>
      <c r="R197">
        <v>75.72</v>
      </c>
      <c r="V197"/>
      <c r="AA197">
        <v>0</v>
      </c>
      <c r="AJ197">
        <v>1.7170000000000001</v>
      </c>
      <c r="AU197">
        <v>28.02</v>
      </c>
    </row>
    <row r="198" spans="1:47" x14ac:dyDescent="0.55000000000000004">
      <c r="A198" s="2" t="s">
        <v>277</v>
      </c>
      <c r="B198" s="31">
        <v>34016</v>
      </c>
      <c r="C198" s="11"/>
      <c r="R198">
        <v>166.9</v>
      </c>
      <c r="V198"/>
      <c r="AA198">
        <v>0</v>
      </c>
      <c r="AJ198">
        <v>3.4830000000000001</v>
      </c>
      <c r="AU198">
        <v>30.92</v>
      </c>
    </row>
    <row r="199" spans="1:47" x14ac:dyDescent="0.55000000000000004">
      <c r="A199" s="2" t="s">
        <v>277</v>
      </c>
      <c r="B199" s="31">
        <v>34023</v>
      </c>
      <c r="C199" s="11"/>
      <c r="R199">
        <v>225.6</v>
      </c>
      <c r="V199"/>
      <c r="AA199">
        <v>0</v>
      </c>
      <c r="AJ199">
        <v>4.9390000000000001</v>
      </c>
      <c r="AU199">
        <v>32</v>
      </c>
    </row>
    <row r="200" spans="1:47" x14ac:dyDescent="0.55000000000000004">
      <c r="A200" s="2" t="s">
        <v>277</v>
      </c>
      <c r="B200" s="31">
        <v>34030</v>
      </c>
      <c r="C200" s="11"/>
      <c r="R200">
        <v>321</v>
      </c>
      <c r="V200"/>
      <c r="AA200">
        <v>0</v>
      </c>
      <c r="AJ200">
        <v>5.42</v>
      </c>
      <c r="AU200">
        <v>32.119999999999997</v>
      </c>
    </row>
    <row r="201" spans="1:47" x14ac:dyDescent="0.55000000000000004">
      <c r="A201" s="2" t="s">
        <v>277</v>
      </c>
      <c r="B201" s="31">
        <v>34037</v>
      </c>
      <c r="C201" s="11"/>
      <c r="R201">
        <v>464.7</v>
      </c>
      <c r="V201"/>
      <c r="AA201">
        <v>0</v>
      </c>
      <c r="AJ201">
        <v>5.7080000000000002</v>
      </c>
      <c r="AU201">
        <v>38.299999999999997</v>
      </c>
    </row>
    <row r="202" spans="1:47" x14ac:dyDescent="0.55000000000000004">
      <c r="A202" s="2" t="s">
        <v>277</v>
      </c>
      <c r="B202" s="31">
        <v>34044</v>
      </c>
      <c r="C202" s="11"/>
      <c r="R202">
        <v>541.5</v>
      </c>
      <c r="V202"/>
      <c r="AA202">
        <v>0</v>
      </c>
      <c r="AJ202">
        <v>6.9489999999999998</v>
      </c>
      <c r="AU202">
        <v>47.72</v>
      </c>
    </row>
    <row r="203" spans="1:47" x14ac:dyDescent="0.55000000000000004">
      <c r="A203" s="2" t="s">
        <v>277</v>
      </c>
      <c r="B203" s="31">
        <v>34051</v>
      </c>
      <c r="C203" s="11"/>
      <c r="R203">
        <v>637.5</v>
      </c>
      <c r="V203"/>
      <c r="AA203">
        <v>0</v>
      </c>
      <c r="AU203">
        <v>58.52</v>
      </c>
    </row>
    <row r="204" spans="1:47" x14ac:dyDescent="0.55000000000000004">
      <c r="A204" s="2" t="s">
        <v>277</v>
      </c>
      <c r="B204" s="31">
        <v>34059</v>
      </c>
      <c r="C204" s="11"/>
      <c r="R204">
        <v>1027.8</v>
      </c>
      <c r="V204"/>
      <c r="AA204">
        <v>5.7949999999999999</v>
      </c>
      <c r="AJ204">
        <v>6.2</v>
      </c>
      <c r="AU204">
        <v>71.22</v>
      </c>
    </row>
    <row r="205" spans="1:47" x14ac:dyDescent="0.55000000000000004">
      <c r="A205" s="2" t="s">
        <v>277</v>
      </c>
      <c r="B205" s="31">
        <v>34066</v>
      </c>
      <c r="C205" s="11"/>
      <c r="R205">
        <v>1128.2</v>
      </c>
      <c r="V205"/>
      <c r="AA205">
        <v>39.74</v>
      </c>
      <c r="AJ205">
        <v>5.9829999999999997</v>
      </c>
      <c r="AU205">
        <v>79.97</v>
      </c>
    </row>
    <row r="206" spans="1:47" x14ac:dyDescent="0.55000000000000004">
      <c r="A206" s="2" t="s">
        <v>277</v>
      </c>
      <c r="B206" s="31">
        <v>34073</v>
      </c>
      <c r="C206" s="11"/>
      <c r="R206">
        <v>1375.8</v>
      </c>
      <c r="V206"/>
      <c r="AA206">
        <v>127.3</v>
      </c>
      <c r="AJ206">
        <v>6</v>
      </c>
      <c r="AU206">
        <v>83.95</v>
      </c>
    </row>
    <row r="207" spans="1:47" x14ac:dyDescent="0.55000000000000004">
      <c r="A207" s="2" t="s">
        <v>277</v>
      </c>
      <c r="B207" s="31">
        <v>34080</v>
      </c>
      <c r="C207" s="11"/>
      <c r="R207">
        <v>1616.9</v>
      </c>
      <c r="V207"/>
      <c r="AA207">
        <v>330.3</v>
      </c>
      <c r="AJ207">
        <v>5.7519999999999998</v>
      </c>
      <c r="AU207">
        <v>85.89</v>
      </c>
    </row>
    <row r="208" spans="1:47" x14ac:dyDescent="0.55000000000000004">
      <c r="A208" s="2" t="s">
        <v>277</v>
      </c>
      <c r="B208" s="31">
        <v>34087</v>
      </c>
      <c r="C208" s="11"/>
      <c r="R208">
        <v>1693.8</v>
      </c>
      <c r="V208"/>
      <c r="AA208">
        <v>522.5</v>
      </c>
      <c r="AJ208">
        <v>5.1920000000000002</v>
      </c>
      <c r="AU208">
        <v>87.24</v>
      </c>
    </row>
    <row r="209" spans="1:47" x14ac:dyDescent="0.55000000000000004">
      <c r="A209" s="2" t="s">
        <v>277</v>
      </c>
      <c r="B209" s="31">
        <v>34094</v>
      </c>
      <c r="C209" s="11"/>
      <c r="R209">
        <v>1961.5</v>
      </c>
      <c r="V209"/>
      <c r="AA209">
        <v>767.1</v>
      </c>
      <c r="AJ209">
        <v>4.53</v>
      </c>
      <c r="AU209">
        <v>87.15</v>
      </c>
    </row>
    <row r="210" spans="1:47" x14ac:dyDescent="0.55000000000000004">
      <c r="A210" s="2" t="s">
        <v>277</v>
      </c>
      <c r="B210" s="31">
        <v>34101</v>
      </c>
      <c r="C210" s="11"/>
      <c r="R210">
        <v>2012.2</v>
      </c>
      <c r="V210"/>
      <c r="AA210">
        <v>833.6</v>
      </c>
      <c r="AJ210">
        <v>2.14</v>
      </c>
      <c r="AU210">
        <v>88.82</v>
      </c>
    </row>
    <row r="211" spans="1:47" x14ac:dyDescent="0.55000000000000004">
      <c r="A211" s="2" t="s">
        <v>277</v>
      </c>
      <c r="B211" s="31">
        <v>34108</v>
      </c>
      <c r="C211" s="11"/>
      <c r="R211">
        <v>1827.5</v>
      </c>
      <c r="V211"/>
      <c r="AA211">
        <v>804</v>
      </c>
      <c r="AJ211">
        <v>0.23369999999999999</v>
      </c>
      <c r="AQ211" t="s">
        <v>875</v>
      </c>
      <c r="AU211">
        <v>92.97</v>
      </c>
    </row>
    <row r="212" spans="1:47" x14ac:dyDescent="0.55000000000000004">
      <c r="A212" s="2" t="s">
        <v>280</v>
      </c>
      <c r="B212" s="31">
        <v>34338</v>
      </c>
      <c r="C212" s="11"/>
      <c r="R212">
        <v>2.8340000000000001</v>
      </c>
      <c r="V212"/>
      <c r="AA212">
        <v>0</v>
      </c>
      <c r="AJ212">
        <v>3.1699999999999999E-2</v>
      </c>
      <c r="AU212">
        <v>10.62</v>
      </c>
    </row>
    <row r="213" spans="1:47" x14ac:dyDescent="0.55000000000000004">
      <c r="A213" s="2" t="s">
        <v>280</v>
      </c>
      <c r="B213" s="31">
        <v>34345</v>
      </c>
      <c r="C213" s="11"/>
      <c r="R213">
        <v>5.8109999999999999</v>
      </c>
      <c r="V213"/>
      <c r="AA213">
        <v>0</v>
      </c>
      <c r="AJ213">
        <v>6.1699999999999998E-2</v>
      </c>
      <c r="AU213">
        <v>11.45</v>
      </c>
    </row>
    <row r="214" spans="1:47" x14ac:dyDescent="0.55000000000000004">
      <c r="A214" s="2" t="s">
        <v>280</v>
      </c>
      <c r="B214" s="31">
        <v>34352</v>
      </c>
      <c r="C214" s="11"/>
      <c r="R214">
        <v>10.050000000000001</v>
      </c>
      <c r="V214"/>
      <c r="AA214">
        <v>0</v>
      </c>
      <c r="AJ214">
        <v>0.10349999999999999</v>
      </c>
      <c r="AU214">
        <v>15.42</v>
      </c>
    </row>
    <row r="215" spans="1:47" x14ac:dyDescent="0.55000000000000004">
      <c r="A215" s="2" t="s">
        <v>280</v>
      </c>
      <c r="B215" s="31">
        <v>34359</v>
      </c>
      <c r="C215" s="11"/>
      <c r="R215">
        <v>17.3</v>
      </c>
      <c r="V215"/>
      <c r="AA215">
        <v>0</v>
      </c>
      <c r="AJ215">
        <v>0.22470000000000001</v>
      </c>
      <c r="AU215">
        <v>21.6</v>
      </c>
    </row>
    <row r="216" spans="1:47" x14ac:dyDescent="0.55000000000000004">
      <c r="A216" s="2" t="s">
        <v>280</v>
      </c>
      <c r="B216" s="31">
        <v>34366</v>
      </c>
      <c r="C216" s="11"/>
      <c r="R216">
        <v>33.270000000000003</v>
      </c>
      <c r="V216"/>
      <c r="AA216">
        <v>0</v>
      </c>
      <c r="AJ216">
        <v>0.41099999999999998</v>
      </c>
      <c r="AU216">
        <v>23.02</v>
      </c>
    </row>
    <row r="217" spans="1:47" x14ac:dyDescent="0.55000000000000004">
      <c r="A217" s="2" t="s">
        <v>280</v>
      </c>
      <c r="B217" s="31">
        <v>34373</v>
      </c>
      <c r="C217" s="11"/>
      <c r="R217">
        <v>46.9</v>
      </c>
      <c r="V217"/>
      <c r="AA217">
        <v>0</v>
      </c>
      <c r="AJ217">
        <v>0.79520000000000002</v>
      </c>
      <c r="AU217">
        <v>23.82</v>
      </c>
    </row>
    <row r="218" spans="1:47" x14ac:dyDescent="0.55000000000000004">
      <c r="A218" s="2" t="s">
        <v>280</v>
      </c>
      <c r="B218" s="31">
        <v>34380</v>
      </c>
      <c r="C218" s="11"/>
      <c r="R218">
        <v>92.83</v>
      </c>
      <c r="V218"/>
      <c r="AA218">
        <v>0</v>
      </c>
      <c r="AJ218">
        <v>1.45</v>
      </c>
      <c r="AU218">
        <v>26.12</v>
      </c>
    </row>
    <row r="219" spans="1:47" x14ac:dyDescent="0.55000000000000004">
      <c r="A219" s="2" t="s">
        <v>280</v>
      </c>
      <c r="B219" s="31">
        <v>34387</v>
      </c>
      <c r="C219" s="11"/>
      <c r="R219">
        <v>156.4</v>
      </c>
      <c r="V219"/>
      <c r="AA219">
        <v>0</v>
      </c>
      <c r="AJ219">
        <v>2.423</v>
      </c>
      <c r="AU219">
        <v>29.6</v>
      </c>
    </row>
    <row r="220" spans="1:47" x14ac:dyDescent="0.55000000000000004">
      <c r="A220" s="2" t="s">
        <v>280</v>
      </c>
      <c r="B220" s="31">
        <v>34394</v>
      </c>
      <c r="C220" s="11"/>
      <c r="R220">
        <v>265.3</v>
      </c>
      <c r="V220"/>
      <c r="AA220">
        <v>0</v>
      </c>
      <c r="AJ220">
        <v>3.9409999999999998</v>
      </c>
      <c r="AU220">
        <v>31.22</v>
      </c>
    </row>
    <row r="221" spans="1:47" x14ac:dyDescent="0.55000000000000004">
      <c r="A221" s="2" t="s">
        <v>280</v>
      </c>
      <c r="B221" s="31">
        <v>34401</v>
      </c>
      <c r="C221" s="11"/>
      <c r="R221">
        <v>370.3</v>
      </c>
      <c r="V221"/>
      <c r="AA221">
        <v>0</v>
      </c>
      <c r="AJ221">
        <v>5.1539999999999999</v>
      </c>
      <c r="AU221">
        <v>31.97</v>
      </c>
    </row>
    <row r="222" spans="1:47" x14ac:dyDescent="0.55000000000000004">
      <c r="A222" s="2" t="s">
        <v>280</v>
      </c>
      <c r="B222" s="31">
        <v>34408</v>
      </c>
      <c r="C222" s="11"/>
      <c r="R222">
        <v>473.1</v>
      </c>
      <c r="V222"/>
      <c r="AA222">
        <v>0</v>
      </c>
      <c r="AJ222">
        <v>5.1349999999999998</v>
      </c>
      <c r="AU222">
        <v>38.75</v>
      </c>
    </row>
    <row r="223" spans="1:47" x14ac:dyDescent="0.55000000000000004">
      <c r="A223" s="2" t="s">
        <v>280</v>
      </c>
      <c r="B223" s="31">
        <v>34415</v>
      </c>
      <c r="C223" s="11"/>
      <c r="R223">
        <v>639.79999999999995</v>
      </c>
      <c r="V223"/>
      <c r="AA223">
        <v>0</v>
      </c>
      <c r="AJ223">
        <v>4.6539999999999999</v>
      </c>
      <c r="AU223">
        <v>52.52</v>
      </c>
    </row>
    <row r="224" spans="1:47" x14ac:dyDescent="0.55000000000000004">
      <c r="A224" s="2" t="s">
        <v>280</v>
      </c>
      <c r="B224" s="31">
        <v>34422</v>
      </c>
      <c r="C224" s="11"/>
      <c r="R224">
        <v>825.2</v>
      </c>
      <c r="V224"/>
      <c r="AA224">
        <v>0</v>
      </c>
      <c r="AJ224">
        <v>4.9169999999999998</v>
      </c>
      <c r="AU224">
        <v>57.85</v>
      </c>
    </row>
    <row r="225" spans="1:47" x14ac:dyDescent="0.55000000000000004">
      <c r="A225" s="2" t="s">
        <v>280</v>
      </c>
      <c r="B225" s="31">
        <v>34429</v>
      </c>
      <c r="C225" s="11"/>
      <c r="R225">
        <v>929.4</v>
      </c>
      <c r="V225"/>
      <c r="AA225">
        <v>32.07</v>
      </c>
      <c r="AJ225">
        <v>3.9180000000000001</v>
      </c>
      <c r="AU225">
        <v>70.900000000000006</v>
      </c>
    </row>
    <row r="226" spans="1:47" x14ac:dyDescent="0.55000000000000004">
      <c r="A226" s="2" t="s">
        <v>280</v>
      </c>
      <c r="B226" s="31">
        <v>34436</v>
      </c>
      <c r="C226" s="11"/>
      <c r="R226">
        <v>1069.4000000000001</v>
      </c>
      <c r="V226"/>
      <c r="AA226">
        <v>109.2</v>
      </c>
      <c r="AJ226">
        <v>3.3010000000000002</v>
      </c>
      <c r="AU226">
        <v>74.099999999999994</v>
      </c>
    </row>
    <row r="227" spans="1:47" x14ac:dyDescent="0.55000000000000004">
      <c r="A227" s="2" t="s">
        <v>280</v>
      </c>
      <c r="B227" s="31">
        <v>34444</v>
      </c>
      <c r="C227" s="11"/>
      <c r="R227">
        <v>1339.8</v>
      </c>
      <c r="V227"/>
      <c r="AA227">
        <v>340.2</v>
      </c>
      <c r="AJ227">
        <v>2.5489999999999999</v>
      </c>
      <c r="AU227">
        <v>78.77</v>
      </c>
    </row>
    <row r="228" spans="1:47" x14ac:dyDescent="0.55000000000000004">
      <c r="A228" s="2" t="s">
        <v>280</v>
      </c>
      <c r="B228" s="31">
        <v>34450</v>
      </c>
      <c r="C228" s="11"/>
      <c r="R228">
        <v>1383.7</v>
      </c>
      <c r="V228"/>
      <c r="AA228">
        <v>510.8</v>
      </c>
      <c r="AJ228">
        <v>1.637</v>
      </c>
      <c r="AU228">
        <v>82.62</v>
      </c>
    </row>
    <row r="229" spans="1:47" x14ac:dyDescent="0.55000000000000004">
      <c r="A229" s="2" t="s">
        <v>280</v>
      </c>
      <c r="B229" s="31">
        <v>34458</v>
      </c>
      <c r="C229" s="11"/>
      <c r="R229">
        <v>1487.1</v>
      </c>
      <c r="V229"/>
      <c r="AA229">
        <v>670.1</v>
      </c>
      <c r="AJ229">
        <v>0.30449999999999999</v>
      </c>
      <c r="AU229">
        <v>85.77</v>
      </c>
    </row>
    <row r="230" spans="1:47" x14ac:dyDescent="0.55000000000000004">
      <c r="A230" s="2" t="s">
        <v>280</v>
      </c>
      <c r="B230" s="31">
        <v>34465</v>
      </c>
      <c r="C230" s="11"/>
      <c r="R230">
        <v>1579.1</v>
      </c>
      <c r="V230"/>
      <c r="AA230">
        <v>720.3</v>
      </c>
      <c r="AJ230">
        <v>1.0200000000000001E-2</v>
      </c>
      <c r="AU230">
        <v>89.85</v>
      </c>
    </row>
    <row r="231" spans="1:47" x14ac:dyDescent="0.55000000000000004">
      <c r="A231" s="2" t="s">
        <v>280</v>
      </c>
      <c r="B231" s="31">
        <v>34472</v>
      </c>
      <c r="C231" s="11"/>
      <c r="R231">
        <v>1650.5</v>
      </c>
      <c r="V231"/>
      <c r="AA231">
        <v>794.4</v>
      </c>
      <c r="AJ231">
        <v>0</v>
      </c>
      <c r="AU231">
        <v>92.85</v>
      </c>
    </row>
    <row r="232" spans="1:47" x14ac:dyDescent="0.55000000000000004">
      <c r="A232" s="2" t="s">
        <v>280</v>
      </c>
      <c r="B232" s="31">
        <v>34479</v>
      </c>
      <c r="C232" s="11"/>
      <c r="R232">
        <v>1583</v>
      </c>
      <c r="V232"/>
      <c r="W232">
        <v>4.5259999999999995E-2</v>
      </c>
      <c r="Y232">
        <v>16380.910296067201</v>
      </c>
      <c r="AA232">
        <v>741.4</v>
      </c>
      <c r="AJ232">
        <v>0</v>
      </c>
      <c r="AQ232" t="s">
        <v>875</v>
      </c>
      <c r="AU232">
        <v>92.9</v>
      </c>
    </row>
    <row r="233" spans="1:47" x14ac:dyDescent="0.55000000000000004">
      <c r="A233" s="2" t="s">
        <v>282</v>
      </c>
      <c r="B233" s="31">
        <v>34338</v>
      </c>
      <c r="C233" s="11"/>
      <c r="R233">
        <v>2.8069999999999999</v>
      </c>
      <c r="V233"/>
      <c r="AA233">
        <v>0</v>
      </c>
      <c r="AJ233">
        <v>0.03</v>
      </c>
      <c r="AU233">
        <v>10.65</v>
      </c>
    </row>
    <row r="234" spans="1:47" x14ac:dyDescent="0.55000000000000004">
      <c r="A234" s="2" t="s">
        <v>282</v>
      </c>
      <c r="B234" s="31">
        <v>34345</v>
      </c>
      <c r="C234" s="11"/>
      <c r="R234">
        <v>5.8470000000000004</v>
      </c>
      <c r="V234"/>
      <c r="AA234">
        <v>0</v>
      </c>
      <c r="AJ234">
        <v>6.4500000000000002E-2</v>
      </c>
      <c r="AU234">
        <v>11.35</v>
      </c>
    </row>
    <row r="235" spans="1:47" x14ac:dyDescent="0.55000000000000004">
      <c r="A235" s="2" t="s">
        <v>282</v>
      </c>
      <c r="B235" s="31">
        <v>34352</v>
      </c>
      <c r="C235" s="11"/>
      <c r="R235">
        <v>9.4700000000000006</v>
      </c>
      <c r="V235"/>
      <c r="AA235">
        <v>0</v>
      </c>
      <c r="AJ235">
        <v>9.0200000000000002E-2</v>
      </c>
      <c r="AU235">
        <v>15.37</v>
      </c>
    </row>
    <row r="236" spans="1:47" x14ac:dyDescent="0.55000000000000004">
      <c r="A236" s="2" t="s">
        <v>282</v>
      </c>
      <c r="B236" s="31">
        <v>34359</v>
      </c>
      <c r="C236" s="11"/>
      <c r="R236">
        <v>18.170000000000002</v>
      </c>
      <c r="V236"/>
      <c r="AA236">
        <v>0</v>
      </c>
      <c r="AJ236">
        <v>0.23949999999999999</v>
      </c>
      <c r="AU236">
        <v>21.95</v>
      </c>
    </row>
    <row r="237" spans="1:47" x14ac:dyDescent="0.55000000000000004">
      <c r="A237" s="2" t="s">
        <v>282</v>
      </c>
      <c r="B237" s="31">
        <v>34366</v>
      </c>
      <c r="C237" s="11"/>
      <c r="R237">
        <v>28.03</v>
      </c>
      <c r="V237"/>
      <c r="AA237">
        <v>0</v>
      </c>
      <c r="AJ237">
        <v>0.35020000000000001</v>
      </c>
      <c r="AU237">
        <v>22.92</v>
      </c>
    </row>
    <row r="238" spans="1:47" x14ac:dyDescent="0.55000000000000004">
      <c r="A238" s="2" t="s">
        <v>282</v>
      </c>
      <c r="B238" s="31">
        <v>34373</v>
      </c>
      <c r="C238" s="11"/>
      <c r="R238">
        <v>47.07</v>
      </c>
      <c r="V238"/>
      <c r="AA238">
        <v>0</v>
      </c>
      <c r="AJ238">
        <v>0.78749999999999998</v>
      </c>
      <c r="AU238">
        <v>24.5</v>
      </c>
    </row>
    <row r="239" spans="1:47" x14ac:dyDescent="0.55000000000000004">
      <c r="A239" s="2" t="s">
        <v>282</v>
      </c>
      <c r="B239" s="31">
        <v>34380</v>
      </c>
      <c r="C239" s="11"/>
      <c r="R239">
        <v>106.7</v>
      </c>
      <c r="V239"/>
      <c r="AA239">
        <v>0</v>
      </c>
      <c r="AJ239">
        <v>1.6919999999999999</v>
      </c>
      <c r="AU239">
        <v>26.02</v>
      </c>
    </row>
    <row r="240" spans="1:47" x14ac:dyDescent="0.55000000000000004">
      <c r="A240" s="2" t="s">
        <v>282</v>
      </c>
      <c r="B240" s="31">
        <v>34387</v>
      </c>
      <c r="C240" s="11"/>
      <c r="R240">
        <v>173.1</v>
      </c>
      <c r="V240"/>
      <c r="AA240">
        <v>0</v>
      </c>
      <c r="AJ240">
        <v>2.7240000000000002</v>
      </c>
      <c r="AU240">
        <v>30.4</v>
      </c>
    </row>
    <row r="241" spans="1:47" x14ac:dyDescent="0.55000000000000004">
      <c r="A241" s="2" t="s">
        <v>282</v>
      </c>
      <c r="B241" s="31">
        <v>34394</v>
      </c>
      <c r="C241" s="11"/>
      <c r="R241">
        <v>256.89999999999998</v>
      </c>
      <c r="V241"/>
      <c r="AA241">
        <v>0</v>
      </c>
      <c r="AJ241">
        <v>3.9039999999999999</v>
      </c>
      <c r="AU241">
        <v>31.27</v>
      </c>
    </row>
    <row r="242" spans="1:47" x14ac:dyDescent="0.55000000000000004">
      <c r="A242" s="2" t="s">
        <v>282</v>
      </c>
      <c r="B242" s="31">
        <v>34401</v>
      </c>
      <c r="C242" s="11"/>
      <c r="R242">
        <v>368.5</v>
      </c>
      <c r="V242"/>
      <c r="AA242">
        <v>0</v>
      </c>
      <c r="AJ242">
        <v>5.7050000000000001</v>
      </c>
      <c r="AU242">
        <v>31.82</v>
      </c>
    </row>
    <row r="243" spans="1:47" x14ac:dyDescent="0.55000000000000004">
      <c r="A243" s="2" t="s">
        <v>282</v>
      </c>
      <c r="B243" s="31">
        <v>34408</v>
      </c>
      <c r="C243" s="11"/>
      <c r="R243">
        <v>504.6</v>
      </c>
      <c r="V243"/>
      <c r="AA243">
        <v>0</v>
      </c>
      <c r="AJ243">
        <v>6.7759999999999998</v>
      </c>
      <c r="AU243">
        <v>37.57</v>
      </c>
    </row>
    <row r="244" spans="1:47" x14ac:dyDescent="0.55000000000000004">
      <c r="A244" s="2" t="s">
        <v>282</v>
      </c>
      <c r="B244" s="31">
        <v>34415</v>
      </c>
      <c r="C244" s="11"/>
      <c r="R244">
        <v>614.70000000000005</v>
      </c>
      <c r="V244"/>
      <c r="AA244">
        <v>0</v>
      </c>
      <c r="AJ244">
        <v>5.8250000000000002</v>
      </c>
      <c r="AU244">
        <v>48.05</v>
      </c>
    </row>
    <row r="245" spans="1:47" x14ac:dyDescent="0.55000000000000004">
      <c r="A245" s="2" t="s">
        <v>282</v>
      </c>
      <c r="B245" s="31">
        <v>34422</v>
      </c>
      <c r="C245" s="11"/>
      <c r="R245">
        <v>845.9</v>
      </c>
      <c r="V245"/>
      <c r="AA245">
        <v>0</v>
      </c>
      <c r="AJ245">
        <v>6.8819999999999997</v>
      </c>
      <c r="AU245">
        <v>56</v>
      </c>
    </row>
    <row r="246" spans="1:47" x14ac:dyDescent="0.55000000000000004">
      <c r="A246" s="2" t="s">
        <v>282</v>
      </c>
      <c r="B246" s="31">
        <v>34429</v>
      </c>
      <c r="C246" s="11"/>
      <c r="R246">
        <v>1085.8</v>
      </c>
      <c r="V246"/>
      <c r="AA246">
        <v>13.64</v>
      </c>
      <c r="AJ246">
        <v>6.45</v>
      </c>
      <c r="AU246">
        <v>69.67</v>
      </c>
    </row>
    <row r="247" spans="1:47" x14ac:dyDescent="0.55000000000000004">
      <c r="A247" s="2" t="s">
        <v>282</v>
      </c>
      <c r="B247" s="31">
        <v>34436</v>
      </c>
      <c r="C247" s="11"/>
      <c r="R247">
        <v>1208.3</v>
      </c>
      <c r="V247"/>
      <c r="AA247">
        <v>68.11</v>
      </c>
      <c r="AJ247">
        <v>5.1989999999999998</v>
      </c>
      <c r="AU247">
        <v>73.319999999999993</v>
      </c>
    </row>
    <row r="248" spans="1:47" x14ac:dyDescent="0.55000000000000004">
      <c r="A248" s="2" t="s">
        <v>282</v>
      </c>
      <c r="B248" s="31">
        <v>34444</v>
      </c>
      <c r="C248" s="11"/>
      <c r="R248">
        <v>1427.2</v>
      </c>
      <c r="V248"/>
      <c r="AA248">
        <v>241.4</v>
      </c>
      <c r="AJ248">
        <v>5.3159999999999998</v>
      </c>
      <c r="AU248">
        <v>78.25</v>
      </c>
    </row>
    <row r="249" spans="1:47" x14ac:dyDescent="0.55000000000000004">
      <c r="A249" s="2" t="s">
        <v>282</v>
      </c>
      <c r="B249" s="31">
        <v>34450</v>
      </c>
      <c r="C249" s="11"/>
      <c r="R249">
        <v>1705.5</v>
      </c>
      <c r="V249"/>
      <c r="AA249">
        <v>462.2</v>
      </c>
      <c r="AJ249">
        <v>5.1109999999999998</v>
      </c>
      <c r="AU249">
        <v>83.07</v>
      </c>
    </row>
    <row r="250" spans="1:47" x14ac:dyDescent="0.55000000000000004">
      <c r="A250" s="2" t="s">
        <v>282</v>
      </c>
      <c r="B250" s="31">
        <v>34458</v>
      </c>
      <c r="C250" s="11"/>
      <c r="R250">
        <v>1990.2</v>
      </c>
      <c r="V250"/>
      <c r="AA250">
        <v>737.8</v>
      </c>
      <c r="AJ250">
        <v>3.5390000000000001</v>
      </c>
      <c r="AU250">
        <v>84.3</v>
      </c>
    </row>
    <row r="251" spans="1:47" x14ac:dyDescent="0.55000000000000004">
      <c r="A251" s="2" t="s">
        <v>282</v>
      </c>
      <c r="B251" s="31">
        <v>34465</v>
      </c>
      <c r="C251" s="11"/>
      <c r="R251">
        <v>2187.9</v>
      </c>
      <c r="V251"/>
      <c r="AA251">
        <v>910</v>
      </c>
      <c r="AJ251">
        <v>1.581</v>
      </c>
      <c r="AU251">
        <v>85.67</v>
      </c>
    </row>
    <row r="252" spans="1:47" x14ac:dyDescent="0.55000000000000004">
      <c r="A252" s="2" t="s">
        <v>282</v>
      </c>
      <c r="B252" s="31">
        <v>34472</v>
      </c>
      <c r="C252" s="11"/>
      <c r="R252">
        <v>2009.9</v>
      </c>
      <c r="V252"/>
      <c r="AA252">
        <v>858.3</v>
      </c>
      <c r="AJ252">
        <v>9.2700000000000005E-2</v>
      </c>
      <c r="AU252">
        <v>90.32</v>
      </c>
    </row>
    <row r="253" spans="1:47" x14ac:dyDescent="0.55000000000000004">
      <c r="A253" s="2" t="s">
        <v>282</v>
      </c>
      <c r="B253" s="31">
        <v>34479</v>
      </c>
      <c r="C253" s="11"/>
      <c r="R253">
        <v>1932.8</v>
      </c>
      <c r="V253"/>
      <c r="AA253">
        <v>848.7</v>
      </c>
      <c r="AJ253">
        <v>4.4999999999999997E-3</v>
      </c>
      <c r="AU253">
        <v>92.8</v>
      </c>
    </row>
    <row r="254" spans="1:47" x14ac:dyDescent="0.55000000000000004">
      <c r="A254" s="2" t="s">
        <v>282</v>
      </c>
      <c r="B254" s="31">
        <v>34484</v>
      </c>
      <c r="C254" s="11"/>
      <c r="R254">
        <v>1927.6</v>
      </c>
      <c r="V254"/>
      <c r="W254">
        <v>4.3110000000000002E-2</v>
      </c>
      <c r="Y254">
        <v>19958.246346555301</v>
      </c>
      <c r="AA254">
        <v>860.4</v>
      </c>
      <c r="AJ254">
        <v>0</v>
      </c>
      <c r="AQ254" t="s">
        <v>875</v>
      </c>
      <c r="AU254">
        <v>93</v>
      </c>
    </row>
    <row r="255" spans="1:47" x14ac:dyDescent="0.55000000000000004">
      <c r="A255" s="2" t="s">
        <v>279</v>
      </c>
      <c r="B255" s="31">
        <v>34338</v>
      </c>
      <c r="C255" s="11"/>
      <c r="R255">
        <v>3.0249999999999999</v>
      </c>
      <c r="V255"/>
      <c r="AA255">
        <v>0</v>
      </c>
      <c r="AJ255">
        <v>3.6499999999999998E-2</v>
      </c>
      <c r="AU255">
        <v>10.82</v>
      </c>
    </row>
    <row r="256" spans="1:47" x14ac:dyDescent="0.55000000000000004">
      <c r="A256" s="2" t="s">
        <v>279</v>
      </c>
      <c r="B256" s="31">
        <v>34345</v>
      </c>
      <c r="C256" s="11"/>
      <c r="R256">
        <v>5.282</v>
      </c>
      <c r="V256"/>
      <c r="AA256">
        <v>0</v>
      </c>
      <c r="AJ256">
        <v>5.9499999999999997E-2</v>
      </c>
      <c r="AU256">
        <v>11.47</v>
      </c>
    </row>
    <row r="257" spans="1:47" x14ac:dyDescent="0.55000000000000004">
      <c r="A257" s="2" t="s">
        <v>279</v>
      </c>
      <c r="B257" s="31">
        <v>34352</v>
      </c>
      <c r="C257" s="11"/>
      <c r="R257">
        <v>8.6419999999999995</v>
      </c>
      <c r="V257"/>
      <c r="AA257">
        <v>0</v>
      </c>
      <c r="AJ257">
        <v>9.64E-2</v>
      </c>
      <c r="AU257">
        <v>15.07</v>
      </c>
    </row>
    <row r="258" spans="1:47" x14ac:dyDescent="0.55000000000000004">
      <c r="A258" s="2" t="s">
        <v>279</v>
      </c>
      <c r="B258" s="31">
        <v>34359</v>
      </c>
      <c r="C258" s="11"/>
      <c r="R258">
        <v>14.18</v>
      </c>
      <c r="V258"/>
      <c r="AA258">
        <v>0</v>
      </c>
      <c r="AJ258">
        <v>0.19170000000000001</v>
      </c>
      <c r="AU258">
        <v>21.75</v>
      </c>
    </row>
    <row r="259" spans="1:47" x14ac:dyDescent="0.55000000000000004">
      <c r="A259" s="2" t="s">
        <v>279</v>
      </c>
      <c r="B259" s="31">
        <v>34366</v>
      </c>
      <c r="C259" s="11"/>
      <c r="R259">
        <v>25.81</v>
      </c>
      <c r="V259"/>
      <c r="AA259">
        <v>0</v>
      </c>
      <c r="AJ259">
        <v>0.30669999999999997</v>
      </c>
      <c r="AU259">
        <v>22.4</v>
      </c>
    </row>
    <row r="260" spans="1:47" x14ac:dyDescent="0.55000000000000004">
      <c r="A260" s="2" t="s">
        <v>279</v>
      </c>
      <c r="B260" s="31">
        <v>34373</v>
      </c>
      <c r="C260" s="11"/>
      <c r="R260">
        <v>35.29</v>
      </c>
      <c r="V260"/>
      <c r="AA260">
        <v>0</v>
      </c>
      <c r="AJ260">
        <v>0.59819999999999995</v>
      </c>
      <c r="AU260">
        <v>22.9</v>
      </c>
    </row>
    <row r="261" spans="1:47" x14ac:dyDescent="0.55000000000000004">
      <c r="A261" s="2" t="s">
        <v>279</v>
      </c>
      <c r="B261" s="31">
        <v>34380</v>
      </c>
      <c r="C261" s="11"/>
      <c r="R261">
        <v>62.96</v>
      </c>
      <c r="V261"/>
      <c r="AA261">
        <v>0</v>
      </c>
      <c r="AJ261">
        <v>1.0429999999999999</v>
      </c>
      <c r="AU261">
        <v>24.55</v>
      </c>
    </row>
    <row r="262" spans="1:47" x14ac:dyDescent="0.55000000000000004">
      <c r="A262" s="2" t="s">
        <v>279</v>
      </c>
      <c r="B262" s="31">
        <v>34387</v>
      </c>
      <c r="C262" s="11"/>
      <c r="R262">
        <v>115</v>
      </c>
      <c r="V262"/>
      <c r="AA262">
        <v>0</v>
      </c>
      <c r="AJ262">
        <v>1.927</v>
      </c>
      <c r="AU262">
        <v>29.45</v>
      </c>
    </row>
    <row r="263" spans="1:47" x14ac:dyDescent="0.55000000000000004">
      <c r="A263" s="2" t="s">
        <v>279</v>
      </c>
      <c r="B263" s="31">
        <v>34394</v>
      </c>
      <c r="C263" s="11"/>
      <c r="R263">
        <v>195.1</v>
      </c>
      <c r="V263"/>
      <c r="AA263">
        <v>0</v>
      </c>
      <c r="AJ263">
        <v>2.9039999999999999</v>
      </c>
      <c r="AU263">
        <v>31.2</v>
      </c>
    </row>
    <row r="264" spans="1:47" x14ac:dyDescent="0.55000000000000004">
      <c r="A264" s="2" t="s">
        <v>279</v>
      </c>
      <c r="B264" s="31">
        <v>34401</v>
      </c>
      <c r="C264" s="11"/>
      <c r="R264">
        <v>289.3</v>
      </c>
      <c r="V264"/>
      <c r="AA264">
        <v>0</v>
      </c>
      <c r="AJ264">
        <v>4.1159999999999997</v>
      </c>
      <c r="AU264">
        <v>31.87</v>
      </c>
    </row>
    <row r="265" spans="1:47" x14ac:dyDescent="0.55000000000000004">
      <c r="A265" s="2" t="s">
        <v>279</v>
      </c>
      <c r="B265" s="31">
        <v>34408</v>
      </c>
      <c r="C265" s="11"/>
      <c r="R265">
        <v>348</v>
      </c>
      <c r="V265"/>
      <c r="AA265">
        <v>0</v>
      </c>
      <c r="AJ265">
        <v>4.0069999999999997</v>
      </c>
      <c r="AU265">
        <v>35.770000000000003</v>
      </c>
    </row>
    <row r="266" spans="1:47" x14ac:dyDescent="0.55000000000000004">
      <c r="A266" s="2" t="s">
        <v>279</v>
      </c>
      <c r="B266" s="31">
        <v>34415</v>
      </c>
      <c r="C266" s="11"/>
      <c r="R266">
        <v>446.1</v>
      </c>
      <c r="V266"/>
      <c r="AA266">
        <v>0</v>
      </c>
      <c r="AJ266">
        <v>4.0830000000000002</v>
      </c>
      <c r="AU266">
        <v>47.77</v>
      </c>
    </row>
    <row r="267" spans="1:47" x14ac:dyDescent="0.55000000000000004">
      <c r="A267" s="2" t="s">
        <v>279</v>
      </c>
      <c r="B267" s="31">
        <v>34422</v>
      </c>
      <c r="C267" s="11"/>
      <c r="R267">
        <v>529.70000000000005</v>
      </c>
      <c r="V267"/>
      <c r="AA267">
        <v>0</v>
      </c>
      <c r="AJ267">
        <v>3.9209999999999998</v>
      </c>
      <c r="AU267">
        <v>55.02</v>
      </c>
    </row>
    <row r="268" spans="1:47" x14ac:dyDescent="0.55000000000000004">
      <c r="A268" s="2" t="s">
        <v>279</v>
      </c>
      <c r="B268" s="31">
        <v>34429</v>
      </c>
      <c r="C268" s="11"/>
      <c r="R268">
        <v>731.9</v>
      </c>
      <c r="V268"/>
      <c r="AA268">
        <v>9.907</v>
      </c>
      <c r="AJ268">
        <v>3.649</v>
      </c>
      <c r="AU268">
        <v>67.849999999999994</v>
      </c>
    </row>
    <row r="269" spans="1:47" x14ac:dyDescent="0.55000000000000004">
      <c r="A269" s="2" t="s">
        <v>279</v>
      </c>
      <c r="B269" s="31">
        <v>34436</v>
      </c>
      <c r="C269" s="11"/>
      <c r="R269">
        <v>982</v>
      </c>
      <c r="V269"/>
      <c r="AA269">
        <v>54.09</v>
      </c>
      <c r="AJ269">
        <v>3.524</v>
      </c>
      <c r="AU269">
        <v>72.47</v>
      </c>
    </row>
    <row r="270" spans="1:47" x14ac:dyDescent="0.55000000000000004">
      <c r="A270" s="2" t="s">
        <v>279</v>
      </c>
      <c r="B270" s="31">
        <v>34444</v>
      </c>
      <c r="C270" s="11"/>
      <c r="R270">
        <v>1071.9000000000001</v>
      </c>
      <c r="V270"/>
      <c r="AA270">
        <v>201.8</v>
      </c>
      <c r="AJ270">
        <v>2.4700000000000002</v>
      </c>
      <c r="AU270">
        <v>78.27</v>
      </c>
    </row>
    <row r="271" spans="1:47" x14ac:dyDescent="0.55000000000000004">
      <c r="A271" s="2" t="s">
        <v>279</v>
      </c>
      <c r="B271" s="31">
        <v>34450</v>
      </c>
      <c r="C271" s="11"/>
      <c r="R271">
        <v>1129.4000000000001</v>
      </c>
      <c r="V271"/>
      <c r="AA271">
        <v>329.2</v>
      </c>
      <c r="AJ271">
        <v>2.1150000000000002</v>
      </c>
      <c r="AU271">
        <v>82.02</v>
      </c>
    </row>
    <row r="272" spans="1:47" x14ac:dyDescent="0.55000000000000004">
      <c r="A272" s="2" t="s">
        <v>279</v>
      </c>
      <c r="B272" s="31">
        <v>34458</v>
      </c>
      <c r="C272" s="11"/>
      <c r="R272">
        <v>1323.2</v>
      </c>
      <c r="V272"/>
      <c r="AA272">
        <v>520.5</v>
      </c>
      <c r="AJ272">
        <v>0.76300000000000001</v>
      </c>
      <c r="AU272">
        <v>84.5</v>
      </c>
    </row>
    <row r="273" spans="1:47" x14ac:dyDescent="0.55000000000000004">
      <c r="A273" s="2" t="s">
        <v>279</v>
      </c>
      <c r="B273" s="31">
        <v>34465</v>
      </c>
      <c r="C273" s="11"/>
      <c r="R273">
        <v>1334.3</v>
      </c>
      <c r="V273"/>
      <c r="AA273">
        <v>595.6</v>
      </c>
      <c r="AJ273">
        <v>0.17399999999999999</v>
      </c>
      <c r="AU273">
        <v>87.75</v>
      </c>
    </row>
    <row r="274" spans="1:47" x14ac:dyDescent="0.55000000000000004">
      <c r="A274" s="2" t="s">
        <v>279</v>
      </c>
      <c r="B274" s="31">
        <v>34472</v>
      </c>
      <c r="C274" s="11"/>
      <c r="R274">
        <v>1363.1</v>
      </c>
      <c r="V274"/>
      <c r="AA274">
        <v>615.5</v>
      </c>
      <c r="AJ274">
        <v>0</v>
      </c>
      <c r="AU274">
        <v>92.52</v>
      </c>
    </row>
    <row r="275" spans="1:47" x14ac:dyDescent="0.55000000000000004">
      <c r="A275" s="2" t="s">
        <v>279</v>
      </c>
      <c r="B275" s="31">
        <v>34479</v>
      </c>
      <c r="C275" s="11"/>
      <c r="R275">
        <v>1385.7</v>
      </c>
      <c r="V275"/>
      <c r="AA275">
        <v>619</v>
      </c>
      <c r="AJ275">
        <v>0</v>
      </c>
      <c r="AQ275" t="s">
        <v>875</v>
      </c>
      <c r="AU275">
        <v>92.72</v>
      </c>
    </row>
    <row r="276" spans="1:47" x14ac:dyDescent="0.55000000000000004">
      <c r="A276" s="2" t="s">
        <v>281</v>
      </c>
      <c r="B276" s="31">
        <v>34338</v>
      </c>
      <c r="C276" s="11"/>
      <c r="R276">
        <v>2.512</v>
      </c>
      <c r="V276"/>
      <c r="AA276">
        <v>0</v>
      </c>
      <c r="AJ276">
        <v>3.0700000000000002E-2</v>
      </c>
      <c r="AU276">
        <v>10.52</v>
      </c>
    </row>
    <row r="277" spans="1:47" x14ac:dyDescent="0.55000000000000004">
      <c r="A277" s="2" t="s">
        <v>281</v>
      </c>
      <c r="B277" s="31">
        <v>34345</v>
      </c>
      <c r="C277" s="11"/>
      <c r="R277">
        <v>4.8440000000000003</v>
      </c>
      <c r="V277"/>
      <c r="AA277">
        <v>0</v>
      </c>
      <c r="AJ277">
        <v>5.3499999999999999E-2</v>
      </c>
      <c r="AU277">
        <v>11.02</v>
      </c>
    </row>
    <row r="278" spans="1:47" x14ac:dyDescent="0.55000000000000004">
      <c r="A278" s="2" t="s">
        <v>281</v>
      </c>
      <c r="B278" s="31">
        <v>34352</v>
      </c>
      <c r="C278" s="11"/>
      <c r="R278">
        <v>8.7119999999999997</v>
      </c>
      <c r="V278"/>
      <c r="AA278">
        <v>0</v>
      </c>
      <c r="AJ278">
        <v>9.7699999999999995E-2</v>
      </c>
      <c r="AU278">
        <v>14.77</v>
      </c>
    </row>
    <row r="279" spans="1:47" x14ac:dyDescent="0.55000000000000004">
      <c r="A279" s="2" t="s">
        <v>281</v>
      </c>
      <c r="B279" s="31">
        <v>34359</v>
      </c>
      <c r="C279" s="11"/>
      <c r="R279">
        <v>13.7</v>
      </c>
      <c r="V279"/>
      <c r="AA279">
        <v>0</v>
      </c>
      <c r="AJ279">
        <v>0.1837</v>
      </c>
      <c r="AU279">
        <v>21.32</v>
      </c>
    </row>
    <row r="280" spans="1:47" x14ac:dyDescent="0.55000000000000004">
      <c r="A280" s="2" t="s">
        <v>281</v>
      </c>
      <c r="B280" s="31">
        <v>34366</v>
      </c>
      <c r="C280" s="11"/>
      <c r="R280">
        <v>26.62</v>
      </c>
      <c r="V280"/>
      <c r="AA280">
        <v>0</v>
      </c>
      <c r="AJ280">
        <v>0.33250000000000002</v>
      </c>
      <c r="AU280">
        <v>22.5</v>
      </c>
    </row>
    <row r="281" spans="1:47" x14ac:dyDescent="0.55000000000000004">
      <c r="A281" s="2" t="s">
        <v>281</v>
      </c>
      <c r="B281" s="31">
        <v>34373</v>
      </c>
      <c r="C281" s="11"/>
      <c r="R281">
        <v>38</v>
      </c>
      <c r="V281"/>
      <c r="AA281">
        <v>0</v>
      </c>
      <c r="AJ281">
        <v>0.65200000000000002</v>
      </c>
      <c r="AU281">
        <v>23.8</v>
      </c>
    </row>
    <row r="282" spans="1:47" x14ac:dyDescent="0.55000000000000004">
      <c r="A282" s="2" t="s">
        <v>281</v>
      </c>
      <c r="B282" s="31">
        <v>34380</v>
      </c>
      <c r="C282" s="11"/>
      <c r="R282">
        <v>70.069999999999993</v>
      </c>
      <c r="V282"/>
      <c r="AA282">
        <v>0</v>
      </c>
      <c r="AJ282">
        <v>1.147</v>
      </c>
      <c r="AU282">
        <v>25.47</v>
      </c>
    </row>
    <row r="283" spans="1:47" x14ac:dyDescent="0.55000000000000004">
      <c r="A283" s="2" t="s">
        <v>281</v>
      </c>
      <c r="B283" s="31">
        <v>34387</v>
      </c>
      <c r="C283" s="11"/>
      <c r="R283">
        <v>137</v>
      </c>
      <c r="V283"/>
      <c r="AA283">
        <v>0</v>
      </c>
      <c r="AJ283">
        <v>2.246</v>
      </c>
      <c r="AU283">
        <v>29.37</v>
      </c>
    </row>
    <row r="284" spans="1:47" x14ac:dyDescent="0.55000000000000004">
      <c r="A284" s="2" t="s">
        <v>281</v>
      </c>
      <c r="B284" s="31">
        <v>34394</v>
      </c>
      <c r="C284" s="11"/>
      <c r="R284">
        <v>218.5</v>
      </c>
      <c r="V284"/>
      <c r="AA284">
        <v>0</v>
      </c>
      <c r="AJ284">
        <v>3.419</v>
      </c>
      <c r="AU284">
        <v>30.97</v>
      </c>
    </row>
    <row r="285" spans="1:47" x14ac:dyDescent="0.55000000000000004">
      <c r="A285" s="2" t="s">
        <v>281</v>
      </c>
      <c r="B285" s="31">
        <v>34401</v>
      </c>
      <c r="C285" s="11"/>
      <c r="R285">
        <v>339.7</v>
      </c>
      <c r="V285"/>
      <c r="AA285">
        <v>0</v>
      </c>
      <c r="AJ285">
        <v>5.3369999999999997</v>
      </c>
      <c r="AU285">
        <v>32</v>
      </c>
    </row>
    <row r="286" spans="1:47" x14ac:dyDescent="0.55000000000000004">
      <c r="A286" s="2" t="s">
        <v>281</v>
      </c>
      <c r="B286" s="31">
        <v>34408</v>
      </c>
      <c r="C286" s="11"/>
      <c r="R286">
        <v>435.1</v>
      </c>
      <c r="V286"/>
      <c r="AA286">
        <v>0</v>
      </c>
      <c r="AJ286">
        <v>6.3929999999999998</v>
      </c>
      <c r="AU286">
        <v>35.6</v>
      </c>
    </row>
    <row r="287" spans="1:47" x14ac:dyDescent="0.55000000000000004">
      <c r="A287" s="2" t="s">
        <v>281</v>
      </c>
      <c r="B287" s="31">
        <v>34415</v>
      </c>
      <c r="C287" s="11"/>
      <c r="R287">
        <v>529.5</v>
      </c>
      <c r="V287"/>
      <c r="AA287">
        <v>0</v>
      </c>
      <c r="AJ287">
        <v>6.6550000000000002</v>
      </c>
      <c r="AU287">
        <v>42.52</v>
      </c>
    </row>
    <row r="288" spans="1:47" x14ac:dyDescent="0.55000000000000004">
      <c r="A288" s="2" t="s">
        <v>281</v>
      </c>
      <c r="B288" s="31">
        <v>34422</v>
      </c>
      <c r="C288" s="11"/>
      <c r="R288">
        <v>732</v>
      </c>
      <c r="V288"/>
      <c r="AA288">
        <v>0</v>
      </c>
      <c r="AJ288">
        <v>7.1440000000000001</v>
      </c>
      <c r="AU288">
        <v>50.87</v>
      </c>
    </row>
    <row r="289" spans="1:47" x14ac:dyDescent="0.55000000000000004">
      <c r="A289" s="2" t="s">
        <v>281</v>
      </c>
      <c r="B289" s="31">
        <v>34429</v>
      </c>
      <c r="C289" s="11"/>
      <c r="R289">
        <v>782.3</v>
      </c>
      <c r="V289"/>
      <c r="AA289">
        <v>2.6179999999999999</v>
      </c>
      <c r="AJ289">
        <v>5.9459999999999997</v>
      </c>
      <c r="AU289">
        <v>62.52</v>
      </c>
    </row>
    <row r="290" spans="1:47" x14ac:dyDescent="0.55000000000000004">
      <c r="A290" s="2" t="s">
        <v>281</v>
      </c>
      <c r="B290" s="31">
        <v>34436</v>
      </c>
      <c r="C290" s="11"/>
      <c r="R290">
        <v>978.4</v>
      </c>
      <c r="V290"/>
      <c r="AA290">
        <v>22.68</v>
      </c>
      <c r="AJ290">
        <v>5.569</v>
      </c>
      <c r="AU290">
        <v>71.42</v>
      </c>
    </row>
    <row r="291" spans="1:47" x14ac:dyDescent="0.55000000000000004">
      <c r="A291" s="2" t="s">
        <v>281</v>
      </c>
      <c r="B291" s="31">
        <v>34444</v>
      </c>
      <c r="C291" s="11"/>
      <c r="R291">
        <v>1337.6</v>
      </c>
      <c r="V291"/>
      <c r="AA291">
        <v>127.5</v>
      </c>
      <c r="AJ291">
        <v>6.36</v>
      </c>
      <c r="AU291">
        <v>76.72</v>
      </c>
    </row>
    <row r="292" spans="1:47" x14ac:dyDescent="0.55000000000000004">
      <c r="A292" s="2" t="s">
        <v>281</v>
      </c>
      <c r="B292" s="31">
        <v>34450</v>
      </c>
      <c r="C292" s="11"/>
      <c r="R292">
        <v>1437.8</v>
      </c>
      <c r="V292"/>
      <c r="AA292">
        <v>294.60000000000002</v>
      </c>
      <c r="AJ292">
        <v>5.3609999999999998</v>
      </c>
      <c r="AU292">
        <v>79.75</v>
      </c>
    </row>
    <row r="293" spans="1:47" x14ac:dyDescent="0.55000000000000004">
      <c r="A293" s="2" t="s">
        <v>281</v>
      </c>
      <c r="B293" s="31">
        <v>34458</v>
      </c>
      <c r="C293" s="11"/>
      <c r="R293">
        <v>1503.2</v>
      </c>
      <c r="V293"/>
      <c r="AA293">
        <v>455</v>
      </c>
      <c r="AJ293">
        <v>4.1239999999999997</v>
      </c>
      <c r="AU293">
        <v>83.22</v>
      </c>
    </row>
    <row r="294" spans="1:47" x14ac:dyDescent="0.55000000000000004">
      <c r="A294" s="2" t="s">
        <v>281</v>
      </c>
      <c r="B294" s="31">
        <v>34465</v>
      </c>
      <c r="C294" s="11"/>
      <c r="R294">
        <v>1800</v>
      </c>
      <c r="V294"/>
      <c r="AA294">
        <v>647.6</v>
      </c>
      <c r="AJ294">
        <v>3.056</v>
      </c>
      <c r="AU294">
        <v>84.4</v>
      </c>
    </row>
    <row r="295" spans="1:47" x14ac:dyDescent="0.55000000000000004">
      <c r="A295" s="2" t="s">
        <v>281</v>
      </c>
      <c r="B295" s="31">
        <v>34472</v>
      </c>
      <c r="C295" s="11"/>
      <c r="R295">
        <v>1847.5</v>
      </c>
      <c r="V295"/>
      <c r="AA295">
        <v>762.4</v>
      </c>
      <c r="AJ295">
        <v>1.0049999999999999</v>
      </c>
      <c r="AU295">
        <v>86.62</v>
      </c>
    </row>
    <row r="296" spans="1:47" x14ac:dyDescent="0.55000000000000004">
      <c r="A296" s="2" t="s">
        <v>281</v>
      </c>
      <c r="B296" s="31">
        <v>34479</v>
      </c>
      <c r="C296" s="11"/>
      <c r="R296">
        <v>1921.2</v>
      </c>
      <c r="V296"/>
      <c r="AA296">
        <v>829.3</v>
      </c>
      <c r="AJ296">
        <v>4.4999999999999998E-2</v>
      </c>
      <c r="AU296">
        <v>92.1</v>
      </c>
    </row>
    <row r="297" spans="1:47" x14ac:dyDescent="0.55000000000000004">
      <c r="A297" s="2" t="s">
        <v>281</v>
      </c>
      <c r="B297" s="31">
        <v>34484</v>
      </c>
      <c r="C297" s="11"/>
      <c r="R297">
        <v>1800</v>
      </c>
      <c r="V297"/>
      <c r="AA297">
        <v>768.1</v>
      </c>
      <c r="AJ297">
        <v>0</v>
      </c>
      <c r="AQ297" t="s">
        <v>875</v>
      </c>
      <c r="AU297">
        <v>92.97</v>
      </c>
    </row>
    <row r="298" spans="1:47" x14ac:dyDescent="0.55000000000000004">
      <c r="A298" s="2" t="s">
        <v>344</v>
      </c>
      <c r="B298" s="31"/>
      <c r="C298" s="11" t="s">
        <v>784</v>
      </c>
      <c r="V298"/>
      <c r="AQ298" t="s">
        <v>875</v>
      </c>
      <c r="AR298">
        <v>166</v>
      </c>
      <c r="AS298">
        <v>193</v>
      </c>
    </row>
    <row r="299" spans="1:47" x14ac:dyDescent="0.55000000000000004">
      <c r="A299" s="2" t="s">
        <v>349</v>
      </c>
      <c r="B299" s="31"/>
      <c r="C299" s="11" t="s">
        <v>784</v>
      </c>
      <c r="V299"/>
      <c r="AQ299" t="s">
        <v>875</v>
      </c>
      <c r="AR299">
        <v>89</v>
      </c>
      <c r="AS299">
        <v>106</v>
      </c>
    </row>
    <row r="300" spans="1:47" x14ac:dyDescent="0.55000000000000004">
      <c r="A300" s="2" t="s">
        <v>361</v>
      </c>
      <c r="B300" s="31"/>
      <c r="C300" s="11" t="s">
        <v>784</v>
      </c>
      <c r="V300"/>
      <c r="AQ300" t="s">
        <v>875</v>
      </c>
      <c r="AR300">
        <v>201</v>
      </c>
      <c r="AS300">
        <v>230</v>
      </c>
    </row>
    <row r="301" spans="1:47" x14ac:dyDescent="0.55000000000000004">
      <c r="A301" s="2" t="s">
        <v>373</v>
      </c>
      <c r="B301" s="31"/>
      <c r="C301" s="11" t="s">
        <v>784</v>
      </c>
      <c r="V301"/>
      <c r="AQ301" t="s">
        <v>875</v>
      </c>
      <c r="AR301">
        <v>163</v>
      </c>
      <c r="AS301">
        <v>182</v>
      </c>
    </row>
    <row r="302" spans="1:47" x14ac:dyDescent="0.55000000000000004">
      <c r="A302" s="2" t="s">
        <v>380</v>
      </c>
      <c r="B302" s="31"/>
      <c r="C302" s="11" t="s">
        <v>784</v>
      </c>
      <c r="V302"/>
      <c r="AQ302" t="s">
        <v>875</v>
      </c>
      <c r="AR302">
        <v>87</v>
      </c>
      <c r="AS302">
        <v>104</v>
      </c>
    </row>
    <row r="303" spans="1:47" x14ac:dyDescent="0.55000000000000004">
      <c r="A303" s="2" t="s">
        <v>391</v>
      </c>
      <c r="B303" s="31"/>
      <c r="C303" s="11" t="s">
        <v>784</v>
      </c>
      <c r="V303"/>
      <c r="AQ303" t="s">
        <v>875</v>
      </c>
      <c r="AR303">
        <v>199</v>
      </c>
      <c r="AS303">
        <v>227</v>
      </c>
    </row>
    <row r="304" spans="1:47" x14ac:dyDescent="0.55000000000000004">
      <c r="A304" s="2" t="s">
        <v>404</v>
      </c>
      <c r="B304" s="31"/>
      <c r="C304" s="11" t="s">
        <v>784</v>
      </c>
      <c r="V304"/>
      <c r="AQ304" t="s">
        <v>875</v>
      </c>
      <c r="AR304">
        <v>159</v>
      </c>
      <c r="AS304">
        <v>175</v>
      </c>
    </row>
    <row r="305" spans="1:45" x14ac:dyDescent="0.55000000000000004">
      <c r="A305" s="2" t="s">
        <v>413</v>
      </c>
      <c r="B305" s="31"/>
      <c r="C305" s="11" t="s">
        <v>784</v>
      </c>
      <c r="V305"/>
      <c r="AQ305" t="s">
        <v>875</v>
      </c>
      <c r="AR305">
        <v>85</v>
      </c>
      <c r="AS305">
        <v>109</v>
      </c>
    </row>
    <row r="306" spans="1:45" x14ac:dyDescent="0.55000000000000004">
      <c r="A306" s="2" t="s">
        <v>422</v>
      </c>
      <c r="B306" s="31"/>
      <c r="C306" s="11" t="s">
        <v>784</v>
      </c>
      <c r="V306"/>
      <c r="AQ306" t="s">
        <v>875</v>
      </c>
      <c r="AR306">
        <v>186</v>
      </c>
      <c r="AS306">
        <v>215</v>
      </c>
    </row>
    <row r="307" spans="1:45" x14ac:dyDescent="0.55000000000000004">
      <c r="A307" s="2" t="s">
        <v>432</v>
      </c>
      <c r="B307" s="31"/>
      <c r="C307" s="11" t="s">
        <v>784</v>
      </c>
      <c r="V307"/>
      <c r="AQ307" t="s">
        <v>875</v>
      </c>
      <c r="AR307">
        <v>155</v>
      </c>
      <c r="AS307">
        <v>173</v>
      </c>
    </row>
    <row r="308" spans="1:45" x14ac:dyDescent="0.55000000000000004">
      <c r="A308" s="2" t="s">
        <v>444</v>
      </c>
      <c r="B308" s="31"/>
      <c r="C308" s="11" t="s">
        <v>784</v>
      </c>
      <c r="V308"/>
      <c r="AQ308" t="s">
        <v>875</v>
      </c>
      <c r="AR308">
        <v>82</v>
      </c>
      <c r="AS308">
        <v>101</v>
      </c>
    </row>
    <row r="309" spans="1:45" x14ac:dyDescent="0.55000000000000004">
      <c r="A309" s="2" t="s">
        <v>305</v>
      </c>
      <c r="B309" s="31"/>
      <c r="C309" s="11" t="s">
        <v>785</v>
      </c>
      <c r="V309"/>
      <c r="AQ309" t="s">
        <v>875</v>
      </c>
      <c r="AR309">
        <v>180</v>
      </c>
      <c r="AS309">
        <v>205</v>
      </c>
    </row>
    <row r="310" spans="1:45" x14ac:dyDescent="0.55000000000000004">
      <c r="A310" s="2" t="s">
        <v>314</v>
      </c>
      <c r="B310" s="31"/>
      <c r="C310" s="11" t="s">
        <v>785</v>
      </c>
      <c r="V310"/>
      <c r="AQ310" t="s">
        <v>875</v>
      </c>
      <c r="AR310">
        <v>136</v>
      </c>
      <c r="AS310">
        <v>152</v>
      </c>
    </row>
    <row r="311" spans="1:45" x14ac:dyDescent="0.55000000000000004">
      <c r="A311" s="2" t="s">
        <v>325</v>
      </c>
      <c r="B311" s="31"/>
      <c r="C311" s="11" t="s">
        <v>785</v>
      </c>
      <c r="V311"/>
      <c r="AQ311" t="s">
        <v>875</v>
      </c>
      <c r="AR311">
        <v>200</v>
      </c>
      <c r="AS311">
        <v>229</v>
      </c>
    </row>
    <row r="312" spans="1:45" x14ac:dyDescent="0.55000000000000004">
      <c r="A312" s="2" t="s">
        <v>334</v>
      </c>
      <c r="B312" s="31"/>
      <c r="C312" s="11" t="s">
        <v>785</v>
      </c>
      <c r="V312"/>
      <c r="AQ312" t="s">
        <v>875</v>
      </c>
      <c r="AR312">
        <v>157</v>
      </c>
      <c r="AS312">
        <v>181</v>
      </c>
    </row>
    <row r="313" spans="1:45" x14ac:dyDescent="0.55000000000000004">
      <c r="A313" s="2" t="s">
        <v>352</v>
      </c>
      <c r="B313" s="31"/>
      <c r="C313" s="11" t="s">
        <v>785</v>
      </c>
      <c r="V313"/>
      <c r="AQ313" t="s">
        <v>875</v>
      </c>
      <c r="AR313">
        <v>198</v>
      </c>
      <c r="AS313">
        <v>224</v>
      </c>
    </row>
    <row r="314" spans="1:45" x14ac:dyDescent="0.55000000000000004">
      <c r="A314" s="2" t="s">
        <v>363</v>
      </c>
      <c r="B314" s="31"/>
      <c r="C314" s="11" t="s">
        <v>785</v>
      </c>
      <c r="V314"/>
      <c r="AQ314" t="s">
        <v>875</v>
      </c>
      <c r="AR314">
        <v>150</v>
      </c>
      <c r="AS314">
        <v>174</v>
      </c>
    </row>
    <row r="315" spans="1:45" x14ac:dyDescent="0.55000000000000004">
      <c r="A315" s="2" t="s">
        <v>383</v>
      </c>
      <c r="B315" s="31"/>
      <c r="C315" s="11" t="s">
        <v>785</v>
      </c>
      <c r="V315"/>
      <c r="AQ315" t="s">
        <v>875</v>
      </c>
      <c r="AR315">
        <v>193</v>
      </c>
      <c r="AS315">
        <v>225</v>
      </c>
    </row>
    <row r="316" spans="1:45" x14ac:dyDescent="0.55000000000000004">
      <c r="A316" s="2" t="s">
        <v>396</v>
      </c>
      <c r="B316" s="31"/>
      <c r="C316" s="11" t="s">
        <v>785</v>
      </c>
      <c r="V316"/>
      <c r="AQ316" t="s">
        <v>875</v>
      </c>
      <c r="AR316">
        <v>153</v>
      </c>
      <c r="AS316">
        <v>169</v>
      </c>
    </row>
    <row r="317" spans="1:45" x14ac:dyDescent="0.55000000000000004">
      <c r="A317" s="2" t="s">
        <v>418</v>
      </c>
      <c r="B317" s="31"/>
      <c r="C317" s="11" t="s">
        <v>785</v>
      </c>
      <c r="V317"/>
      <c r="AQ317" t="s">
        <v>875</v>
      </c>
      <c r="AR317">
        <v>163</v>
      </c>
      <c r="AS317">
        <v>199</v>
      </c>
    </row>
    <row r="318" spans="1:45" x14ac:dyDescent="0.55000000000000004">
      <c r="A318" s="2" t="s">
        <v>428</v>
      </c>
      <c r="B318" s="31"/>
      <c r="C318" s="11" t="s">
        <v>785</v>
      </c>
      <c r="V318"/>
      <c r="AQ318" t="s">
        <v>875</v>
      </c>
      <c r="AR318">
        <v>143</v>
      </c>
      <c r="AS318">
        <v>165</v>
      </c>
    </row>
    <row r="319" spans="1:45" x14ac:dyDescent="0.55000000000000004">
      <c r="A319" s="2" t="s">
        <v>447</v>
      </c>
      <c r="B319" s="31"/>
      <c r="C319" s="11" t="s">
        <v>785</v>
      </c>
      <c r="V319"/>
      <c r="AQ319" t="s">
        <v>875</v>
      </c>
      <c r="AR319">
        <v>182</v>
      </c>
      <c r="AS319">
        <v>214</v>
      </c>
    </row>
    <row r="320" spans="1:45" x14ac:dyDescent="0.55000000000000004">
      <c r="A320" s="2" t="s">
        <v>455</v>
      </c>
      <c r="B320" s="31"/>
      <c r="C320" s="11" t="s">
        <v>785</v>
      </c>
      <c r="V320"/>
      <c r="AQ320" t="s">
        <v>875</v>
      </c>
      <c r="AR320">
        <v>157</v>
      </c>
      <c r="AS320">
        <v>182</v>
      </c>
    </row>
    <row r="321" spans="1:45" x14ac:dyDescent="0.55000000000000004">
      <c r="A321" s="2" t="s">
        <v>468</v>
      </c>
      <c r="B321" s="31"/>
      <c r="C321" s="11" t="s">
        <v>785</v>
      </c>
      <c r="V321"/>
      <c r="AQ321" t="s">
        <v>875</v>
      </c>
      <c r="AR321">
        <v>165</v>
      </c>
      <c r="AS321">
        <v>196</v>
      </c>
    </row>
    <row r="322" spans="1:45" x14ac:dyDescent="0.55000000000000004">
      <c r="A322" s="2" t="s">
        <v>476</v>
      </c>
      <c r="B322" s="31"/>
      <c r="C322" s="11" t="s">
        <v>785</v>
      </c>
      <c r="V322"/>
      <c r="AQ322" t="s">
        <v>875</v>
      </c>
      <c r="AR322">
        <v>124</v>
      </c>
      <c r="AS322">
        <v>145</v>
      </c>
    </row>
    <row r="323" spans="1:45" x14ac:dyDescent="0.55000000000000004">
      <c r="A323" s="2" t="s">
        <v>489</v>
      </c>
      <c r="B323" s="31"/>
      <c r="C323" s="11" t="s">
        <v>785</v>
      </c>
      <c r="V323"/>
      <c r="AQ323" t="s">
        <v>875</v>
      </c>
      <c r="AR323">
        <v>178</v>
      </c>
      <c r="AS323">
        <v>205</v>
      </c>
    </row>
    <row r="324" spans="1:45" x14ac:dyDescent="0.55000000000000004">
      <c r="A324" s="2" t="s">
        <v>498</v>
      </c>
      <c r="B324" s="31"/>
      <c r="C324" s="11" t="s">
        <v>785</v>
      </c>
      <c r="V324"/>
      <c r="AQ324" t="s">
        <v>875</v>
      </c>
      <c r="AR324">
        <v>141</v>
      </c>
      <c r="AS324">
        <v>166</v>
      </c>
    </row>
    <row r="325" spans="1:45" x14ac:dyDescent="0.55000000000000004">
      <c r="A325" s="2" t="s">
        <v>512</v>
      </c>
      <c r="B325" s="31"/>
      <c r="C325" s="11" t="s">
        <v>785</v>
      </c>
      <c r="V325"/>
      <c r="AQ325" t="s">
        <v>875</v>
      </c>
      <c r="AR325">
        <v>177</v>
      </c>
      <c r="AS325">
        <v>218</v>
      </c>
    </row>
    <row r="326" spans="1:45" x14ac:dyDescent="0.55000000000000004">
      <c r="A326" s="2" t="s">
        <v>512</v>
      </c>
      <c r="B326" s="31"/>
      <c r="C326" s="11" t="s">
        <v>785</v>
      </c>
      <c r="V326"/>
      <c r="AQ326" t="s">
        <v>875</v>
      </c>
      <c r="AR326">
        <v>179</v>
      </c>
      <c r="AS326">
        <v>222</v>
      </c>
    </row>
    <row r="327" spans="1:45" x14ac:dyDescent="0.55000000000000004">
      <c r="A327" s="2" t="s">
        <v>530</v>
      </c>
      <c r="B327" s="31"/>
      <c r="C327" s="11" t="s">
        <v>785</v>
      </c>
      <c r="V327"/>
      <c r="AQ327" t="s">
        <v>875</v>
      </c>
      <c r="AR327">
        <v>145</v>
      </c>
      <c r="AS327">
        <v>173</v>
      </c>
    </row>
    <row r="328" spans="1:45" x14ac:dyDescent="0.55000000000000004">
      <c r="A328" s="2" t="s">
        <v>530</v>
      </c>
      <c r="B328" s="31"/>
      <c r="C328" s="11" t="s">
        <v>785</v>
      </c>
      <c r="V328"/>
      <c r="AQ328" t="s">
        <v>875</v>
      </c>
      <c r="AR328">
        <v>145</v>
      </c>
      <c r="AS328">
        <v>170</v>
      </c>
    </row>
    <row r="329" spans="1:45" x14ac:dyDescent="0.55000000000000004">
      <c r="A329" s="2" t="s">
        <v>548</v>
      </c>
      <c r="B329" s="31"/>
      <c r="C329" s="11" t="s">
        <v>785</v>
      </c>
      <c r="V329"/>
      <c r="AQ329" t="s">
        <v>875</v>
      </c>
      <c r="AR329">
        <v>99</v>
      </c>
      <c r="AS329">
        <v>119</v>
      </c>
    </row>
    <row r="330" spans="1:45" x14ac:dyDescent="0.55000000000000004">
      <c r="A330" s="2" t="s">
        <v>548</v>
      </c>
      <c r="B330" s="31"/>
      <c r="C330" s="11" t="s">
        <v>785</v>
      </c>
      <c r="V330"/>
      <c r="AQ330" t="s">
        <v>875</v>
      </c>
      <c r="AR330">
        <v>99</v>
      </c>
      <c r="AS330">
        <v>119</v>
      </c>
    </row>
    <row r="331" spans="1:45" x14ac:dyDescent="0.55000000000000004">
      <c r="A331" s="2" t="s">
        <v>565</v>
      </c>
      <c r="B331" s="31"/>
      <c r="C331" s="11" t="s">
        <v>785</v>
      </c>
      <c r="V331"/>
      <c r="AQ331" t="s">
        <v>875</v>
      </c>
      <c r="AR331">
        <v>189</v>
      </c>
      <c r="AS331">
        <v>215</v>
      </c>
    </row>
    <row r="332" spans="1:45" x14ac:dyDescent="0.55000000000000004">
      <c r="A332" s="2" t="s">
        <v>565</v>
      </c>
      <c r="B332" s="31"/>
      <c r="C332" s="11" t="s">
        <v>785</v>
      </c>
      <c r="V332"/>
      <c r="AQ332" t="s">
        <v>875</v>
      </c>
      <c r="AR332">
        <v>189</v>
      </c>
      <c r="AS332">
        <v>215</v>
      </c>
    </row>
    <row r="333" spans="1:45" x14ac:dyDescent="0.55000000000000004">
      <c r="A333" s="2" t="s">
        <v>582</v>
      </c>
      <c r="B333" s="31"/>
      <c r="C333" s="11" t="s">
        <v>785</v>
      </c>
      <c r="V333"/>
      <c r="AQ333" t="s">
        <v>875</v>
      </c>
      <c r="AR333">
        <v>120</v>
      </c>
      <c r="AS333">
        <v>139</v>
      </c>
    </row>
    <row r="334" spans="1:45" x14ac:dyDescent="0.55000000000000004">
      <c r="A334" s="2" t="s">
        <v>582</v>
      </c>
      <c r="B334" s="31"/>
      <c r="C334" s="11" t="s">
        <v>785</v>
      </c>
      <c r="V334"/>
      <c r="AQ334" t="s">
        <v>875</v>
      </c>
      <c r="AR334">
        <v>121</v>
      </c>
      <c r="AS334">
        <v>139</v>
      </c>
    </row>
    <row r="335" spans="1:45" x14ac:dyDescent="0.55000000000000004">
      <c r="A335" s="2" t="s">
        <v>625</v>
      </c>
      <c r="B335" s="31"/>
      <c r="C335" s="11" t="s">
        <v>785</v>
      </c>
      <c r="V335"/>
      <c r="AQ335" t="s">
        <v>875</v>
      </c>
      <c r="AR335">
        <v>193</v>
      </c>
      <c r="AS335">
        <v>221</v>
      </c>
    </row>
    <row r="336" spans="1:45" x14ac:dyDescent="0.55000000000000004">
      <c r="A336" s="2" t="s">
        <v>625</v>
      </c>
      <c r="B336" s="31"/>
      <c r="C336" s="11" t="s">
        <v>785</v>
      </c>
      <c r="V336"/>
      <c r="AQ336" t="s">
        <v>875</v>
      </c>
      <c r="AR336">
        <v>191</v>
      </c>
      <c r="AS336">
        <v>220</v>
      </c>
    </row>
    <row r="337" spans="1:45" x14ac:dyDescent="0.55000000000000004">
      <c r="A337" s="2" t="s">
        <v>641</v>
      </c>
      <c r="B337" s="31"/>
      <c r="C337" s="11" t="s">
        <v>785</v>
      </c>
      <c r="V337"/>
      <c r="AQ337" t="s">
        <v>875</v>
      </c>
      <c r="AR337">
        <v>171</v>
      </c>
      <c r="AS337">
        <v>195</v>
      </c>
    </row>
    <row r="338" spans="1:45" x14ac:dyDescent="0.55000000000000004">
      <c r="A338" s="2" t="s">
        <v>641</v>
      </c>
      <c r="B338" s="31"/>
      <c r="C338" s="11" t="s">
        <v>785</v>
      </c>
      <c r="V338"/>
      <c r="AQ338" t="s">
        <v>875</v>
      </c>
      <c r="AR338">
        <v>169</v>
      </c>
      <c r="AS338">
        <v>194</v>
      </c>
    </row>
    <row r="339" spans="1:45" x14ac:dyDescent="0.55000000000000004">
      <c r="A339" s="2" t="s">
        <v>671</v>
      </c>
      <c r="B339" s="31"/>
      <c r="C339" s="11" t="s">
        <v>785</v>
      </c>
      <c r="V339"/>
      <c r="AQ339" t="s">
        <v>875</v>
      </c>
      <c r="AR339">
        <v>179</v>
      </c>
      <c r="AS339">
        <v>208</v>
      </c>
    </row>
    <row r="340" spans="1:45" x14ac:dyDescent="0.55000000000000004">
      <c r="A340" s="2" t="s">
        <v>671</v>
      </c>
      <c r="B340" s="31"/>
      <c r="C340" s="11" t="s">
        <v>785</v>
      </c>
      <c r="V340"/>
      <c r="AQ340" t="s">
        <v>875</v>
      </c>
      <c r="AR340">
        <v>182</v>
      </c>
      <c r="AS340">
        <v>210</v>
      </c>
    </row>
    <row r="341" spans="1:45" x14ac:dyDescent="0.55000000000000004">
      <c r="A341" s="2" t="s">
        <v>685</v>
      </c>
      <c r="B341" s="31"/>
      <c r="C341" s="11" t="s">
        <v>785</v>
      </c>
      <c r="V341"/>
      <c r="AQ341" t="s">
        <v>875</v>
      </c>
      <c r="AR341">
        <v>127</v>
      </c>
      <c r="AS341">
        <v>151</v>
      </c>
    </row>
    <row r="342" spans="1:45" x14ac:dyDescent="0.55000000000000004">
      <c r="A342" s="2" t="s">
        <v>685</v>
      </c>
      <c r="B342" s="31"/>
      <c r="C342" s="11" t="s">
        <v>785</v>
      </c>
      <c r="V342"/>
      <c r="AQ342" t="s">
        <v>875</v>
      </c>
      <c r="AR342">
        <v>128</v>
      </c>
      <c r="AS342">
        <v>151</v>
      </c>
    </row>
    <row r="343" spans="1:45" x14ac:dyDescent="0.55000000000000004">
      <c r="A343" s="2" t="s">
        <v>439</v>
      </c>
      <c r="B343" s="31"/>
      <c r="C343" s="11" t="s">
        <v>786</v>
      </c>
      <c r="V343"/>
      <c r="AQ343" t="s">
        <v>875</v>
      </c>
      <c r="AR343">
        <v>153</v>
      </c>
      <c r="AS343">
        <v>174</v>
      </c>
    </row>
    <row r="344" spans="1:45" x14ac:dyDescent="0.55000000000000004">
      <c r="A344" s="2" t="s">
        <v>451</v>
      </c>
      <c r="B344" s="31"/>
      <c r="C344" s="11" t="s">
        <v>786</v>
      </c>
      <c r="V344"/>
      <c r="AQ344" t="s">
        <v>875</v>
      </c>
      <c r="AR344">
        <v>192</v>
      </c>
      <c r="AS344">
        <v>224</v>
      </c>
    </row>
    <row r="345" spans="1:45" x14ac:dyDescent="0.55000000000000004">
      <c r="A345" s="2" t="s">
        <v>460</v>
      </c>
      <c r="B345" s="31"/>
      <c r="C345" s="11" t="s">
        <v>786</v>
      </c>
      <c r="V345"/>
      <c r="AQ345" t="s">
        <v>875</v>
      </c>
      <c r="AR345">
        <v>166</v>
      </c>
      <c r="AS345">
        <v>192</v>
      </c>
    </row>
    <row r="346" spans="1:45" x14ac:dyDescent="0.55000000000000004">
      <c r="A346" s="2" t="s">
        <v>475</v>
      </c>
      <c r="B346" s="31"/>
      <c r="C346" s="11" t="s">
        <v>786</v>
      </c>
      <c r="V346"/>
      <c r="AQ346" t="s">
        <v>875</v>
      </c>
      <c r="AR346">
        <v>179</v>
      </c>
      <c r="AS346">
        <v>212</v>
      </c>
    </row>
    <row r="347" spans="1:45" x14ac:dyDescent="0.55000000000000004">
      <c r="A347" s="2" t="s">
        <v>483</v>
      </c>
      <c r="B347" s="31"/>
      <c r="C347" s="11" t="s">
        <v>786</v>
      </c>
      <c r="V347"/>
      <c r="AQ347" t="s">
        <v>875</v>
      </c>
      <c r="AR347">
        <v>130</v>
      </c>
      <c r="AS347">
        <v>151</v>
      </c>
    </row>
    <row r="348" spans="1:45" x14ac:dyDescent="0.55000000000000004">
      <c r="A348" s="2" t="s">
        <v>494</v>
      </c>
      <c r="B348" s="31"/>
      <c r="C348" s="11" t="s">
        <v>786</v>
      </c>
      <c r="V348"/>
      <c r="AQ348" t="s">
        <v>875</v>
      </c>
      <c r="AR348">
        <v>185</v>
      </c>
      <c r="AS348">
        <v>211</v>
      </c>
    </row>
    <row r="349" spans="1:45" x14ac:dyDescent="0.55000000000000004">
      <c r="A349" s="2" t="s">
        <v>503</v>
      </c>
      <c r="B349" s="31"/>
      <c r="C349" s="11" t="s">
        <v>786</v>
      </c>
      <c r="V349"/>
      <c r="AQ349" t="s">
        <v>875</v>
      </c>
      <c r="AR349">
        <v>148</v>
      </c>
      <c r="AS349">
        <v>171</v>
      </c>
    </row>
    <row r="350" spans="1:45" x14ac:dyDescent="0.55000000000000004">
      <c r="A350" s="2" t="s">
        <v>529</v>
      </c>
      <c r="B350" s="31"/>
      <c r="C350" s="11" t="s">
        <v>787</v>
      </c>
      <c r="V350"/>
      <c r="AQ350" t="s">
        <v>875</v>
      </c>
      <c r="AR350">
        <v>183</v>
      </c>
      <c r="AS350">
        <v>226</v>
      </c>
    </row>
    <row r="351" spans="1:45" x14ac:dyDescent="0.55000000000000004">
      <c r="A351" s="2" t="s">
        <v>547</v>
      </c>
      <c r="B351" s="31"/>
      <c r="C351" s="11" t="s">
        <v>787</v>
      </c>
      <c r="V351"/>
      <c r="AQ351" t="s">
        <v>875</v>
      </c>
      <c r="AR351">
        <v>151</v>
      </c>
      <c r="AS351">
        <v>174</v>
      </c>
    </row>
    <row r="352" spans="1:45" x14ac:dyDescent="0.55000000000000004">
      <c r="A352" s="2" t="s">
        <v>564</v>
      </c>
      <c r="B352" s="31"/>
      <c r="C352" s="11" t="s">
        <v>787</v>
      </c>
      <c r="V352"/>
      <c r="AQ352" t="s">
        <v>875</v>
      </c>
      <c r="AR352">
        <v>87</v>
      </c>
      <c r="AS352">
        <v>109</v>
      </c>
    </row>
    <row r="353" spans="1:45" x14ac:dyDescent="0.55000000000000004">
      <c r="A353" s="2" t="s">
        <v>581</v>
      </c>
      <c r="B353" s="31"/>
      <c r="C353" s="11" t="s">
        <v>787</v>
      </c>
      <c r="V353"/>
      <c r="AQ353" t="s">
        <v>875</v>
      </c>
      <c r="AR353">
        <v>193</v>
      </c>
      <c r="AS353">
        <v>222</v>
      </c>
    </row>
    <row r="354" spans="1:45" x14ac:dyDescent="0.55000000000000004">
      <c r="A354" s="2" t="s">
        <v>598</v>
      </c>
      <c r="B354" s="31"/>
      <c r="C354" s="11" t="s">
        <v>787</v>
      </c>
      <c r="V354"/>
      <c r="AQ354" t="s">
        <v>875</v>
      </c>
      <c r="AR354">
        <v>124</v>
      </c>
      <c r="AS354">
        <v>142</v>
      </c>
    </row>
    <row r="355" spans="1:45" x14ac:dyDescent="0.55000000000000004">
      <c r="A355" s="2" t="s">
        <v>611</v>
      </c>
      <c r="B355" s="31"/>
      <c r="C355" s="11" t="s">
        <v>787</v>
      </c>
      <c r="V355"/>
      <c r="AQ355" t="s">
        <v>875</v>
      </c>
      <c r="AR355">
        <v>60</v>
      </c>
      <c r="AS355">
        <v>75</v>
      </c>
    </row>
    <row r="356" spans="1:45" x14ac:dyDescent="0.55000000000000004">
      <c r="A356" s="2" t="s">
        <v>624</v>
      </c>
      <c r="B356" s="31"/>
      <c r="C356" s="11" t="s">
        <v>787</v>
      </c>
      <c r="V356"/>
      <c r="AQ356" t="s">
        <v>875</v>
      </c>
      <c r="AR356">
        <v>49</v>
      </c>
      <c r="AS356">
        <v>59</v>
      </c>
    </row>
    <row r="357" spans="1:45" x14ac:dyDescent="0.55000000000000004">
      <c r="A357" s="2" t="s">
        <v>640</v>
      </c>
      <c r="B357" s="31"/>
      <c r="C357" s="11" t="s">
        <v>787</v>
      </c>
      <c r="V357"/>
      <c r="AQ357" t="s">
        <v>875</v>
      </c>
      <c r="AR357">
        <v>186</v>
      </c>
      <c r="AS357">
        <v>219</v>
      </c>
    </row>
    <row r="358" spans="1:45" x14ac:dyDescent="0.55000000000000004">
      <c r="A358" s="2" t="s">
        <v>656</v>
      </c>
      <c r="B358" s="31"/>
      <c r="C358" s="11" t="s">
        <v>787</v>
      </c>
      <c r="V358"/>
      <c r="AQ358" t="s">
        <v>875</v>
      </c>
      <c r="AR358">
        <v>172</v>
      </c>
      <c r="AS358">
        <v>196</v>
      </c>
    </row>
    <row r="359" spans="1:45" x14ac:dyDescent="0.55000000000000004">
      <c r="A359" s="2" t="s">
        <v>670</v>
      </c>
      <c r="B359" s="31"/>
      <c r="C359" s="11" t="s">
        <v>787</v>
      </c>
      <c r="V359"/>
      <c r="AQ359" t="s">
        <v>875</v>
      </c>
      <c r="AR359">
        <v>76</v>
      </c>
      <c r="AS359">
        <v>95</v>
      </c>
    </row>
    <row r="360" spans="1:45" x14ac:dyDescent="0.55000000000000004">
      <c r="A360" s="2" t="s">
        <v>684</v>
      </c>
      <c r="B360" s="31"/>
      <c r="C360" s="11" t="s">
        <v>787</v>
      </c>
      <c r="V360"/>
      <c r="AQ360" t="s">
        <v>875</v>
      </c>
      <c r="AR360">
        <v>187</v>
      </c>
      <c r="AS360">
        <v>218</v>
      </c>
    </row>
    <row r="361" spans="1:45" x14ac:dyDescent="0.55000000000000004">
      <c r="A361" s="2" t="s">
        <v>698</v>
      </c>
      <c r="B361" s="31"/>
      <c r="C361" s="11" t="s">
        <v>787</v>
      </c>
      <c r="V361"/>
      <c r="AQ361" t="s">
        <v>875</v>
      </c>
      <c r="AR361">
        <v>133</v>
      </c>
      <c r="AS361">
        <v>157</v>
      </c>
    </row>
    <row r="362" spans="1:45" x14ac:dyDescent="0.55000000000000004">
      <c r="A362" s="2" t="s">
        <v>709</v>
      </c>
      <c r="B362" s="31"/>
      <c r="C362" s="11" t="s">
        <v>787</v>
      </c>
      <c r="V362"/>
      <c r="AQ362" t="s">
        <v>875</v>
      </c>
      <c r="AR362">
        <v>70</v>
      </c>
      <c r="AS362">
        <v>85</v>
      </c>
    </row>
    <row r="363" spans="1:45" x14ac:dyDescent="0.55000000000000004">
      <c r="A363" s="2" t="s">
        <v>528</v>
      </c>
      <c r="B363" s="31"/>
      <c r="C363" s="11" t="s">
        <v>788</v>
      </c>
      <c r="V363"/>
      <c r="AQ363" t="s">
        <v>875</v>
      </c>
      <c r="AR363">
        <v>198</v>
      </c>
      <c r="AS363">
        <v>236</v>
      </c>
    </row>
    <row r="364" spans="1:45" x14ac:dyDescent="0.55000000000000004">
      <c r="A364" s="2" t="s">
        <v>546</v>
      </c>
      <c r="B364" s="31"/>
      <c r="C364" s="11" t="s">
        <v>788</v>
      </c>
      <c r="V364"/>
      <c r="AQ364" t="s">
        <v>875</v>
      </c>
      <c r="AR364">
        <v>152</v>
      </c>
      <c r="AS364">
        <v>174</v>
      </c>
    </row>
    <row r="365" spans="1:45" x14ac:dyDescent="0.55000000000000004">
      <c r="A365" s="2" t="s">
        <v>563</v>
      </c>
      <c r="B365" s="31"/>
      <c r="C365" s="11" t="s">
        <v>788</v>
      </c>
      <c r="V365"/>
      <c r="AQ365" t="s">
        <v>875</v>
      </c>
      <c r="AR365">
        <v>92</v>
      </c>
      <c r="AS365">
        <v>113</v>
      </c>
    </row>
    <row r="366" spans="1:45" x14ac:dyDescent="0.55000000000000004">
      <c r="A366" s="2" t="s">
        <v>580</v>
      </c>
      <c r="B366" s="31"/>
      <c r="C366" s="11" t="s">
        <v>788</v>
      </c>
      <c r="V366"/>
      <c r="AQ366" t="s">
        <v>875</v>
      </c>
      <c r="AR366">
        <v>202</v>
      </c>
      <c r="AS366">
        <v>227</v>
      </c>
    </row>
    <row r="367" spans="1:45" x14ac:dyDescent="0.55000000000000004">
      <c r="A367" s="2" t="s">
        <v>597</v>
      </c>
      <c r="B367" s="31"/>
      <c r="C367" s="11" t="s">
        <v>788</v>
      </c>
      <c r="V367"/>
      <c r="AQ367" t="s">
        <v>875</v>
      </c>
      <c r="AR367">
        <v>124</v>
      </c>
      <c r="AS367">
        <v>142</v>
      </c>
    </row>
    <row r="368" spans="1:45" x14ac:dyDescent="0.55000000000000004">
      <c r="A368" s="2" t="s">
        <v>639</v>
      </c>
      <c r="B368" s="31"/>
      <c r="C368" s="11" t="s">
        <v>788</v>
      </c>
      <c r="V368"/>
      <c r="AQ368" t="s">
        <v>875</v>
      </c>
      <c r="AR368">
        <v>195</v>
      </c>
      <c r="AS368">
        <v>224</v>
      </c>
    </row>
    <row r="369" spans="1:45" x14ac:dyDescent="0.55000000000000004">
      <c r="A369" s="2" t="s">
        <v>655</v>
      </c>
      <c r="B369" s="31"/>
      <c r="C369" s="11" t="s">
        <v>788</v>
      </c>
      <c r="V369"/>
      <c r="AQ369" t="s">
        <v>875</v>
      </c>
      <c r="AR369">
        <v>174</v>
      </c>
      <c r="AS369">
        <v>197</v>
      </c>
    </row>
    <row r="370" spans="1:45" x14ac:dyDescent="0.55000000000000004">
      <c r="A370" s="2" t="s">
        <v>669</v>
      </c>
      <c r="B370" s="31"/>
      <c r="C370" s="11" t="s">
        <v>788</v>
      </c>
      <c r="V370"/>
      <c r="AQ370" t="s">
        <v>875</v>
      </c>
      <c r="AR370">
        <v>84</v>
      </c>
      <c r="AS370">
        <v>102</v>
      </c>
    </row>
    <row r="371" spans="1:45" x14ac:dyDescent="0.55000000000000004">
      <c r="A371" s="2" t="s">
        <v>683</v>
      </c>
      <c r="B371" s="31"/>
      <c r="C371" s="11" t="s">
        <v>788</v>
      </c>
      <c r="V371"/>
      <c r="AQ371" t="s">
        <v>875</v>
      </c>
      <c r="AR371">
        <v>196</v>
      </c>
      <c r="AS371">
        <v>225</v>
      </c>
    </row>
    <row r="372" spans="1:45" x14ac:dyDescent="0.55000000000000004">
      <c r="A372" s="2" t="s">
        <v>697</v>
      </c>
      <c r="B372" s="31"/>
      <c r="C372" s="11" t="s">
        <v>788</v>
      </c>
      <c r="V372"/>
      <c r="AQ372" t="s">
        <v>875</v>
      </c>
      <c r="AR372">
        <v>135</v>
      </c>
      <c r="AS372">
        <v>158</v>
      </c>
    </row>
    <row r="373" spans="1:45" x14ac:dyDescent="0.55000000000000004">
      <c r="A373" s="2" t="s">
        <v>708</v>
      </c>
      <c r="B373" s="31"/>
      <c r="C373" s="11" t="s">
        <v>788</v>
      </c>
      <c r="V373"/>
      <c r="AQ373" t="s">
        <v>875</v>
      </c>
      <c r="AR373">
        <v>81</v>
      </c>
    </row>
    <row r="374" spans="1:45" x14ac:dyDescent="0.55000000000000004">
      <c r="A374" s="2" t="s">
        <v>292</v>
      </c>
      <c r="B374" s="31"/>
      <c r="C374" s="11" t="s">
        <v>789</v>
      </c>
      <c r="V374"/>
      <c r="AQ374" t="s">
        <v>875</v>
      </c>
      <c r="AR374">
        <v>220</v>
      </c>
      <c r="AS374">
        <v>253</v>
      </c>
    </row>
    <row r="375" spans="1:45" x14ac:dyDescent="0.55000000000000004">
      <c r="A375" s="2" t="s">
        <v>295</v>
      </c>
      <c r="B375" s="31"/>
      <c r="C375" s="11" t="s">
        <v>789</v>
      </c>
      <c r="V375"/>
      <c r="AQ375" t="s">
        <v>875</v>
      </c>
      <c r="AR375">
        <v>175</v>
      </c>
      <c r="AS375">
        <v>203</v>
      </c>
    </row>
    <row r="376" spans="1:45" x14ac:dyDescent="0.55000000000000004">
      <c r="A376" s="2" t="s">
        <v>308</v>
      </c>
      <c r="B376" s="31"/>
      <c r="C376" s="11" t="s">
        <v>789</v>
      </c>
      <c r="V376"/>
      <c r="AQ376" t="s">
        <v>875</v>
      </c>
      <c r="AR376">
        <v>194</v>
      </c>
      <c r="AS376">
        <v>220</v>
      </c>
    </row>
    <row r="377" spans="1:45" x14ac:dyDescent="0.55000000000000004">
      <c r="A377" s="2" t="s">
        <v>317</v>
      </c>
      <c r="B377" s="31"/>
      <c r="C377" s="11" t="s">
        <v>789</v>
      </c>
      <c r="V377"/>
      <c r="AQ377" t="s">
        <v>875</v>
      </c>
      <c r="AR377">
        <v>147</v>
      </c>
      <c r="AS377">
        <v>169</v>
      </c>
    </row>
    <row r="378" spans="1:45" x14ac:dyDescent="0.55000000000000004">
      <c r="A378" s="2" t="s">
        <v>328</v>
      </c>
      <c r="B378" s="31"/>
      <c r="C378" s="11" t="s">
        <v>789</v>
      </c>
      <c r="V378"/>
      <c r="AQ378" t="s">
        <v>875</v>
      </c>
      <c r="AR378">
        <v>218</v>
      </c>
      <c r="AS378">
        <v>248</v>
      </c>
    </row>
    <row r="379" spans="1:45" x14ac:dyDescent="0.55000000000000004">
      <c r="A379" s="2" t="s">
        <v>337</v>
      </c>
      <c r="B379" s="31"/>
      <c r="C379" s="11" t="s">
        <v>789</v>
      </c>
      <c r="V379"/>
      <c r="AQ379" t="s">
        <v>875</v>
      </c>
      <c r="AR379">
        <v>173</v>
      </c>
      <c r="AS379">
        <v>197</v>
      </c>
    </row>
    <row r="380" spans="1:45" x14ac:dyDescent="0.55000000000000004">
      <c r="A380" s="2" t="s">
        <v>355</v>
      </c>
      <c r="B380" s="31"/>
      <c r="C380" s="11" t="s">
        <v>789</v>
      </c>
      <c r="V380"/>
      <c r="AQ380" t="s">
        <v>875</v>
      </c>
      <c r="AR380">
        <v>214</v>
      </c>
      <c r="AS380">
        <v>240</v>
      </c>
    </row>
    <row r="381" spans="1:45" x14ac:dyDescent="0.55000000000000004">
      <c r="A381" s="2" t="s">
        <v>366</v>
      </c>
      <c r="B381" s="31"/>
      <c r="C381" s="11" t="s">
        <v>789</v>
      </c>
      <c r="V381"/>
      <c r="AQ381" t="s">
        <v>875</v>
      </c>
      <c r="AR381">
        <v>170</v>
      </c>
      <c r="AS381">
        <v>191</v>
      </c>
    </row>
    <row r="382" spans="1:45" x14ac:dyDescent="0.55000000000000004">
      <c r="A382" s="2" t="s">
        <v>386</v>
      </c>
      <c r="B382" s="31"/>
      <c r="C382" s="11" t="s">
        <v>789</v>
      </c>
      <c r="V382"/>
      <c r="AQ382" t="s">
        <v>875</v>
      </c>
      <c r="AR382">
        <v>213</v>
      </c>
      <c r="AS382">
        <v>233</v>
      </c>
    </row>
    <row r="383" spans="1:45" x14ac:dyDescent="0.55000000000000004">
      <c r="A383" s="2" t="s">
        <v>399</v>
      </c>
      <c r="B383" s="31"/>
      <c r="C383" s="11" t="s">
        <v>789</v>
      </c>
      <c r="V383"/>
      <c r="AQ383" t="s">
        <v>875</v>
      </c>
      <c r="AR383">
        <v>163</v>
      </c>
      <c r="AS383">
        <v>181</v>
      </c>
    </row>
    <row r="384" spans="1:45" x14ac:dyDescent="0.55000000000000004">
      <c r="A384" s="2" t="s">
        <v>294</v>
      </c>
      <c r="B384" s="31"/>
      <c r="C384" s="11" t="s">
        <v>790</v>
      </c>
      <c r="V384"/>
      <c r="AQ384" t="s">
        <v>875</v>
      </c>
      <c r="AR384">
        <v>221</v>
      </c>
      <c r="AS384">
        <v>256</v>
      </c>
    </row>
    <row r="385" spans="1:45" x14ac:dyDescent="0.55000000000000004">
      <c r="A385" s="2" t="s">
        <v>297</v>
      </c>
      <c r="B385" s="31"/>
      <c r="C385" s="11" t="s">
        <v>790</v>
      </c>
      <c r="V385"/>
      <c r="AQ385" t="s">
        <v>875</v>
      </c>
      <c r="AR385">
        <v>177</v>
      </c>
      <c r="AS385">
        <v>204</v>
      </c>
    </row>
    <row r="386" spans="1:45" x14ac:dyDescent="0.55000000000000004">
      <c r="A386" s="2" t="s">
        <v>306</v>
      </c>
      <c r="B386" s="31"/>
      <c r="C386" s="11" t="s">
        <v>790</v>
      </c>
      <c r="V386"/>
      <c r="AQ386" t="s">
        <v>875</v>
      </c>
      <c r="AR386">
        <v>194</v>
      </c>
      <c r="AS386">
        <v>221</v>
      </c>
    </row>
    <row r="387" spans="1:45" x14ac:dyDescent="0.55000000000000004">
      <c r="A387" s="2" t="s">
        <v>315</v>
      </c>
      <c r="B387" s="31"/>
      <c r="C387" s="11" t="s">
        <v>790</v>
      </c>
      <c r="V387"/>
      <c r="AQ387" t="s">
        <v>875</v>
      </c>
      <c r="AR387">
        <v>147</v>
      </c>
      <c r="AS387">
        <v>169</v>
      </c>
    </row>
    <row r="388" spans="1:45" x14ac:dyDescent="0.55000000000000004">
      <c r="A388" s="2" t="s">
        <v>323</v>
      </c>
      <c r="B388" s="31"/>
      <c r="C388" s="11" t="s">
        <v>790</v>
      </c>
      <c r="V388"/>
      <c r="AQ388" t="s">
        <v>875</v>
      </c>
      <c r="AR388">
        <v>103</v>
      </c>
      <c r="AS388">
        <v>122</v>
      </c>
    </row>
    <row r="389" spans="1:45" x14ac:dyDescent="0.55000000000000004">
      <c r="A389" s="2" t="s">
        <v>326</v>
      </c>
      <c r="B389" s="31"/>
      <c r="C389" s="11" t="s">
        <v>790</v>
      </c>
      <c r="V389"/>
      <c r="AQ389" t="s">
        <v>875</v>
      </c>
      <c r="AR389">
        <v>212</v>
      </c>
      <c r="AS389">
        <v>243</v>
      </c>
    </row>
    <row r="390" spans="1:45" x14ac:dyDescent="0.55000000000000004">
      <c r="A390" s="2" t="s">
        <v>335</v>
      </c>
      <c r="B390" s="31"/>
      <c r="C390" s="11" t="s">
        <v>790</v>
      </c>
      <c r="V390"/>
      <c r="AQ390" t="s">
        <v>875</v>
      </c>
      <c r="AR390">
        <v>175</v>
      </c>
      <c r="AS390">
        <v>199</v>
      </c>
    </row>
    <row r="391" spans="1:45" x14ac:dyDescent="0.55000000000000004">
      <c r="A391" s="2" t="s">
        <v>347</v>
      </c>
      <c r="B391" s="31"/>
      <c r="C391" s="11" t="s">
        <v>790</v>
      </c>
      <c r="V391"/>
      <c r="AQ391" t="s">
        <v>875</v>
      </c>
      <c r="AR391">
        <v>93</v>
      </c>
      <c r="AS391">
        <v>110</v>
      </c>
    </row>
    <row r="392" spans="1:45" x14ac:dyDescent="0.55000000000000004">
      <c r="A392" s="2" t="s">
        <v>353</v>
      </c>
      <c r="B392" s="31"/>
      <c r="C392" s="11" t="s">
        <v>790</v>
      </c>
      <c r="V392"/>
      <c r="AQ392" t="s">
        <v>875</v>
      </c>
      <c r="AR392">
        <v>214</v>
      </c>
      <c r="AS392">
        <v>241</v>
      </c>
    </row>
    <row r="393" spans="1:45" x14ac:dyDescent="0.55000000000000004">
      <c r="A393" s="2" t="s">
        <v>364</v>
      </c>
      <c r="B393" s="31"/>
      <c r="C393" s="11" t="s">
        <v>790</v>
      </c>
      <c r="V393"/>
      <c r="AQ393" t="s">
        <v>875</v>
      </c>
      <c r="AR393">
        <v>171</v>
      </c>
      <c r="AS393">
        <v>192</v>
      </c>
    </row>
    <row r="394" spans="1:45" x14ac:dyDescent="0.55000000000000004">
      <c r="A394" s="2" t="s">
        <v>378</v>
      </c>
      <c r="B394" s="31"/>
      <c r="C394" s="11" t="s">
        <v>790</v>
      </c>
      <c r="V394"/>
      <c r="AQ394" t="s">
        <v>875</v>
      </c>
      <c r="AR394">
        <v>95</v>
      </c>
      <c r="AS394">
        <v>113</v>
      </c>
    </row>
    <row r="395" spans="1:45" x14ac:dyDescent="0.55000000000000004">
      <c r="A395" s="2" t="s">
        <v>384</v>
      </c>
      <c r="B395" s="31"/>
      <c r="C395" s="11" t="s">
        <v>790</v>
      </c>
      <c r="V395"/>
      <c r="AQ395" t="s">
        <v>875</v>
      </c>
      <c r="AR395">
        <v>212</v>
      </c>
      <c r="AS395">
        <v>233</v>
      </c>
    </row>
    <row r="396" spans="1:45" x14ac:dyDescent="0.55000000000000004">
      <c r="A396" s="2" t="s">
        <v>397</v>
      </c>
      <c r="B396" s="31"/>
      <c r="C396" s="11" t="s">
        <v>790</v>
      </c>
      <c r="V396"/>
      <c r="AQ396" t="s">
        <v>875</v>
      </c>
      <c r="AR396">
        <v>163</v>
      </c>
      <c r="AS396">
        <v>183</v>
      </c>
    </row>
    <row r="397" spans="1:45" x14ac:dyDescent="0.55000000000000004">
      <c r="A397" s="2" t="s">
        <v>412</v>
      </c>
      <c r="B397" s="31"/>
      <c r="C397" s="11" t="s">
        <v>790</v>
      </c>
      <c r="V397"/>
      <c r="AQ397" t="s">
        <v>875</v>
      </c>
      <c r="AR397">
        <v>92</v>
      </c>
      <c r="AS397">
        <v>115</v>
      </c>
    </row>
    <row r="398" spans="1:45" x14ac:dyDescent="0.55000000000000004">
      <c r="A398" s="2" t="s">
        <v>419</v>
      </c>
      <c r="B398" s="31"/>
      <c r="C398" s="11" t="s">
        <v>790</v>
      </c>
      <c r="V398"/>
      <c r="AQ398" t="s">
        <v>875</v>
      </c>
      <c r="AR398">
        <v>207</v>
      </c>
      <c r="AS398">
        <v>226</v>
      </c>
    </row>
    <row r="399" spans="1:45" x14ac:dyDescent="0.55000000000000004">
      <c r="A399" s="2" t="s">
        <v>429</v>
      </c>
      <c r="B399" s="31"/>
      <c r="C399" s="11" t="s">
        <v>790</v>
      </c>
      <c r="V399"/>
      <c r="AQ399" t="s">
        <v>875</v>
      </c>
      <c r="AR399">
        <v>160</v>
      </c>
      <c r="AS399">
        <v>179</v>
      </c>
    </row>
    <row r="400" spans="1:45" x14ac:dyDescent="0.55000000000000004">
      <c r="A400" s="2" t="s">
        <v>441</v>
      </c>
      <c r="B400" s="31"/>
      <c r="C400" s="11" t="s">
        <v>790</v>
      </c>
      <c r="V400"/>
      <c r="AQ400" t="s">
        <v>875</v>
      </c>
      <c r="AR400">
        <v>92</v>
      </c>
      <c r="AS400">
        <v>108</v>
      </c>
    </row>
    <row r="401" spans="1:45" x14ac:dyDescent="0.55000000000000004">
      <c r="A401" s="2" t="s">
        <v>448</v>
      </c>
      <c r="B401" s="31"/>
      <c r="C401" s="11" t="s">
        <v>790</v>
      </c>
      <c r="V401"/>
      <c r="AQ401" t="s">
        <v>875</v>
      </c>
      <c r="AR401">
        <v>210</v>
      </c>
      <c r="AS401">
        <v>241</v>
      </c>
    </row>
    <row r="402" spans="1:45" x14ac:dyDescent="0.55000000000000004">
      <c r="A402" s="2" t="s">
        <v>456</v>
      </c>
      <c r="B402" s="31"/>
      <c r="C402" s="11" t="s">
        <v>790</v>
      </c>
      <c r="V402"/>
      <c r="AQ402" t="s">
        <v>875</v>
      </c>
      <c r="AR402">
        <v>179</v>
      </c>
      <c r="AS402">
        <v>201</v>
      </c>
    </row>
    <row r="403" spans="1:45" x14ac:dyDescent="0.55000000000000004">
      <c r="A403" s="2" t="s">
        <v>469</v>
      </c>
      <c r="B403" s="31"/>
      <c r="C403" s="11" t="s">
        <v>790</v>
      </c>
      <c r="V403"/>
      <c r="AQ403" t="s">
        <v>875</v>
      </c>
      <c r="AR403">
        <v>191</v>
      </c>
      <c r="AS403">
        <v>216</v>
      </c>
    </row>
    <row r="404" spans="1:45" x14ac:dyDescent="0.55000000000000004">
      <c r="A404" s="2" t="s">
        <v>477</v>
      </c>
      <c r="B404" s="31"/>
      <c r="C404" s="11" t="s">
        <v>790</v>
      </c>
      <c r="V404"/>
      <c r="AQ404" t="s">
        <v>875</v>
      </c>
      <c r="AR404">
        <v>135</v>
      </c>
      <c r="AS404">
        <v>155</v>
      </c>
    </row>
    <row r="405" spans="1:45" x14ac:dyDescent="0.55000000000000004">
      <c r="A405" s="2" t="s">
        <v>484</v>
      </c>
      <c r="B405" s="31"/>
      <c r="C405" s="11" t="s">
        <v>790</v>
      </c>
      <c r="V405"/>
      <c r="AQ405" t="s">
        <v>875</v>
      </c>
      <c r="AR405">
        <v>82</v>
      </c>
      <c r="AS405">
        <v>99</v>
      </c>
    </row>
    <row r="406" spans="1:45" x14ac:dyDescent="0.55000000000000004">
      <c r="A406" s="2" t="s">
        <v>490</v>
      </c>
      <c r="B406" s="31"/>
      <c r="C406" s="11" t="s">
        <v>790</v>
      </c>
      <c r="V406"/>
      <c r="AQ406" t="s">
        <v>875</v>
      </c>
      <c r="AR406">
        <v>197</v>
      </c>
      <c r="AS406">
        <v>220</v>
      </c>
    </row>
    <row r="407" spans="1:45" x14ac:dyDescent="0.55000000000000004">
      <c r="A407" s="2" t="s">
        <v>499</v>
      </c>
      <c r="B407" s="31"/>
      <c r="C407" s="11" t="s">
        <v>790</v>
      </c>
      <c r="V407"/>
      <c r="AQ407" t="s">
        <v>875</v>
      </c>
      <c r="AR407">
        <v>156</v>
      </c>
      <c r="AS407">
        <v>174</v>
      </c>
    </row>
    <row r="408" spans="1:45" x14ac:dyDescent="0.55000000000000004">
      <c r="A408" s="2" t="s">
        <v>507</v>
      </c>
      <c r="B408" s="31"/>
      <c r="C408" s="11" t="s">
        <v>790</v>
      </c>
      <c r="V408"/>
      <c r="AQ408" t="s">
        <v>875</v>
      </c>
      <c r="AR408">
        <v>80</v>
      </c>
      <c r="AS408">
        <v>98</v>
      </c>
    </row>
    <row r="409" spans="1:45" x14ac:dyDescent="0.55000000000000004">
      <c r="A409" s="2" t="s">
        <v>513</v>
      </c>
      <c r="B409" s="31"/>
      <c r="C409" s="11" t="s">
        <v>790</v>
      </c>
      <c r="V409"/>
      <c r="AQ409" t="s">
        <v>875</v>
      </c>
      <c r="AR409">
        <v>209</v>
      </c>
      <c r="AS409">
        <v>240</v>
      </c>
    </row>
    <row r="410" spans="1:45" x14ac:dyDescent="0.55000000000000004">
      <c r="A410" s="2" t="s">
        <v>531</v>
      </c>
      <c r="B410" s="31"/>
      <c r="C410" s="11" t="s">
        <v>790</v>
      </c>
      <c r="V410"/>
      <c r="AQ410" t="s">
        <v>875</v>
      </c>
      <c r="AR410">
        <v>164</v>
      </c>
      <c r="AS410">
        <v>187</v>
      </c>
    </row>
    <row r="411" spans="1:45" x14ac:dyDescent="0.55000000000000004">
      <c r="A411" s="2" t="s">
        <v>549</v>
      </c>
      <c r="B411" s="31"/>
      <c r="C411" s="11" t="s">
        <v>790</v>
      </c>
      <c r="V411"/>
      <c r="AQ411" t="s">
        <v>875</v>
      </c>
      <c r="AR411">
        <v>101</v>
      </c>
      <c r="AS411">
        <v>121</v>
      </c>
    </row>
    <row r="412" spans="1:45" x14ac:dyDescent="0.55000000000000004">
      <c r="A412" s="2" t="s">
        <v>566</v>
      </c>
      <c r="B412" s="31"/>
      <c r="C412" s="11" t="s">
        <v>790</v>
      </c>
      <c r="V412"/>
      <c r="AQ412" t="s">
        <v>875</v>
      </c>
      <c r="AR412">
        <v>206</v>
      </c>
      <c r="AS412">
        <v>231</v>
      </c>
    </row>
    <row r="413" spans="1:45" x14ac:dyDescent="0.55000000000000004">
      <c r="A413" s="2" t="s">
        <v>566</v>
      </c>
      <c r="B413" s="31"/>
      <c r="C413" s="11" t="s">
        <v>790</v>
      </c>
      <c r="V413"/>
      <c r="AQ413" t="s">
        <v>875</v>
      </c>
      <c r="AR413">
        <v>208</v>
      </c>
      <c r="AS413">
        <v>229</v>
      </c>
    </row>
    <row r="414" spans="1:45" x14ac:dyDescent="0.55000000000000004">
      <c r="A414" s="2" t="s">
        <v>583</v>
      </c>
      <c r="B414" s="31"/>
      <c r="C414" s="11" t="s">
        <v>790</v>
      </c>
      <c r="V414"/>
      <c r="AQ414" t="s">
        <v>875</v>
      </c>
      <c r="AR414">
        <v>131</v>
      </c>
      <c r="AS414">
        <v>148</v>
      </c>
    </row>
    <row r="415" spans="1:45" x14ac:dyDescent="0.55000000000000004">
      <c r="A415" s="2" t="s">
        <v>583</v>
      </c>
      <c r="B415" s="31"/>
      <c r="C415" s="11" t="s">
        <v>790</v>
      </c>
      <c r="V415"/>
      <c r="AQ415" t="s">
        <v>875</v>
      </c>
      <c r="AR415">
        <v>131</v>
      </c>
      <c r="AS415">
        <v>148</v>
      </c>
    </row>
    <row r="416" spans="1:45" x14ac:dyDescent="0.55000000000000004">
      <c r="A416" s="2" t="s">
        <v>626</v>
      </c>
      <c r="B416" s="31"/>
      <c r="C416" s="11" t="s">
        <v>790</v>
      </c>
      <c r="V416"/>
      <c r="AQ416" t="s">
        <v>875</v>
      </c>
      <c r="AR416">
        <v>207</v>
      </c>
      <c r="AS416">
        <v>234</v>
      </c>
    </row>
    <row r="417" spans="1:45" x14ac:dyDescent="0.55000000000000004">
      <c r="A417" s="2" t="s">
        <v>642</v>
      </c>
      <c r="B417" s="31"/>
      <c r="C417" s="11" t="s">
        <v>790</v>
      </c>
      <c r="V417"/>
      <c r="AQ417" t="s">
        <v>875</v>
      </c>
      <c r="AR417">
        <v>183</v>
      </c>
      <c r="AS417">
        <v>203</v>
      </c>
    </row>
    <row r="418" spans="1:45" x14ac:dyDescent="0.55000000000000004">
      <c r="A418" s="2" t="s">
        <v>657</v>
      </c>
      <c r="B418" s="31"/>
      <c r="C418" s="11" t="s">
        <v>790</v>
      </c>
      <c r="V418"/>
      <c r="AQ418" t="s">
        <v>875</v>
      </c>
      <c r="AR418">
        <v>88</v>
      </c>
      <c r="AS418">
        <v>108</v>
      </c>
    </row>
    <row r="419" spans="1:45" x14ac:dyDescent="0.55000000000000004">
      <c r="A419" s="2" t="s">
        <v>672</v>
      </c>
      <c r="B419" s="31"/>
      <c r="C419" s="11" t="s">
        <v>790</v>
      </c>
      <c r="V419"/>
      <c r="AQ419" t="s">
        <v>875</v>
      </c>
      <c r="AR419">
        <v>204</v>
      </c>
      <c r="AS419">
        <v>232</v>
      </c>
    </row>
    <row r="420" spans="1:45" x14ac:dyDescent="0.55000000000000004">
      <c r="A420" s="2" t="s">
        <v>686</v>
      </c>
      <c r="B420" s="31"/>
      <c r="C420" s="11" t="s">
        <v>790</v>
      </c>
      <c r="V420"/>
      <c r="AQ420" t="s">
        <v>875</v>
      </c>
      <c r="AR420">
        <v>142</v>
      </c>
      <c r="AS420">
        <v>163</v>
      </c>
    </row>
    <row r="421" spans="1:45" x14ac:dyDescent="0.55000000000000004">
      <c r="A421" s="2" t="s">
        <v>411</v>
      </c>
      <c r="B421" s="31"/>
      <c r="C421" s="11" t="s">
        <v>791</v>
      </c>
      <c r="V421"/>
      <c r="AQ421" t="s">
        <v>875</v>
      </c>
      <c r="AR421">
        <v>158</v>
      </c>
      <c r="AS421">
        <v>174</v>
      </c>
    </row>
    <row r="422" spans="1:45" x14ac:dyDescent="0.55000000000000004">
      <c r="A422" s="2" t="s">
        <v>417</v>
      </c>
      <c r="B422" s="31"/>
      <c r="C422" s="11" t="s">
        <v>791</v>
      </c>
      <c r="V422"/>
      <c r="AQ422" t="s">
        <v>875</v>
      </c>
      <c r="AR422">
        <v>72</v>
      </c>
      <c r="AS422">
        <v>92</v>
      </c>
    </row>
    <row r="423" spans="1:45" x14ac:dyDescent="0.55000000000000004">
      <c r="A423" s="2" t="s">
        <v>438</v>
      </c>
      <c r="B423" s="31"/>
      <c r="C423" s="11" t="s">
        <v>791</v>
      </c>
      <c r="V423"/>
      <c r="AQ423" t="s">
        <v>875</v>
      </c>
      <c r="AR423">
        <v>154</v>
      </c>
      <c r="AS423">
        <v>175</v>
      </c>
    </row>
    <row r="424" spans="1:45" x14ac:dyDescent="0.55000000000000004">
      <c r="A424" s="2" t="s">
        <v>445</v>
      </c>
      <c r="B424" s="31"/>
      <c r="C424" s="11" t="s">
        <v>791</v>
      </c>
      <c r="V424"/>
      <c r="AQ424" t="s">
        <v>875</v>
      </c>
      <c r="AR424">
        <v>72</v>
      </c>
      <c r="AS424">
        <v>93</v>
      </c>
    </row>
    <row r="425" spans="1:45" x14ac:dyDescent="0.55000000000000004">
      <c r="A425" s="2" t="s">
        <v>464</v>
      </c>
      <c r="B425" s="31"/>
      <c r="C425" s="11" t="s">
        <v>791</v>
      </c>
      <c r="V425"/>
      <c r="AQ425" t="s">
        <v>875</v>
      </c>
      <c r="AR425">
        <v>165</v>
      </c>
      <c r="AS425">
        <v>190</v>
      </c>
    </row>
    <row r="426" spans="1:45" x14ac:dyDescent="0.55000000000000004">
      <c r="A426" s="2" t="s">
        <v>466</v>
      </c>
      <c r="B426" s="31"/>
      <c r="C426" s="11" t="s">
        <v>791</v>
      </c>
      <c r="V426"/>
      <c r="AQ426" t="s">
        <v>875</v>
      </c>
      <c r="AR426">
        <v>57</v>
      </c>
      <c r="AS426">
        <v>80</v>
      </c>
    </row>
    <row r="427" spans="1:45" x14ac:dyDescent="0.55000000000000004">
      <c r="A427" s="2" t="s">
        <v>474</v>
      </c>
      <c r="B427" s="31"/>
      <c r="C427" s="11" t="s">
        <v>791</v>
      </c>
      <c r="V427"/>
      <c r="AQ427" t="s">
        <v>875</v>
      </c>
      <c r="AR427">
        <v>177</v>
      </c>
      <c r="AS427">
        <v>207</v>
      </c>
    </row>
    <row r="428" spans="1:45" x14ac:dyDescent="0.55000000000000004">
      <c r="A428" s="2" t="s">
        <v>482</v>
      </c>
      <c r="B428" s="31"/>
      <c r="C428" s="11" t="s">
        <v>791</v>
      </c>
      <c r="V428"/>
      <c r="AQ428" t="s">
        <v>875</v>
      </c>
      <c r="AR428">
        <v>128</v>
      </c>
      <c r="AS428">
        <v>148</v>
      </c>
    </row>
    <row r="429" spans="1:45" x14ac:dyDescent="0.55000000000000004">
      <c r="A429" s="2" t="s">
        <v>487</v>
      </c>
      <c r="B429" s="31"/>
      <c r="C429" s="11" t="s">
        <v>791</v>
      </c>
      <c r="V429"/>
      <c r="AQ429" t="s">
        <v>875</v>
      </c>
      <c r="AR429">
        <v>70</v>
      </c>
      <c r="AS429">
        <v>89</v>
      </c>
    </row>
    <row r="430" spans="1:45" x14ac:dyDescent="0.55000000000000004">
      <c r="A430" s="2" t="s">
        <v>495</v>
      </c>
      <c r="B430" s="31"/>
      <c r="C430" s="11" t="s">
        <v>791</v>
      </c>
      <c r="V430"/>
      <c r="AQ430" t="s">
        <v>875</v>
      </c>
      <c r="AR430">
        <v>186</v>
      </c>
      <c r="AS430">
        <v>213</v>
      </c>
    </row>
    <row r="431" spans="1:45" x14ac:dyDescent="0.55000000000000004">
      <c r="A431" s="2" t="s">
        <v>504</v>
      </c>
      <c r="B431" s="31"/>
      <c r="C431" s="11" t="s">
        <v>791</v>
      </c>
      <c r="V431"/>
      <c r="AQ431" t="s">
        <v>875</v>
      </c>
      <c r="AR431">
        <v>147</v>
      </c>
      <c r="AS431">
        <v>169</v>
      </c>
    </row>
    <row r="432" spans="1:45" x14ac:dyDescent="0.55000000000000004">
      <c r="A432" s="2" t="s">
        <v>510</v>
      </c>
      <c r="B432" s="31"/>
      <c r="C432" s="11" t="s">
        <v>791</v>
      </c>
      <c r="V432"/>
      <c r="AQ432" t="s">
        <v>875</v>
      </c>
      <c r="AR432">
        <v>68</v>
      </c>
      <c r="AS432">
        <v>84</v>
      </c>
    </row>
    <row r="433" spans="1:45" x14ac:dyDescent="0.55000000000000004">
      <c r="A433" s="2" t="s">
        <v>300</v>
      </c>
      <c r="B433" s="31"/>
      <c r="C433" s="11" t="s">
        <v>792</v>
      </c>
      <c r="V433"/>
      <c r="AQ433" t="s">
        <v>875</v>
      </c>
      <c r="AR433">
        <v>175</v>
      </c>
      <c r="AS433">
        <v>204</v>
      </c>
    </row>
    <row r="434" spans="1:45" x14ac:dyDescent="0.55000000000000004">
      <c r="A434" s="2" t="s">
        <v>313</v>
      </c>
      <c r="B434" s="31"/>
      <c r="C434" s="11" t="s">
        <v>792</v>
      </c>
      <c r="V434"/>
      <c r="AQ434" t="s">
        <v>875</v>
      </c>
      <c r="AR434">
        <v>198</v>
      </c>
      <c r="AS434">
        <v>223</v>
      </c>
    </row>
    <row r="435" spans="1:45" x14ac:dyDescent="0.55000000000000004">
      <c r="A435" s="2" t="s">
        <v>322</v>
      </c>
      <c r="B435" s="31"/>
      <c r="C435" s="11" t="s">
        <v>792</v>
      </c>
      <c r="V435"/>
      <c r="AQ435" t="s">
        <v>875</v>
      </c>
      <c r="AR435">
        <v>150</v>
      </c>
      <c r="AS435">
        <v>170</v>
      </c>
    </row>
    <row r="436" spans="1:45" x14ac:dyDescent="0.55000000000000004">
      <c r="A436" s="2" t="s">
        <v>333</v>
      </c>
      <c r="B436" s="31"/>
      <c r="C436" s="11" t="s">
        <v>792</v>
      </c>
      <c r="V436"/>
      <c r="AQ436" t="s">
        <v>875</v>
      </c>
      <c r="AR436">
        <v>225</v>
      </c>
      <c r="AS436">
        <v>251</v>
      </c>
    </row>
    <row r="437" spans="1:45" x14ac:dyDescent="0.55000000000000004">
      <c r="A437" s="2" t="s">
        <v>342</v>
      </c>
      <c r="B437" s="31"/>
      <c r="C437" s="11" t="s">
        <v>792</v>
      </c>
      <c r="V437"/>
      <c r="AQ437" t="s">
        <v>875</v>
      </c>
      <c r="AR437">
        <v>178</v>
      </c>
      <c r="AS437">
        <v>200</v>
      </c>
    </row>
    <row r="438" spans="1:45" x14ac:dyDescent="0.55000000000000004">
      <c r="A438" s="2" t="s">
        <v>360</v>
      </c>
      <c r="B438" s="31"/>
      <c r="C438" s="11" t="s">
        <v>792</v>
      </c>
      <c r="V438"/>
      <c r="AQ438" t="s">
        <v>875</v>
      </c>
      <c r="AR438">
        <v>218</v>
      </c>
      <c r="AS438">
        <v>243</v>
      </c>
    </row>
    <row r="439" spans="1:45" x14ac:dyDescent="0.55000000000000004">
      <c r="A439" s="2" t="s">
        <v>371</v>
      </c>
      <c r="B439" s="31"/>
      <c r="C439" s="11" t="s">
        <v>792</v>
      </c>
      <c r="V439"/>
      <c r="AQ439" t="s">
        <v>875</v>
      </c>
      <c r="AR439">
        <v>174</v>
      </c>
      <c r="AS439">
        <v>193</v>
      </c>
    </row>
    <row r="440" spans="1:45" x14ac:dyDescent="0.55000000000000004">
      <c r="A440" s="2" t="s">
        <v>395</v>
      </c>
      <c r="B440" s="31"/>
      <c r="C440" s="11" t="s">
        <v>793</v>
      </c>
      <c r="V440"/>
      <c r="AQ440" t="s">
        <v>875</v>
      </c>
      <c r="AR440">
        <v>203</v>
      </c>
      <c r="AS440">
        <v>228</v>
      </c>
    </row>
    <row r="441" spans="1:45" x14ac:dyDescent="0.55000000000000004">
      <c r="A441" s="2" t="s">
        <v>409</v>
      </c>
      <c r="B441" s="31"/>
      <c r="C441" s="11" t="s">
        <v>793</v>
      </c>
      <c r="V441"/>
      <c r="AQ441" t="s">
        <v>875</v>
      </c>
      <c r="AR441">
        <v>162</v>
      </c>
      <c r="AS441">
        <v>178</v>
      </c>
    </row>
    <row r="442" spans="1:45" x14ac:dyDescent="0.55000000000000004">
      <c r="A442" s="2" t="s">
        <v>425</v>
      </c>
      <c r="B442" s="31"/>
      <c r="C442" s="11" t="s">
        <v>793</v>
      </c>
      <c r="V442"/>
      <c r="AQ442" t="s">
        <v>875</v>
      </c>
      <c r="AR442">
        <v>194</v>
      </c>
      <c r="AS442">
        <v>218</v>
      </c>
    </row>
    <row r="443" spans="1:45" x14ac:dyDescent="0.55000000000000004">
      <c r="A443" s="2" t="s">
        <v>435</v>
      </c>
      <c r="B443" s="31"/>
      <c r="C443" s="11" t="s">
        <v>793</v>
      </c>
      <c r="V443"/>
      <c r="AQ443" t="s">
        <v>875</v>
      </c>
      <c r="AR443">
        <v>160</v>
      </c>
      <c r="AS443">
        <v>178</v>
      </c>
    </row>
    <row r="444" spans="1:45" x14ac:dyDescent="0.55000000000000004">
      <c r="A444" s="2" t="s">
        <v>452</v>
      </c>
      <c r="B444" s="31"/>
      <c r="C444" s="11" t="s">
        <v>793</v>
      </c>
      <c r="V444"/>
      <c r="AQ444" t="s">
        <v>875</v>
      </c>
      <c r="AR444">
        <v>207</v>
      </c>
      <c r="AS444">
        <v>232</v>
      </c>
    </row>
    <row r="445" spans="1:45" x14ac:dyDescent="0.55000000000000004">
      <c r="A445" s="2" t="s">
        <v>461</v>
      </c>
      <c r="B445" s="31"/>
      <c r="C445" s="11" t="s">
        <v>793</v>
      </c>
      <c r="V445"/>
      <c r="AQ445" t="s">
        <v>875</v>
      </c>
      <c r="AR445">
        <v>177</v>
      </c>
      <c r="AS445">
        <v>197</v>
      </c>
    </row>
    <row r="446" spans="1:45" x14ac:dyDescent="0.55000000000000004">
      <c r="A446" s="2" t="s">
        <v>301</v>
      </c>
      <c r="B446" s="31"/>
      <c r="C446" s="11" t="s">
        <v>794</v>
      </c>
      <c r="V446"/>
      <c r="AQ446" t="s">
        <v>875</v>
      </c>
      <c r="AR446">
        <v>175</v>
      </c>
      <c r="AS446">
        <v>204</v>
      </c>
    </row>
    <row r="447" spans="1:45" x14ac:dyDescent="0.55000000000000004">
      <c r="A447" s="2" t="s">
        <v>312</v>
      </c>
      <c r="B447" s="31"/>
      <c r="C447" s="11" t="s">
        <v>794</v>
      </c>
      <c r="V447"/>
      <c r="AQ447" t="s">
        <v>875</v>
      </c>
      <c r="AR447">
        <v>195</v>
      </c>
      <c r="AS447">
        <v>220</v>
      </c>
    </row>
    <row r="448" spans="1:45" x14ac:dyDescent="0.55000000000000004">
      <c r="A448" s="2" t="s">
        <v>321</v>
      </c>
      <c r="B448" s="31"/>
      <c r="C448" s="11" t="s">
        <v>794</v>
      </c>
      <c r="V448"/>
      <c r="AQ448" t="s">
        <v>875</v>
      </c>
      <c r="AR448">
        <v>148</v>
      </c>
      <c r="AS448">
        <v>169</v>
      </c>
    </row>
    <row r="449" spans="1:45" x14ac:dyDescent="0.55000000000000004">
      <c r="A449" s="2" t="s">
        <v>332</v>
      </c>
      <c r="B449" s="31"/>
      <c r="C449" s="11" t="s">
        <v>794</v>
      </c>
      <c r="V449"/>
      <c r="AQ449" t="s">
        <v>875</v>
      </c>
      <c r="AR449">
        <v>218</v>
      </c>
      <c r="AS449">
        <v>246</v>
      </c>
    </row>
    <row r="450" spans="1:45" x14ac:dyDescent="0.55000000000000004">
      <c r="A450" s="2" t="s">
        <v>341</v>
      </c>
      <c r="B450" s="31"/>
      <c r="C450" s="11" t="s">
        <v>794</v>
      </c>
      <c r="V450"/>
      <c r="AQ450" t="s">
        <v>875</v>
      </c>
      <c r="AR450">
        <v>174</v>
      </c>
      <c r="AS450">
        <v>198</v>
      </c>
    </row>
    <row r="451" spans="1:45" x14ac:dyDescent="0.55000000000000004">
      <c r="A451" s="2" t="s">
        <v>359</v>
      </c>
      <c r="B451" s="31"/>
      <c r="C451" s="11" t="s">
        <v>794</v>
      </c>
      <c r="V451"/>
      <c r="AQ451" t="s">
        <v>875</v>
      </c>
      <c r="AR451">
        <v>213</v>
      </c>
      <c r="AS451">
        <v>239</v>
      </c>
    </row>
    <row r="452" spans="1:45" x14ac:dyDescent="0.55000000000000004">
      <c r="A452" s="2" t="s">
        <v>370</v>
      </c>
      <c r="B452" s="31"/>
      <c r="C452" s="11" t="s">
        <v>794</v>
      </c>
      <c r="V452"/>
      <c r="AQ452" t="s">
        <v>875</v>
      </c>
      <c r="AR452">
        <v>171</v>
      </c>
      <c r="AS452">
        <v>192</v>
      </c>
    </row>
    <row r="453" spans="1:45" x14ac:dyDescent="0.55000000000000004">
      <c r="A453" s="2" t="s">
        <v>390</v>
      </c>
      <c r="B453" s="31"/>
      <c r="C453" s="11" t="s">
        <v>794</v>
      </c>
      <c r="V453"/>
      <c r="AQ453" t="s">
        <v>875</v>
      </c>
      <c r="AR453">
        <v>209</v>
      </c>
      <c r="AS453">
        <v>231</v>
      </c>
    </row>
    <row r="454" spans="1:45" x14ac:dyDescent="0.55000000000000004">
      <c r="A454" s="2" t="s">
        <v>403</v>
      </c>
      <c r="B454" s="31"/>
      <c r="C454" s="11" t="s">
        <v>794</v>
      </c>
      <c r="V454"/>
      <c r="AQ454" t="s">
        <v>875</v>
      </c>
      <c r="AR454">
        <v>163</v>
      </c>
      <c r="AS454">
        <v>181</v>
      </c>
    </row>
    <row r="455" spans="1:45" x14ac:dyDescent="0.55000000000000004">
      <c r="A455" s="2" t="s">
        <v>427</v>
      </c>
      <c r="B455" s="31"/>
      <c r="C455" s="11" t="s">
        <v>795</v>
      </c>
      <c r="V455"/>
      <c r="AQ455" t="s">
        <v>875</v>
      </c>
      <c r="AR455">
        <v>194</v>
      </c>
      <c r="AS455">
        <v>218</v>
      </c>
    </row>
    <row r="456" spans="1:45" x14ac:dyDescent="0.55000000000000004">
      <c r="A456" s="2" t="s">
        <v>437</v>
      </c>
      <c r="B456" s="31"/>
      <c r="C456" s="11" t="s">
        <v>795</v>
      </c>
      <c r="V456"/>
      <c r="AQ456" t="s">
        <v>875</v>
      </c>
      <c r="AR456">
        <v>157</v>
      </c>
      <c r="AS456">
        <v>175</v>
      </c>
    </row>
    <row r="457" spans="1:45" x14ac:dyDescent="0.55000000000000004">
      <c r="A457" s="2" t="s">
        <v>454</v>
      </c>
      <c r="B457" s="31"/>
      <c r="C457" s="11" t="s">
        <v>795</v>
      </c>
      <c r="V457"/>
      <c r="AQ457" t="s">
        <v>875</v>
      </c>
      <c r="AR457">
        <v>208</v>
      </c>
      <c r="AS457">
        <v>234</v>
      </c>
    </row>
    <row r="458" spans="1:45" x14ac:dyDescent="0.55000000000000004">
      <c r="A458" s="2" t="s">
        <v>463</v>
      </c>
      <c r="B458" s="31"/>
      <c r="C458" s="11" t="s">
        <v>795</v>
      </c>
      <c r="V458"/>
      <c r="AQ458" t="s">
        <v>875</v>
      </c>
      <c r="AR458">
        <v>173</v>
      </c>
      <c r="AS458">
        <v>196</v>
      </c>
    </row>
    <row r="459" spans="1:45" x14ac:dyDescent="0.55000000000000004">
      <c r="A459" s="2" t="s">
        <v>471</v>
      </c>
      <c r="B459" s="31"/>
      <c r="C459" s="11" t="s">
        <v>795</v>
      </c>
      <c r="V459"/>
      <c r="AQ459" t="s">
        <v>875</v>
      </c>
      <c r="AR459">
        <v>182</v>
      </c>
      <c r="AS459">
        <v>212</v>
      </c>
    </row>
    <row r="460" spans="1:45" x14ac:dyDescent="0.55000000000000004">
      <c r="A460" s="2" t="s">
        <v>479</v>
      </c>
      <c r="B460" s="31"/>
      <c r="C460" s="11" t="s">
        <v>795</v>
      </c>
      <c r="V460"/>
      <c r="AQ460" t="s">
        <v>875</v>
      </c>
      <c r="AR460">
        <v>134</v>
      </c>
      <c r="AS460">
        <v>153</v>
      </c>
    </row>
    <row r="461" spans="1:45" x14ac:dyDescent="0.55000000000000004">
      <c r="A461" s="2" t="s">
        <v>526</v>
      </c>
      <c r="B461" s="31"/>
      <c r="C461" s="11" t="s">
        <v>796</v>
      </c>
      <c r="V461"/>
      <c r="AQ461" t="s">
        <v>875</v>
      </c>
      <c r="AR461">
        <v>154</v>
      </c>
      <c r="AS461">
        <v>200</v>
      </c>
    </row>
    <row r="462" spans="1:45" x14ac:dyDescent="0.55000000000000004">
      <c r="A462" s="2" t="s">
        <v>544</v>
      </c>
      <c r="B462" s="31"/>
      <c r="C462" s="11" t="s">
        <v>796</v>
      </c>
      <c r="V462"/>
      <c r="AQ462" t="s">
        <v>875</v>
      </c>
      <c r="AR462">
        <v>134</v>
      </c>
      <c r="AS462">
        <v>165</v>
      </c>
    </row>
    <row r="463" spans="1:45" x14ac:dyDescent="0.55000000000000004">
      <c r="A463" s="2" t="s">
        <v>561</v>
      </c>
      <c r="B463" s="31"/>
      <c r="C463" s="11" t="s">
        <v>796</v>
      </c>
      <c r="V463"/>
      <c r="AQ463" t="s">
        <v>875</v>
      </c>
      <c r="AR463">
        <v>79</v>
      </c>
      <c r="AS463">
        <v>102</v>
      </c>
    </row>
    <row r="464" spans="1:45" x14ac:dyDescent="0.55000000000000004">
      <c r="A464" s="2" t="s">
        <v>578</v>
      </c>
      <c r="B464" s="31"/>
      <c r="C464" s="11" t="s">
        <v>796</v>
      </c>
      <c r="V464"/>
      <c r="AQ464" t="s">
        <v>875</v>
      </c>
      <c r="AR464">
        <v>133</v>
      </c>
      <c r="AS464">
        <v>205</v>
      </c>
    </row>
    <row r="465" spans="1:45" x14ac:dyDescent="0.55000000000000004">
      <c r="A465" s="2" t="s">
        <v>595</v>
      </c>
      <c r="B465" s="31"/>
      <c r="C465" s="11" t="s">
        <v>796</v>
      </c>
      <c r="V465"/>
      <c r="AQ465" t="s">
        <v>875</v>
      </c>
      <c r="AR465">
        <v>106</v>
      </c>
      <c r="AS465">
        <v>131</v>
      </c>
    </row>
    <row r="466" spans="1:45" x14ac:dyDescent="0.55000000000000004">
      <c r="A466" s="2" t="s">
        <v>609</v>
      </c>
      <c r="B466" s="31"/>
      <c r="C466" s="11" t="s">
        <v>796</v>
      </c>
      <c r="V466"/>
      <c r="AQ466" t="s">
        <v>875</v>
      </c>
      <c r="AR466">
        <v>50</v>
      </c>
      <c r="AS466">
        <v>68</v>
      </c>
    </row>
    <row r="467" spans="1:45" x14ac:dyDescent="0.55000000000000004">
      <c r="A467" s="2" t="s">
        <v>622</v>
      </c>
      <c r="B467" s="31"/>
      <c r="C467" s="11" t="s">
        <v>796</v>
      </c>
      <c r="V467"/>
      <c r="AQ467" t="s">
        <v>875</v>
      </c>
      <c r="AR467">
        <v>49</v>
      </c>
      <c r="AS467">
        <v>59</v>
      </c>
    </row>
    <row r="468" spans="1:45" x14ac:dyDescent="0.55000000000000004">
      <c r="A468" s="2" t="s">
        <v>637</v>
      </c>
      <c r="B468" s="31"/>
      <c r="C468" s="11" t="s">
        <v>796</v>
      </c>
      <c r="V468"/>
      <c r="AQ468" t="s">
        <v>875</v>
      </c>
      <c r="AR468">
        <v>119</v>
      </c>
    </row>
    <row r="469" spans="1:45" x14ac:dyDescent="0.55000000000000004">
      <c r="A469" s="2" t="s">
        <v>653</v>
      </c>
      <c r="B469" s="31"/>
      <c r="C469" s="11" t="s">
        <v>796</v>
      </c>
      <c r="V469"/>
      <c r="AQ469" t="s">
        <v>875</v>
      </c>
      <c r="AR469">
        <v>146</v>
      </c>
      <c r="AS469">
        <v>177</v>
      </c>
    </row>
    <row r="470" spans="1:45" x14ac:dyDescent="0.55000000000000004">
      <c r="A470" s="2" t="s">
        <v>667</v>
      </c>
      <c r="B470" s="31"/>
      <c r="C470" s="11" t="s">
        <v>796</v>
      </c>
      <c r="V470"/>
      <c r="AQ470" t="s">
        <v>875</v>
      </c>
      <c r="AR470">
        <v>64</v>
      </c>
      <c r="AS470">
        <v>85</v>
      </c>
    </row>
    <row r="471" spans="1:45" x14ac:dyDescent="0.55000000000000004">
      <c r="A471" s="2" t="s">
        <v>681</v>
      </c>
      <c r="B471" s="31"/>
      <c r="C471" s="11" t="s">
        <v>796</v>
      </c>
      <c r="V471"/>
      <c r="AQ471" t="s">
        <v>875</v>
      </c>
      <c r="AR471">
        <v>148</v>
      </c>
      <c r="AS471">
        <v>189</v>
      </c>
    </row>
    <row r="472" spans="1:45" x14ac:dyDescent="0.55000000000000004">
      <c r="A472" s="2" t="s">
        <v>695</v>
      </c>
      <c r="B472" s="31"/>
      <c r="C472" s="11" t="s">
        <v>796</v>
      </c>
      <c r="V472"/>
      <c r="AQ472" t="s">
        <v>875</v>
      </c>
      <c r="AR472">
        <v>109</v>
      </c>
      <c r="AS472">
        <v>137</v>
      </c>
    </row>
    <row r="473" spans="1:45" x14ac:dyDescent="0.55000000000000004">
      <c r="A473" s="2" t="s">
        <v>706</v>
      </c>
      <c r="B473" s="31"/>
      <c r="C473" s="11" t="s">
        <v>796</v>
      </c>
      <c r="V473"/>
      <c r="AQ473" t="s">
        <v>875</v>
      </c>
      <c r="AR473">
        <v>58</v>
      </c>
      <c r="AS473">
        <v>78</v>
      </c>
    </row>
    <row r="474" spans="1:45" x14ac:dyDescent="0.55000000000000004">
      <c r="A474" s="2" t="s">
        <v>523</v>
      </c>
      <c r="B474" s="31"/>
      <c r="C474" s="11" t="s">
        <v>797</v>
      </c>
      <c r="V474"/>
      <c r="AQ474" t="s">
        <v>875</v>
      </c>
      <c r="AR474">
        <v>154</v>
      </c>
      <c r="AS474">
        <v>200</v>
      </c>
    </row>
    <row r="475" spans="1:45" x14ac:dyDescent="0.55000000000000004">
      <c r="A475" s="2" t="s">
        <v>541</v>
      </c>
      <c r="B475" s="31"/>
      <c r="C475" s="11" t="s">
        <v>797</v>
      </c>
      <c r="V475"/>
      <c r="AQ475" t="s">
        <v>875</v>
      </c>
      <c r="AR475">
        <v>135</v>
      </c>
      <c r="AS475">
        <v>165</v>
      </c>
    </row>
    <row r="476" spans="1:45" x14ac:dyDescent="0.55000000000000004">
      <c r="A476" s="2" t="s">
        <v>558</v>
      </c>
      <c r="B476" s="31"/>
      <c r="C476" s="11" t="s">
        <v>797</v>
      </c>
      <c r="V476"/>
      <c r="AQ476" t="s">
        <v>875</v>
      </c>
      <c r="AR476">
        <v>79</v>
      </c>
      <c r="AS476">
        <v>103</v>
      </c>
    </row>
    <row r="477" spans="1:45" x14ac:dyDescent="0.55000000000000004">
      <c r="A477" s="2" t="s">
        <v>575</v>
      </c>
      <c r="B477" s="31"/>
      <c r="C477" s="11" t="s">
        <v>797</v>
      </c>
      <c r="V477"/>
      <c r="AQ477" t="s">
        <v>875</v>
      </c>
      <c r="AR477">
        <v>135</v>
      </c>
      <c r="AS477">
        <v>192</v>
      </c>
    </row>
    <row r="478" spans="1:45" x14ac:dyDescent="0.55000000000000004">
      <c r="A478" s="2" t="s">
        <v>592</v>
      </c>
      <c r="B478" s="31"/>
      <c r="C478" s="11" t="s">
        <v>797</v>
      </c>
      <c r="V478"/>
      <c r="AQ478" t="s">
        <v>875</v>
      </c>
      <c r="AR478">
        <v>108</v>
      </c>
      <c r="AS478">
        <v>131</v>
      </c>
    </row>
    <row r="479" spans="1:45" x14ac:dyDescent="0.55000000000000004">
      <c r="A479" s="2" t="s">
        <v>606</v>
      </c>
      <c r="B479" s="31"/>
      <c r="C479" s="11" t="s">
        <v>797</v>
      </c>
      <c r="V479"/>
      <c r="AQ479" t="s">
        <v>875</v>
      </c>
      <c r="AR479">
        <v>52</v>
      </c>
      <c r="AS479">
        <v>70</v>
      </c>
    </row>
    <row r="480" spans="1:45" x14ac:dyDescent="0.55000000000000004">
      <c r="A480" s="2" t="s">
        <v>619</v>
      </c>
      <c r="B480" s="31"/>
      <c r="C480" s="11" t="s">
        <v>797</v>
      </c>
      <c r="V480"/>
      <c r="AQ480" t="s">
        <v>875</v>
      </c>
      <c r="AR480">
        <v>49</v>
      </c>
      <c r="AS480">
        <v>59</v>
      </c>
    </row>
    <row r="481" spans="1:45" x14ac:dyDescent="0.55000000000000004">
      <c r="A481" s="2" t="s">
        <v>634</v>
      </c>
      <c r="B481" s="31"/>
      <c r="C481" s="11" t="s">
        <v>797</v>
      </c>
      <c r="V481"/>
      <c r="AQ481" t="s">
        <v>875</v>
      </c>
      <c r="AR481">
        <v>124</v>
      </c>
    </row>
    <row r="482" spans="1:45" x14ac:dyDescent="0.55000000000000004">
      <c r="A482" s="2" t="s">
        <v>650</v>
      </c>
      <c r="B482" s="31"/>
      <c r="C482" s="11" t="s">
        <v>797</v>
      </c>
      <c r="V482"/>
      <c r="AQ482" t="s">
        <v>875</v>
      </c>
      <c r="AR482">
        <v>155</v>
      </c>
      <c r="AS482">
        <v>180</v>
      </c>
    </row>
    <row r="483" spans="1:45" x14ac:dyDescent="0.55000000000000004">
      <c r="A483" s="2" t="s">
        <v>664</v>
      </c>
      <c r="B483" s="31"/>
      <c r="C483" s="11" t="s">
        <v>797</v>
      </c>
      <c r="V483"/>
      <c r="AQ483" t="s">
        <v>875</v>
      </c>
      <c r="AR483">
        <v>67</v>
      </c>
      <c r="AS483">
        <v>85</v>
      </c>
    </row>
    <row r="484" spans="1:45" x14ac:dyDescent="0.55000000000000004">
      <c r="A484" s="2" t="s">
        <v>678</v>
      </c>
      <c r="B484" s="31"/>
      <c r="C484" s="11" t="s">
        <v>797</v>
      </c>
      <c r="V484"/>
      <c r="AQ484" t="s">
        <v>875</v>
      </c>
      <c r="AR484">
        <v>151</v>
      </c>
      <c r="AS484">
        <v>188</v>
      </c>
    </row>
    <row r="485" spans="1:45" x14ac:dyDescent="0.55000000000000004">
      <c r="A485" s="2" t="s">
        <v>692</v>
      </c>
      <c r="B485" s="31"/>
      <c r="C485" s="11" t="s">
        <v>797</v>
      </c>
      <c r="V485"/>
      <c r="AQ485" t="s">
        <v>875</v>
      </c>
      <c r="AR485">
        <v>112</v>
      </c>
      <c r="AS485">
        <v>139</v>
      </c>
    </row>
    <row r="486" spans="1:45" x14ac:dyDescent="0.55000000000000004">
      <c r="A486" s="2" t="s">
        <v>703</v>
      </c>
      <c r="B486" s="31"/>
      <c r="C486" s="11" t="s">
        <v>797</v>
      </c>
      <c r="V486"/>
      <c r="AQ486" t="s">
        <v>875</v>
      </c>
      <c r="AR486">
        <v>63</v>
      </c>
      <c r="AS486">
        <v>81</v>
      </c>
    </row>
    <row r="487" spans="1:45" x14ac:dyDescent="0.55000000000000004">
      <c r="A487" s="2" t="s">
        <v>527</v>
      </c>
      <c r="B487" s="31"/>
      <c r="C487" s="11" t="s">
        <v>798</v>
      </c>
      <c r="V487"/>
      <c r="AQ487" t="s">
        <v>875</v>
      </c>
      <c r="AR487">
        <v>152</v>
      </c>
      <c r="AS487">
        <v>195</v>
      </c>
    </row>
    <row r="488" spans="1:45" x14ac:dyDescent="0.55000000000000004">
      <c r="A488" s="2" t="s">
        <v>545</v>
      </c>
      <c r="B488" s="31"/>
      <c r="C488" s="11" t="s">
        <v>798</v>
      </c>
      <c r="V488"/>
      <c r="AQ488" t="s">
        <v>875</v>
      </c>
      <c r="AR488">
        <v>141</v>
      </c>
      <c r="AS488">
        <v>167</v>
      </c>
    </row>
    <row r="489" spans="1:45" x14ac:dyDescent="0.55000000000000004">
      <c r="A489" s="2" t="s">
        <v>562</v>
      </c>
      <c r="B489" s="31"/>
      <c r="C489" s="11" t="s">
        <v>798</v>
      </c>
      <c r="V489"/>
      <c r="AQ489" t="s">
        <v>875</v>
      </c>
      <c r="AR489">
        <v>81</v>
      </c>
      <c r="AS489">
        <v>104</v>
      </c>
    </row>
    <row r="490" spans="1:45" x14ac:dyDescent="0.55000000000000004">
      <c r="A490" s="2" t="s">
        <v>579</v>
      </c>
      <c r="B490" s="31"/>
      <c r="C490" s="11" t="s">
        <v>798</v>
      </c>
      <c r="V490"/>
      <c r="AQ490" t="s">
        <v>875</v>
      </c>
      <c r="AR490">
        <v>143</v>
      </c>
      <c r="AS490">
        <v>198</v>
      </c>
    </row>
    <row r="491" spans="1:45" x14ac:dyDescent="0.55000000000000004">
      <c r="A491" s="2" t="s">
        <v>596</v>
      </c>
      <c r="B491" s="31"/>
      <c r="C491" s="11" t="s">
        <v>798</v>
      </c>
      <c r="V491"/>
      <c r="AQ491" t="s">
        <v>875</v>
      </c>
      <c r="AR491">
        <v>111</v>
      </c>
      <c r="AS491">
        <v>134</v>
      </c>
    </row>
    <row r="492" spans="1:45" x14ac:dyDescent="0.55000000000000004">
      <c r="A492" s="2" t="s">
        <v>610</v>
      </c>
      <c r="B492" s="31"/>
      <c r="C492" s="11" t="s">
        <v>798</v>
      </c>
      <c r="V492"/>
      <c r="AQ492" t="s">
        <v>875</v>
      </c>
      <c r="AR492">
        <v>55</v>
      </c>
      <c r="AS492">
        <v>72</v>
      </c>
    </row>
    <row r="493" spans="1:45" x14ac:dyDescent="0.55000000000000004">
      <c r="A493" s="2" t="s">
        <v>623</v>
      </c>
      <c r="B493" s="31"/>
      <c r="C493" s="11" t="s">
        <v>798</v>
      </c>
      <c r="V493"/>
      <c r="AQ493" t="s">
        <v>875</v>
      </c>
      <c r="AR493">
        <v>49</v>
      </c>
      <c r="AS493">
        <v>59</v>
      </c>
    </row>
    <row r="494" spans="1:45" x14ac:dyDescent="0.55000000000000004">
      <c r="A494" s="2" t="s">
        <v>638</v>
      </c>
      <c r="B494" s="31"/>
      <c r="C494" s="11" t="s">
        <v>798</v>
      </c>
      <c r="V494"/>
      <c r="AQ494" t="s">
        <v>875</v>
      </c>
      <c r="AR494">
        <v>140</v>
      </c>
    </row>
    <row r="495" spans="1:45" x14ac:dyDescent="0.55000000000000004">
      <c r="A495" s="2" t="s">
        <v>654</v>
      </c>
      <c r="B495" s="31"/>
      <c r="C495" s="11" t="s">
        <v>798</v>
      </c>
      <c r="V495"/>
      <c r="AQ495" t="s">
        <v>875</v>
      </c>
      <c r="AR495">
        <v>163</v>
      </c>
      <c r="AS495">
        <v>184</v>
      </c>
    </row>
    <row r="496" spans="1:45" x14ac:dyDescent="0.55000000000000004">
      <c r="A496" s="2" t="s">
        <v>668</v>
      </c>
      <c r="B496" s="31"/>
      <c r="C496" s="11" t="s">
        <v>798</v>
      </c>
      <c r="V496"/>
      <c r="AQ496" t="s">
        <v>875</v>
      </c>
      <c r="AR496">
        <v>71</v>
      </c>
      <c r="AS496">
        <v>88</v>
      </c>
    </row>
    <row r="497" spans="1:45" x14ac:dyDescent="0.55000000000000004">
      <c r="A497" s="2" t="s">
        <v>682</v>
      </c>
      <c r="B497" s="31"/>
      <c r="C497" s="11" t="s">
        <v>798</v>
      </c>
      <c r="V497"/>
      <c r="AQ497" t="s">
        <v>875</v>
      </c>
      <c r="AR497">
        <v>155</v>
      </c>
      <c r="AS497">
        <v>191</v>
      </c>
    </row>
    <row r="498" spans="1:45" x14ac:dyDescent="0.55000000000000004">
      <c r="A498" s="2" t="s">
        <v>696</v>
      </c>
      <c r="B498" s="31"/>
      <c r="C498" s="11" t="s">
        <v>798</v>
      </c>
      <c r="V498"/>
      <c r="AQ498" t="s">
        <v>875</v>
      </c>
      <c r="AR498">
        <v>116</v>
      </c>
      <c r="AS498">
        <v>141</v>
      </c>
    </row>
    <row r="499" spans="1:45" x14ac:dyDescent="0.55000000000000004">
      <c r="A499" s="2" t="s">
        <v>707</v>
      </c>
      <c r="B499" s="31"/>
      <c r="C499" s="11" t="s">
        <v>798</v>
      </c>
      <c r="V499"/>
      <c r="AQ499" t="s">
        <v>875</v>
      </c>
      <c r="AR499">
        <v>67</v>
      </c>
      <c r="AS499">
        <v>84</v>
      </c>
    </row>
    <row r="500" spans="1:45" x14ac:dyDescent="0.55000000000000004">
      <c r="A500" s="2" t="s">
        <v>519</v>
      </c>
      <c r="B500" s="31"/>
      <c r="C500" s="11" t="s">
        <v>799</v>
      </c>
      <c r="V500"/>
      <c r="AQ500" t="s">
        <v>875</v>
      </c>
      <c r="AR500">
        <v>180</v>
      </c>
      <c r="AS500">
        <v>222</v>
      </c>
    </row>
    <row r="501" spans="1:45" x14ac:dyDescent="0.55000000000000004">
      <c r="A501" s="2" t="s">
        <v>537</v>
      </c>
      <c r="B501" s="31"/>
      <c r="C501" s="11" t="s">
        <v>799</v>
      </c>
      <c r="V501"/>
      <c r="AQ501" t="s">
        <v>875</v>
      </c>
      <c r="AR501">
        <v>143</v>
      </c>
      <c r="AS501">
        <v>169</v>
      </c>
    </row>
    <row r="502" spans="1:45" x14ac:dyDescent="0.55000000000000004">
      <c r="A502" s="2" t="s">
        <v>554</v>
      </c>
      <c r="B502" s="31"/>
      <c r="C502" s="11" t="s">
        <v>799</v>
      </c>
      <c r="V502"/>
      <c r="AQ502" t="s">
        <v>875</v>
      </c>
      <c r="AR502">
        <v>106</v>
      </c>
      <c r="AS502">
        <v>125</v>
      </c>
    </row>
    <row r="503" spans="1:45" x14ac:dyDescent="0.55000000000000004">
      <c r="A503" s="2" t="s">
        <v>571</v>
      </c>
      <c r="B503" s="31"/>
      <c r="C503" s="11" t="s">
        <v>799</v>
      </c>
      <c r="V503"/>
      <c r="AQ503" t="s">
        <v>875</v>
      </c>
      <c r="AR503">
        <v>194</v>
      </c>
      <c r="AS503">
        <v>223</v>
      </c>
    </row>
    <row r="504" spans="1:45" x14ac:dyDescent="0.55000000000000004">
      <c r="A504" s="2" t="s">
        <v>588</v>
      </c>
      <c r="B504" s="31"/>
      <c r="C504" s="11" t="s">
        <v>799</v>
      </c>
      <c r="V504"/>
      <c r="AQ504" t="s">
        <v>875</v>
      </c>
      <c r="AR504">
        <v>120</v>
      </c>
      <c r="AS504">
        <v>139</v>
      </c>
    </row>
    <row r="505" spans="1:45" x14ac:dyDescent="0.55000000000000004">
      <c r="A505" s="2" t="s">
        <v>630</v>
      </c>
      <c r="B505" s="31"/>
      <c r="C505" s="11" t="s">
        <v>799</v>
      </c>
      <c r="V505"/>
      <c r="AQ505" t="s">
        <v>875</v>
      </c>
      <c r="AR505">
        <v>188</v>
      </c>
      <c r="AS505">
        <v>220</v>
      </c>
    </row>
    <row r="506" spans="1:45" x14ac:dyDescent="0.55000000000000004">
      <c r="A506" s="2" t="s">
        <v>646</v>
      </c>
      <c r="B506" s="31"/>
      <c r="C506" s="11" t="s">
        <v>799</v>
      </c>
      <c r="V506"/>
      <c r="AQ506" t="s">
        <v>875</v>
      </c>
      <c r="AR506">
        <v>166</v>
      </c>
      <c r="AS506">
        <v>192</v>
      </c>
    </row>
    <row r="507" spans="1:45" x14ac:dyDescent="0.55000000000000004">
      <c r="A507" s="2" t="s">
        <v>674</v>
      </c>
      <c r="B507" s="31"/>
      <c r="C507" s="11" t="s">
        <v>799</v>
      </c>
      <c r="V507"/>
      <c r="AQ507" t="s">
        <v>875</v>
      </c>
      <c r="AR507">
        <v>176</v>
      </c>
      <c r="AS507">
        <v>209</v>
      </c>
    </row>
    <row r="508" spans="1:45" x14ac:dyDescent="0.55000000000000004">
      <c r="A508" s="2" t="s">
        <v>688</v>
      </c>
      <c r="B508" s="31"/>
      <c r="C508" s="11" t="s">
        <v>799</v>
      </c>
      <c r="V508"/>
      <c r="AQ508" t="s">
        <v>875</v>
      </c>
      <c r="AR508">
        <v>126</v>
      </c>
      <c r="AS508">
        <v>153</v>
      </c>
    </row>
    <row r="509" spans="1:45" x14ac:dyDescent="0.55000000000000004">
      <c r="A509" s="2" t="s">
        <v>518</v>
      </c>
      <c r="B509" s="31"/>
      <c r="C509" s="11" t="s">
        <v>800</v>
      </c>
      <c r="V509"/>
      <c r="AQ509" t="s">
        <v>875</v>
      </c>
      <c r="AR509">
        <v>213</v>
      </c>
      <c r="AS509">
        <v>245</v>
      </c>
    </row>
    <row r="510" spans="1:45" x14ac:dyDescent="0.55000000000000004">
      <c r="A510" s="2" t="s">
        <v>536</v>
      </c>
      <c r="B510" s="31"/>
      <c r="C510" s="11" t="s">
        <v>800</v>
      </c>
      <c r="V510"/>
      <c r="AQ510" t="s">
        <v>875</v>
      </c>
      <c r="AR510">
        <v>162</v>
      </c>
      <c r="AS510">
        <v>183</v>
      </c>
    </row>
    <row r="511" spans="1:45" x14ac:dyDescent="0.55000000000000004">
      <c r="A511" s="2" t="s">
        <v>553</v>
      </c>
      <c r="B511" s="31"/>
      <c r="C511" s="11" t="s">
        <v>800</v>
      </c>
      <c r="V511"/>
      <c r="AQ511" t="s">
        <v>875</v>
      </c>
      <c r="AR511">
        <v>93</v>
      </c>
      <c r="AS511">
        <v>113</v>
      </c>
    </row>
    <row r="512" spans="1:45" x14ac:dyDescent="0.55000000000000004">
      <c r="A512" s="2" t="s">
        <v>570</v>
      </c>
      <c r="B512" s="31"/>
      <c r="C512" s="11" t="s">
        <v>800</v>
      </c>
      <c r="V512"/>
      <c r="AQ512" t="s">
        <v>875</v>
      </c>
      <c r="AR512">
        <v>207</v>
      </c>
      <c r="AS512">
        <v>229</v>
      </c>
    </row>
    <row r="513" spans="1:45" x14ac:dyDescent="0.55000000000000004">
      <c r="A513" s="2" t="s">
        <v>587</v>
      </c>
      <c r="B513" s="31"/>
      <c r="C513" s="11" t="s">
        <v>800</v>
      </c>
      <c r="V513"/>
      <c r="AQ513" t="s">
        <v>875</v>
      </c>
      <c r="AR513">
        <v>129</v>
      </c>
      <c r="AS513">
        <v>145</v>
      </c>
    </row>
    <row r="514" spans="1:45" x14ac:dyDescent="0.55000000000000004">
      <c r="A514" s="2" t="s">
        <v>602</v>
      </c>
      <c r="B514" s="31"/>
      <c r="C514" s="11" t="s">
        <v>800</v>
      </c>
      <c r="V514"/>
      <c r="AQ514" t="s">
        <v>875</v>
      </c>
      <c r="AR514">
        <v>67</v>
      </c>
      <c r="AS514">
        <v>81</v>
      </c>
    </row>
    <row r="515" spans="1:45" x14ac:dyDescent="0.55000000000000004">
      <c r="A515" s="2" t="s">
        <v>615</v>
      </c>
      <c r="B515" s="31"/>
      <c r="C515" s="11" t="s">
        <v>800</v>
      </c>
      <c r="V515"/>
      <c r="AQ515" t="s">
        <v>875</v>
      </c>
      <c r="AR515">
        <v>46</v>
      </c>
      <c r="AS515">
        <v>56</v>
      </c>
    </row>
    <row r="516" spans="1:45" x14ac:dyDescent="0.55000000000000004">
      <c r="A516" s="2" t="s">
        <v>629</v>
      </c>
      <c r="B516" s="31"/>
      <c r="C516" s="11" t="s">
        <v>800</v>
      </c>
      <c r="V516"/>
      <c r="AQ516" t="s">
        <v>875</v>
      </c>
      <c r="AR516">
        <v>207</v>
      </c>
      <c r="AS516">
        <v>231</v>
      </c>
    </row>
    <row r="517" spans="1:45" x14ac:dyDescent="0.55000000000000004">
      <c r="A517" s="2" t="s">
        <v>645</v>
      </c>
      <c r="B517" s="31"/>
      <c r="C517" s="11" t="s">
        <v>800</v>
      </c>
      <c r="V517"/>
      <c r="AQ517" t="s">
        <v>875</v>
      </c>
      <c r="AR517">
        <v>179</v>
      </c>
      <c r="AS517">
        <v>200</v>
      </c>
    </row>
    <row r="518" spans="1:45" x14ac:dyDescent="0.55000000000000004">
      <c r="A518" s="2" t="s">
        <v>660</v>
      </c>
      <c r="B518" s="31"/>
      <c r="C518" s="11" t="s">
        <v>800</v>
      </c>
      <c r="V518"/>
      <c r="AQ518" t="s">
        <v>875</v>
      </c>
      <c r="AR518">
        <v>83</v>
      </c>
      <c r="AS518">
        <v>101</v>
      </c>
    </row>
    <row r="519" spans="1:45" x14ac:dyDescent="0.55000000000000004">
      <c r="A519" s="2" t="s">
        <v>520</v>
      </c>
      <c r="B519" s="31"/>
      <c r="C519" s="11" t="s">
        <v>801</v>
      </c>
      <c r="V519"/>
      <c r="AQ519" t="s">
        <v>875</v>
      </c>
      <c r="AR519">
        <v>178</v>
      </c>
      <c r="AS519">
        <v>220</v>
      </c>
    </row>
    <row r="520" spans="1:45" x14ac:dyDescent="0.55000000000000004">
      <c r="A520" s="2" t="s">
        <v>538</v>
      </c>
      <c r="B520" s="31"/>
      <c r="C520" s="11" t="s">
        <v>801</v>
      </c>
      <c r="V520"/>
      <c r="AQ520" t="s">
        <v>875</v>
      </c>
      <c r="AR520">
        <v>147</v>
      </c>
      <c r="AS520">
        <v>172</v>
      </c>
    </row>
    <row r="521" spans="1:45" x14ac:dyDescent="0.55000000000000004">
      <c r="A521" s="2" t="s">
        <v>555</v>
      </c>
      <c r="B521" s="31"/>
      <c r="C521" s="11" t="s">
        <v>801</v>
      </c>
      <c r="V521"/>
      <c r="AQ521" t="s">
        <v>875</v>
      </c>
      <c r="AR521">
        <v>84</v>
      </c>
      <c r="AS521">
        <v>107</v>
      </c>
    </row>
    <row r="522" spans="1:45" x14ac:dyDescent="0.55000000000000004">
      <c r="A522" s="2" t="s">
        <v>572</v>
      </c>
      <c r="B522" s="31"/>
      <c r="C522" s="11" t="s">
        <v>801</v>
      </c>
      <c r="V522"/>
      <c r="AQ522" t="s">
        <v>875</v>
      </c>
      <c r="AR522">
        <v>183</v>
      </c>
      <c r="AS522">
        <v>214</v>
      </c>
    </row>
    <row r="523" spans="1:45" x14ac:dyDescent="0.55000000000000004">
      <c r="A523" s="2" t="s">
        <v>589</v>
      </c>
      <c r="B523" s="31"/>
      <c r="C523" s="11" t="s">
        <v>801</v>
      </c>
      <c r="V523"/>
      <c r="AQ523" t="s">
        <v>875</v>
      </c>
      <c r="AR523">
        <v>118</v>
      </c>
      <c r="AS523">
        <v>138</v>
      </c>
    </row>
    <row r="524" spans="1:45" x14ac:dyDescent="0.55000000000000004">
      <c r="A524" s="2" t="s">
        <v>603</v>
      </c>
      <c r="B524" s="31"/>
      <c r="C524" s="11" t="s">
        <v>801</v>
      </c>
      <c r="V524"/>
      <c r="AQ524" t="s">
        <v>875</v>
      </c>
      <c r="AR524">
        <v>55</v>
      </c>
      <c r="AS524">
        <v>73</v>
      </c>
    </row>
    <row r="525" spans="1:45" x14ac:dyDescent="0.55000000000000004">
      <c r="A525" s="2" t="s">
        <v>616</v>
      </c>
      <c r="B525" s="31"/>
      <c r="C525" s="11" t="s">
        <v>801</v>
      </c>
      <c r="V525"/>
      <c r="AQ525" t="s">
        <v>875</v>
      </c>
      <c r="AR525">
        <v>49</v>
      </c>
      <c r="AS525">
        <v>59</v>
      </c>
    </row>
    <row r="526" spans="1:45" x14ac:dyDescent="0.55000000000000004">
      <c r="A526" s="2" t="s">
        <v>631</v>
      </c>
      <c r="B526" s="31"/>
      <c r="C526" s="11" t="s">
        <v>801</v>
      </c>
      <c r="V526"/>
      <c r="AQ526" t="s">
        <v>875</v>
      </c>
      <c r="AR526">
        <v>187</v>
      </c>
      <c r="AS526">
        <v>216</v>
      </c>
    </row>
    <row r="527" spans="1:45" x14ac:dyDescent="0.55000000000000004">
      <c r="A527" s="2" t="s">
        <v>647</v>
      </c>
      <c r="B527" s="31"/>
      <c r="C527" s="11" t="s">
        <v>801</v>
      </c>
      <c r="V527"/>
      <c r="AQ527" t="s">
        <v>875</v>
      </c>
      <c r="AR527">
        <v>164</v>
      </c>
      <c r="AS527">
        <v>186</v>
      </c>
    </row>
    <row r="528" spans="1:45" x14ac:dyDescent="0.55000000000000004">
      <c r="A528" s="2" t="s">
        <v>661</v>
      </c>
      <c r="B528" s="31"/>
      <c r="C528" s="11" t="s">
        <v>801</v>
      </c>
      <c r="V528"/>
      <c r="AQ528" t="s">
        <v>875</v>
      </c>
      <c r="AR528">
        <v>74</v>
      </c>
      <c r="AS528">
        <v>92</v>
      </c>
    </row>
    <row r="529" spans="1:45" x14ac:dyDescent="0.55000000000000004">
      <c r="A529" s="2" t="s">
        <v>675</v>
      </c>
      <c r="B529" s="31"/>
      <c r="C529" s="11" t="s">
        <v>801</v>
      </c>
      <c r="V529"/>
      <c r="AQ529" t="s">
        <v>875</v>
      </c>
      <c r="AR529">
        <v>176</v>
      </c>
      <c r="AS529">
        <v>209</v>
      </c>
    </row>
    <row r="530" spans="1:45" x14ac:dyDescent="0.55000000000000004">
      <c r="A530" s="2" t="s">
        <v>689</v>
      </c>
      <c r="B530" s="31"/>
      <c r="C530" s="11" t="s">
        <v>801</v>
      </c>
      <c r="V530"/>
      <c r="AQ530" t="s">
        <v>875</v>
      </c>
      <c r="AR530">
        <v>129</v>
      </c>
      <c r="AS530">
        <v>154</v>
      </c>
    </row>
    <row r="531" spans="1:45" x14ac:dyDescent="0.55000000000000004">
      <c r="A531" s="2" t="s">
        <v>700</v>
      </c>
      <c r="B531" s="31"/>
      <c r="C531" s="11" t="s">
        <v>801</v>
      </c>
      <c r="V531"/>
      <c r="AQ531" t="s">
        <v>875</v>
      </c>
      <c r="AR531">
        <v>71</v>
      </c>
      <c r="AS531">
        <v>86</v>
      </c>
    </row>
    <row r="532" spans="1:45" x14ac:dyDescent="0.55000000000000004">
      <c r="A532" s="2" t="s">
        <v>345</v>
      </c>
      <c r="B532" s="31"/>
      <c r="C532" s="11" t="s">
        <v>802</v>
      </c>
      <c r="V532"/>
      <c r="AQ532" t="s">
        <v>875</v>
      </c>
      <c r="AR532">
        <v>171</v>
      </c>
      <c r="AS532">
        <v>196</v>
      </c>
    </row>
    <row r="533" spans="1:45" x14ac:dyDescent="0.55000000000000004">
      <c r="A533" s="2" t="s">
        <v>350</v>
      </c>
      <c r="B533" s="31"/>
      <c r="C533" s="11" t="s">
        <v>802</v>
      </c>
      <c r="V533"/>
      <c r="AQ533" t="s">
        <v>875</v>
      </c>
      <c r="AR533">
        <v>92</v>
      </c>
      <c r="AS533">
        <v>108</v>
      </c>
    </row>
    <row r="534" spans="1:45" x14ac:dyDescent="0.55000000000000004">
      <c r="A534" s="2" t="s">
        <v>362</v>
      </c>
      <c r="B534" s="31"/>
      <c r="C534" s="11" t="s">
        <v>802</v>
      </c>
      <c r="V534"/>
      <c r="AQ534" t="s">
        <v>875</v>
      </c>
      <c r="AR534">
        <v>209</v>
      </c>
      <c r="AS534">
        <v>238</v>
      </c>
    </row>
    <row r="535" spans="1:45" x14ac:dyDescent="0.55000000000000004">
      <c r="A535" s="2" t="s">
        <v>374</v>
      </c>
      <c r="B535" s="31"/>
      <c r="C535" s="11" t="s">
        <v>802</v>
      </c>
      <c r="V535"/>
      <c r="AQ535" t="s">
        <v>875</v>
      </c>
      <c r="AR535">
        <v>170</v>
      </c>
      <c r="AS535">
        <v>191</v>
      </c>
    </row>
    <row r="536" spans="1:45" x14ac:dyDescent="0.55000000000000004">
      <c r="A536" s="2" t="s">
        <v>381</v>
      </c>
      <c r="B536" s="31"/>
      <c r="C536" s="11" t="s">
        <v>802</v>
      </c>
      <c r="V536"/>
      <c r="AQ536" t="s">
        <v>875</v>
      </c>
      <c r="AR536">
        <v>93</v>
      </c>
      <c r="AS536">
        <v>113</v>
      </c>
    </row>
    <row r="537" spans="1:45" x14ac:dyDescent="0.55000000000000004">
      <c r="A537" s="2" t="s">
        <v>392</v>
      </c>
      <c r="B537" s="31"/>
      <c r="C537" s="11" t="s">
        <v>802</v>
      </c>
      <c r="V537"/>
      <c r="AQ537" t="s">
        <v>875</v>
      </c>
      <c r="AR537">
        <v>203</v>
      </c>
      <c r="AS537">
        <v>228</v>
      </c>
    </row>
    <row r="538" spans="1:45" x14ac:dyDescent="0.55000000000000004">
      <c r="A538" s="2" t="s">
        <v>405</v>
      </c>
      <c r="B538" s="31"/>
      <c r="C538" s="11" t="s">
        <v>802</v>
      </c>
      <c r="V538"/>
      <c r="AQ538" t="s">
        <v>875</v>
      </c>
      <c r="AR538">
        <v>163</v>
      </c>
      <c r="AS538">
        <v>180</v>
      </c>
    </row>
    <row r="539" spans="1:45" x14ac:dyDescent="0.55000000000000004">
      <c r="A539" s="2" t="s">
        <v>414</v>
      </c>
      <c r="B539" s="31"/>
      <c r="C539" s="11" t="s">
        <v>802</v>
      </c>
      <c r="V539"/>
      <c r="AQ539" t="s">
        <v>875</v>
      </c>
      <c r="AR539">
        <v>92</v>
      </c>
      <c r="AS539">
        <v>115</v>
      </c>
    </row>
    <row r="540" spans="1:45" x14ac:dyDescent="0.55000000000000004">
      <c r="A540" s="2" t="s">
        <v>421</v>
      </c>
      <c r="B540" s="31"/>
      <c r="C540" s="11" t="s">
        <v>802</v>
      </c>
      <c r="V540"/>
      <c r="AQ540" t="s">
        <v>875</v>
      </c>
      <c r="AR540">
        <v>196</v>
      </c>
      <c r="AS540">
        <v>222</v>
      </c>
    </row>
    <row r="541" spans="1:45" x14ac:dyDescent="0.55000000000000004">
      <c r="A541" s="2" t="s">
        <v>431</v>
      </c>
      <c r="B541" s="31"/>
      <c r="C541" s="11" t="s">
        <v>802</v>
      </c>
      <c r="V541"/>
      <c r="AQ541" t="s">
        <v>875</v>
      </c>
      <c r="AR541">
        <v>159</v>
      </c>
      <c r="AS541">
        <v>178</v>
      </c>
    </row>
    <row r="542" spans="1:45" x14ac:dyDescent="0.55000000000000004">
      <c r="A542" s="2" t="s">
        <v>443</v>
      </c>
      <c r="B542" s="31"/>
      <c r="C542" s="11" t="s">
        <v>802</v>
      </c>
      <c r="V542"/>
      <c r="AQ542" t="s">
        <v>875</v>
      </c>
      <c r="AR542">
        <v>87</v>
      </c>
      <c r="AS542">
        <v>104</v>
      </c>
    </row>
    <row r="543" spans="1:45" x14ac:dyDescent="0.55000000000000004">
      <c r="A543" s="2" t="s">
        <v>303</v>
      </c>
      <c r="B543" s="31"/>
      <c r="C543" s="11" t="s">
        <v>803</v>
      </c>
      <c r="V543"/>
      <c r="AQ543" t="s">
        <v>875</v>
      </c>
      <c r="AR543">
        <v>147</v>
      </c>
      <c r="AS543">
        <v>169</v>
      </c>
    </row>
    <row r="544" spans="1:45" x14ac:dyDescent="0.55000000000000004">
      <c r="A544" s="2" t="s">
        <v>304</v>
      </c>
      <c r="B544" s="31"/>
      <c r="C544" s="11" t="s">
        <v>803</v>
      </c>
      <c r="V544"/>
      <c r="AQ544" t="s">
        <v>875</v>
      </c>
      <c r="AR544">
        <v>62</v>
      </c>
      <c r="AS544">
        <v>80</v>
      </c>
    </row>
    <row r="545" spans="1:45" x14ac:dyDescent="0.55000000000000004">
      <c r="A545" s="2" t="s">
        <v>343</v>
      </c>
      <c r="B545" s="31"/>
      <c r="C545" s="11" t="s">
        <v>803</v>
      </c>
      <c r="V545"/>
      <c r="AQ545" t="s">
        <v>875</v>
      </c>
      <c r="AR545">
        <v>140</v>
      </c>
      <c r="AS545">
        <v>170</v>
      </c>
    </row>
    <row r="546" spans="1:45" x14ac:dyDescent="0.55000000000000004">
      <c r="A546" s="2" t="s">
        <v>348</v>
      </c>
      <c r="B546" s="31"/>
      <c r="C546" s="11" t="s">
        <v>803</v>
      </c>
      <c r="V546"/>
      <c r="AQ546" t="s">
        <v>875</v>
      </c>
      <c r="AR546">
        <v>71</v>
      </c>
      <c r="AS546">
        <v>89</v>
      </c>
    </row>
    <row r="547" spans="1:45" x14ac:dyDescent="0.55000000000000004">
      <c r="A547" s="2" t="s">
        <v>372</v>
      </c>
      <c r="B547" s="31"/>
      <c r="C547" s="11" t="s">
        <v>803</v>
      </c>
      <c r="V547"/>
      <c r="AQ547" t="s">
        <v>875</v>
      </c>
      <c r="AR547">
        <v>144</v>
      </c>
      <c r="AS547">
        <v>166</v>
      </c>
    </row>
    <row r="548" spans="1:45" x14ac:dyDescent="0.55000000000000004">
      <c r="A548" s="2" t="s">
        <v>379</v>
      </c>
      <c r="B548" s="31"/>
      <c r="C548" s="11" t="s">
        <v>803</v>
      </c>
      <c r="V548"/>
      <c r="AQ548" t="s">
        <v>875</v>
      </c>
      <c r="AR548">
        <v>70</v>
      </c>
      <c r="AS548">
        <v>93</v>
      </c>
    </row>
    <row r="549" spans="1:45" x14ac:dyDescent="0.55000000000000004">
      <c r="A549" s="2" t="s">
        <v>408</v>
      </c>
      <c r="B549" s="31"/>
      <c r="C549" s="11" t="s">
        <v>803</v>
      </c>
      <c r="V549"/>
      <c r="AQ549" t="s">
        <v>875</v>
      </c>
      <c r="AR549">
        <v>145</v>
      </c>
      <c r="AS549">
        <v>165</v>
      </c>
    </row>
    <row r="550" spans="1:45" x14ac:dyDescent="0.55000000000000004">
      <c r="A550" s="2" t="s">
        <v>415</v>
      </c>
      <c r="B550" s="31"/>
      <c r="C550" s="11" t="s">
        <v>803</v>
      </c>
      <c r="V550"/>
      <c r="AQ550" t="s">
        <v>875</v>
      </c>
      <c r="AR550">
        <v>67</v>
      </c>
      <c r="AS550">
        <v>86</v>
      </c>
    </row>
    <row r="551" spans="1:45" x14ac:dyDescent="0.55000000000000004">
      <c r="A551" s="2" t="s">
        <v>420</v>
      </c>
      <c r="B551" s="31"/>
      <c r="C551" s="11" t="s">
        <v>803</v>
      </c>
      <c r="V551"/>
      <c r="AQ551" t="s">
        <v>875</v>
      </c>
      <c r="AR551">
        <v>141</v>
      </c>
      <c r="AS551">
        <v>180</v>
      </c>
    </row>
    <row r="552" spans="1:45" x14ac:dyDescent="0.55000000000000004">
      <c r="A552" s="2" t="s">
        <v>430</v>
      </c>
      <c r="B552" s="31"/>
      <c r="C552" s="11" t="s">
        <v>803</v>
      </c>
      <c r="V552"/>
      <c r="AQ552" t="s">
        <v>875</v>
      </c>
      <c r="AR552">
        <v>132</v>
      </c>
      <c r="AS552">
        <v>161</v>
      </c>
    </row>
    <row r="553" spans="1:45" x14ac:dyDescent="0.55000000000000004">
      <c r="A553" s="2" t="s">
        <v>442</v>
      </c>
      <c r="B553" s="31"/>
      <c r="C553" s="11" t="s">
        <v>803</v>
      </c>
      <c r="V553"/>
      <c r="AQ553" t="s">
        <v>875</v>
      </c>
      <c r="AR553">
        <v>65</v>
      </c>
      <c r="AS553">
        <v>88</v>
      </c>
    </row>
    <row r="554" spans="1:45" x14ac:dyDescent="0.55000000000000004">
      <c r="A554" s="2" t="s">
        <v>457</v>
      </c>
      <c r="B554" s="31"/>
      <c r="C554" s="11" t="s">
        <v>803</v>
      </c>
      <c r="V554"/>
      <c r="AQ554" t="s">
        <v>875</v>
      </c>
      <c r="AR554">
        <v>145</v>
      </c>
      <c r="AS554">
        <v>172</v>
      </c>
    </row>
    <row r="555" spans="1:45" x14ac:dyDescent="0.55000000000000004">
      <c r="A555" s="2" t="s">
        <v>465</v>
      </c>
      <c r="B555" s="31"/>
      <c r="C555" s="11" t="s">
        <v>803</v>
      </c>
      <c r="V555"/>
      <c r="AQ555" t="s">
        <v>875</v>
      </c>
      <c r="AR555">
        <v>55</v>
      </c>
      <c r="AS555">
        <v>77</v>
      </c>
    </row>
    <row r="556" spans="1:45" x14ac:dyDescent="0.55000000000000004">
      <c r="A556" s="2" t="s">
        <v>470</v>
      </c>
      <c r="B556" s="31"/>
      <c r="C556" s="11" t="s">
        <v>803</v>
      </c>
      <c r="V556"/>
      <c r="AQ556" t="s">
        <v>875</v>
      </c>
      <c r="AR556">
        <v>145</v>
      </c>
      <c r="AS556">
        <v>187</v>
      </c>
    </row>
    <row r="557" spans="1:45" x14ac:dyDescent="0.55000000000000004">
      <c r="A557" s="2" t="s">
        <v>478</v>
      </c>
      <c r="B557" s="31"/>
      <c r="C557" s="11" t="s">
        <v>803</v>
      </c>
      <c r="V557"/>
      <c r="AQ557" t="s">
        <v>875</v>
      </c>
      <c r="AR557">
        <v>112</v>
      </c>
      <c r="AS557">
        <v>138</v>
      </c>
    </row>
    <row r="558" spans="1:45" x14ac:dyDescent="0.55000000000000004">
      <c r="A558" s="2" t="s">
        <v>485</v>
      </c>
      <c r="B558" s="31"/>
      <c r="C558" s="11" t="s">
        <v>803</v>
      </c>
      <c r="V558"/>
      <c r="AQ558" t="s">
        <v>875</v>
      </c>
      <c r="AR558">
        <v>64</v>
      </c>
      <c r="AS558">
        <v>83</v>
      </c>
    </row>
    <row r="559" spans="1:45" x14ac:dyDescent="0.55000000000000004">
      <c r="A559" s="2" t="s">
        <v>491</v>
      </c>
      <c r="B559" s="31"/>
      <c r="C559" s="11" t="s">
        <v>803</v>
      </c>
      <c r="V559"/>
      <c r="AQ559" t="s">
        <v>875</v>
      </c>
      <c r="AR559">
        <v>159</v>
      </c>
      <c r="AS559">
        <v>192</v>
      </c>
    </row>
    <row r="560" spans="1:45" x14ac:dyDescent="0.55000000000000004">
      <c r="A560" s="2" t="s">
        <v>500</v>
      </c>
      <c r="B560" s="31"/>
      <c r="C560" s="11" t="s">
        <v>803</v>
      </c>
      <c r="V560"/>
      <c r="AQ560" t="s">
        <v>875</v>
      </c>
      <c r="AR560">
        <v>130</v>
      </c>
      <c r="AS560">
        <v>159</v>
      </c>
    </row>
    <row r="561" spans="1:45" x14ac:dyDescent="0.55000000000000004">
      <c r="A561" s="2" t="s">
        <v>508</v>
      </c>
      <c r="B561" s="31"/>
      <c r="C561" s="11" t="s">
        <v>803</v>
      </c>
      <c r="V561"/>
      <c r="AQ561" t="s">
        <v>875</v>
      </c>
      <c r="AR561">
        <v>64</v>
      </c>
      <c r="AS561">
        <v>81</v>
      </c>
    </row>
    <row r="562" spans="1:45" x14ac:dyDescent="0.55000000000000004">
      <c r="A562" s="2" t="s">
        <v>514</v>
      </c>
      <c r="B562" s="31"/>
      <c r="C562" s="11" t="s">
        <v>803</v>
      </c>
      <c r="V562"/>
      <c r="AQ562" t="s">
        <v>875</v>
      </c>
      <c r="AR562">
        <v>153</v>
      </c>
      <c r="AS562">
        <v>196</v>
      </c>
    </row>
    <row r="563" spans="1:45" x14ac:dyDescent="0.55000000000000004">
      <c r="A563" s="2" t="s">
        <v>532</v>
      </c>
      <c r="B563" s="31"/>
      <c r="C563" s="11" t="s">
        <v>803</v>
      </c>
      <c r="V563"/>
      <c r="AQ563" t="s">
        <v>875</v>
      </c>
      <c r="AR563">
        <v>140</v>
      </c>
      <c r="AS563">
        <v>168</v>
      </c>
    </row>
    <row r="564" spans="1:45" x14ac:dyDescent="0.55000000000000004">
      <c r="A564" s="2" t="s">
        <v>550</v>
      </c>
      <c r="B564" s="31"/>
      <c r="C564" s="11" t="s">
        <v>803</v>
      </c>
      <c r="V564"/>
      <c r="AQ564" t="s">
        <v>875</v>
      </c>
      <c r="AR564">
        <v>80</v>
      </c>
      <c r="AS564">
        <v>104</v>
      </c>
    </row>
    <row r="565" spans="1:45" x14ac:dyDescent="0.55000000000000004">
      <c r="A565" s="2" t="s">
        <v>567</v>
      </c>
      <c r="B565" s="31"/>
      <c r="C565" s="11" t="s">
        <v>803</v>
      </c>
      <c r="V565"/>
      <c r="AQ565" t="s">
        <v>875</v>
      </c>
      <c r="AR565">
        <v>135</v>
      </c>
      <c r="AS565">
        <v>192</v>
      </c>
    </row>
    <row r="566" spans="1:45" x14ac:dyDescent="0.55000000000000004">
      <c r="A566" s="2" t="s">
        <v>584</v>
      </c>
      <c r="B566" s="31"/>
      <c r="C566" s="11" t="s">
        <v>803</v>
      </c>
      <c r="V566"/>
      <c r="AQ566" t="s">
        <v>875</v>
      </c>
      <c r="AR566">
        <v>108</v>
      </c>
      <c r="AS566">
        <v>131</v>
      </c>
    </row>
    <row r="567" spans="1:45" x14ac:dyDescent="0.55000000000000004">
      <c r="A567" s="2" t="s">
        <v>599</v>
      </c>
      <c r="B567" s="31"/>
      <c r="C567" s="11" t="s">
        <v>803</v>
      </c>
      <c r="V567"/>
      <c r="AQ567" t="s">
        <v>875</v>
      </c>
      <c r="AR567">
        <v>52</v>
      </c>
      <c r="AS567">
        <v>70</v>
      </c>
    </row>
    <row r="568" spans="1:45" x14ac:dyDescent="0.55000000000000004">
      <c r="A568" s="2" t="s">
        <v>612</v>
      </c>
      <c r="B568" s="31"/>
      <c r="C568" s="11" t="s">
        <v>803</v>
      </c>
      <c r="V568"/>
      <c r="AQ568" t="s">
        <v>875</v>
      </c>
      <c r="AR568">
        <v>49</v>
      </c>
      <c r="AS568">
        <v>59</v>
      </c>
    </row>
    <row r="569" spans="1:45" x14ac:dyDescent="0.55000000000000004">
      <c r="A569" s="2" t="s">
        <v>627</v>
      </c>
      <c r="B569" s="31"/>
      <c r="C569" s="11" t="s">
        <v>803</v>
      </c>
      <c r="V569"/>
      <c r="AQ569" t="s">
        <v>875</v>
      </c>
      <c r="AR569">
        <v>152</v>
      </c>
      <c r="AS569">
        <v>209</v>
      </c>
    </row>
    <row r="570" spans="1:45" x14ac:dyDescent="0.55000000000000004">
      <c r="A570" s="2" t="s">
        <v>643</v>
      </c>
      <c r="B570" s="31"/>
      <c r="C570" s="11" t="s">
        <v>803</v>
      </c>
      <c r="V570"/>
      <c r="AQ570" t="s">
        <v>875</v>
      </c>
      <c r="AR570">
        <v>159</v>
      </c>
      <c r="AS570">
        <v>185</v>
      </c>
    </row>
    <row r="571" spans="1:45" x14ac:dyDescent="0.55000000000000004">
      <c r="A571" s="2" t="s">
        <v>658</v>
      </c>
      <c r="B571" s="31"/>
      <c r="C571" s="11" t="s">
        <v>803</v>
      </c>
      <c r="V571"/>
      <c r="AQ571" t="s">
        <v>875</v>
      </c>
      <c r="AR571">
        <v>70</v>
      </c>
      <c r="AS571">
        <v>87</v>
      </c>
    </row>
    <row r="572" spans="1:45" x14ac:dyDescent="0.55000000000000004">
      <c r="A572" s="2" t="s">
        <v>673</v>
      </c>
      <c r="B572" s="31"/>
      <c r="C572" s="11" t="s">
        <v>803</v>
      </c>
      <c r="V572"/>
      <c r="AQ572" t="s">
        <v>875</v>
      </c>
      <c r="AR572">
        <v>148</v>
      </c>
      <c r="AS572">
        <v>188</v>
      </c>
    </row>
    <row r="573" spans="1:45" x14ac:dyDescent="0.55000000000000004">
      <c r="A573" s="2" t="s">
        <v>687</v>
      </c>
      <c r="B573" s="31"/>
      <c r="C573" s="11" t="s">
        <v>803</v>
      </c>
      <c r="V573"/>
      <c r="AQ573" t="s">
        <v>875</v>
      </c>
      <c r="AR573">
        <v>115</v>
      </c>
      <c r="AS573">
        <v>140</v>
      </c>
    </row>
    <row r="574" spans="1:45" x14ac:dyDescent="0.55000000000000004">
      <c r="A574" s="2" t="s">
        <v>699</v>
      </c>
      <c r="B574" s="31"/>
      <c r="C574" s="11" t="s">
        <v>803</v>
      </c>
      <c r="V574"/>
      <c r="AQ574" t="s">
        <v>875</v>
      </c>
      <c r="AR574">
        <v>66</v>
      </c>
      <c r="AS574">
        <v>83</v>
      </c>
    </row>
    <row r="575" spans="1:45" x14ac:dyDescent="0.55000000000000004">
      <c r="A575" s="2" t="s">
        <v>376</v>
      </c>
      <c r="B575" s="31"/>
      <c r="C575" s="11" t="s">
        <v>804</v>
      </c>
      <c r="V575"/>
      <c r="AQ575" t="s">
        <v>875</v>
      </c>
      <c r="AR575">
        <v>168</v>
      </c>
      <c r="AS575">
        <v>186</v>
      </c>
    </row>
    <row r="576" spans="1:45" x14ac:dyDescent="0.55000000000000004">
      <c r="A576" s="2" t="s">
        <v>393</v>
      </c>
      <c r="B576" s="31"/>
      <c r="C576" s="11" t="s">
        <v>804</v>
      </c>
      <c r="V576"/>
      <c r="AQ576" t="s">
        <v>875</v>
      </c>
      <c r="AR576">
        <v>207</v>
      </c>
      <c r="AS576">
        <v>231</v>
      </c>
    </row>
    <row r="577" spans="1:45" x14ac:dyDescent="0.55000000000000004">
      <c r="A577" s="2" t="s">
        <v>406</v>
      </c>
      <c r="B577" s="31"/>
      <c r="C577" s="11" t="s">
        <v>804</v>
      </c>
      <c r="V577"/>
      <c r="AQ577" t="s">
        <v>875</v>
      </c>
      <c r="AR577">
        <v>162</v>
      </c>
      <c r="AS577">
        <v>180</v>
      </c>
    </row>
    <row r="578" spans="1:45" x14ac:dyDescent="0.55000000000000004">
      <c r="A578" s="2" t="s">
        <v>423</v>
      </c>
      <c r="B578" s="31"/>
      <c r="C578" s="11" t="s">
        <v>804</v>
      </c>
      <c r="V578"/>
      <c r="AQ578" t="s">
        <v>875</v>
      </c>
      <c r="AR578">
        <v>202</v>
      </c>
      <c r="AS578">
        <v>224</v>
      </c>
    </row>
    <row r="579" spans="1:45" x14ac:dyDescent="0.55000000000000004">
      <c r="A579" s="2" t="s">
        <v>433</v>
      </c>
      <c r="B579" s="31"/>
      <c r="C579" s="11" t="s">
        <v>804</v>
      </c>
      <c r="V579"/>
      <c r="AQ579" t="s">
        <v>875</v>
      </c>
      <c r="AR579">
        <v>159</v>
      </c>
      <c r="AS579">
        <v>178</v>
      </c>
    </row>
    <row r="580" spans="1:45" x14ac:dyDescent="0.55000000000000004">
      <c r="A580" s="2" t="s">
        <v>449</v>
      </c>
      <c r="B580" s="31"/>
      <c r="C580" s="11" t="s">
        <v>804</v>
      </c>
      <c r="V580"/>
      <c r="AQ580" t="s">
        <v>875</v>
      </c>
      <c r="AR580">
        <v>206</v>
      </c>
      <c r="AS580">
        <v>235</v>
      </c>
    </row>
    <row r="581" spans="1:45" x14ac:dyDescent="0.55000000000000004">
      <c r="A581" s="2" t="s">
        <v>458</v>
      </c>
      <c r="B581" s="31"/>
      <c r="C581" s="11" t="s">
        <v>804</v>
      </c>
      <c r="V581"/>
      <c r="AQ581" t="s">
        <v>875</v>
      </c>
      <c r="AR581">
        <v>178</v>
      </c>
      <c r="AS581">
        <v>199</v>
      </c>
    </row>
    <row r="582" spans="1:45" x14ac:dyDescent="0.55000000000000004">
      <c r="A582" s="2" t="s">
        <v>296</v>
      </c>
      <c r="B582" s="31"/>
      <c r="C582" s="11" t="s">
        <v>805</v>
      </c>
      <c r="V582"/>
      <c r="AQ582" t="s">
        <v>875</v>
      </c>
      <c r="AR582">
        <v>171</v>
      </c>
      <c r="AS582">
        <v>199</v>
      </c>
    </row>
    <row r="583" spans="1:45" x14ac:dyDescent="0.55000000000000004">
      <c r="A583" s="2" t="s">
        <v>309</v>
      </c>
      <c r="B583" s="31"/>
      <c r="C583" s="11" t="s">
        <v>805</v>
      </c>
      <c r="V583"/>
      <c r="AQ583" t="s">
        <v>875</v>
      </c>
      <c r="AR583">
        <v>191</v>
      </c>
      <c r="AS583">
        <v>218</v>
      </c>
    </row>
    <row r="584" spans="1:45" x14ac:dyDescent="0.55000000000000004">
      <c r="A584" s="2" t="s">
        <v>318</v>
      </c>
      <c r="B584" s="31"/>
      <c r="C584" s="11" t="s">
        <v>805</v>
      </c>
      <c r="V584"/>
      <c r="AQ584" t="s">
        <v>875</v>
      </c>
      <c r="AR584">
        <v>144</v>
      </c>
      <c r="AS584">
        <v>166</v>
      </c>
    </row>
    <row r="585" spans="1:45" x14ac:dyDescent="0.55000000000000004">
      <c r="A585" s="2" t="s">
        <v>324</v>
      </c>
      <c r="B585" s="31"/>
      <c r="C585" s="11" t="s">
        <v>805</v>
      </c>
      <c r="V585"/>
      <c r="AQ585" t="s">
        <v>875</v>
      </c>
      <c r="AR585">
        <v>108</v>
      </c>
      <c r="AS585">
        <v>125</v>
      </c>
    </row>
    <row r="586" spans="1:45" x14ac:dyDescent="0.55000000000000004">
      <c r="A586" s="2" t="s">
        <v>329</v>
      </c>
      <c r="B586" s="31"/>
      <c r="C586" s="11" t="s">
        <v>805</v>
      </c>
      <c r="V586"/>
      <c r="AQ586" t="s">
        <v>875</v>
      </c>
      <c r="AR586">
        <v>218</v>
      </c>
      <c r="AS586">
        <v>248</v>
      </c>
    </row>
    <row r="587" spans="1:45" x14ac:dyDescent="0.55000000000000004">
      <c r="A587" s="2" t="s">
        <v>338</v>
      </c>
      <c r="B587" s="31"/>
      <c r="C587" s="11" t="s">
        <v>805</v>
      </c>
      <c r="V587"/>
      <c r="AQ587" t="s">
        <v>875</v>
      </c>
      <c r="AR587">
        <v>169</v>
      </c>
      <c r="AS587">
        <v>196</v>
      </c>
    </row>
    <row r="588" spans="1:45" x14ac:dyDescent="0.55000000000000004">
      <c r="A588" s="2" t="s">
        <v>356</v>
      </c>
      <c r="B588" s="31"/>
      <c r="C588" s="11" t="s">
        <v>805</v>
      </c>
      <c r="V588"/>
      <c r="AQ588" t="s">
        <v>875</v>
      </c>
      <c r="AR588">
        <v>209</v>
      </c>
      <c r="AS588">
        <v>239</v>
      </c>
    </row>
    <row r="589" spans="1:45" x14ac:dyDescent="0.55000000000000004">
      <c r="A589" s="2" t="s">
        <v>367</v>
      </c>
      <c r="B589" s="31"/>
      <c r="C589" s="11" t="s">
        <v>805</v>
      </c>
      <c r="V589"/>
      <c r="AQ589" t="s">
        <v>875</v>
      </c>
      <c r="AR589">
        <v>168</v>
      </c>
      <c r="AS589">
        <v>186</v>
      </c>
    </row>
    <row r="590" spans="1:45" x14ac:dyDescent="0.55000000000000004">
      <c r="A590" s="2" t="s">
        <v>387</v>
      </c>
      <c r="B590" s="31"/>
      <c r="C590" s="11" t="s">
        <v>805</v>
      </c>
      <c r="V590"/>
      <c r="AQ590" t="s">
        <v>875</v>
      </c>
      <c r="AR590">
        <v>212</v>
      </c>
      <c r="AS590">
        <v>233</v>
      </c>
    </row>
    <row r="591" spans="1:45" x14ac:dyDescent="0.55000000000000004">
      <c r="A591" s="2" t="s">
        <v>400</v>
      </c>
      <c r="B591" s="31"/>
      <c r="C591" s="11" t="s">
        <v>805</v>
      </c>
      <c r="V591"/>
      <c r="AQ591" t="s">
        <v>875</v>
      </c>
      <c r="AR591">
        <v>161</v>
      </c>
      <c r="AS591">
        <v>179</v>
      </c>
    </row>
    <row r="592" spans="1:45" x14ac:dyDescent="0.55000000000000004">
      <c r="A592" s="2" t="s">
        <v>291</v>
      </c>
      <c r="B592" s="31"/>
      <c r="C592" s="11" t="s">
        <v>805</v>
      </c>
      <c r="V592"/>
      <c r="AQ592" t="s">
        <v>875</v>
      </c>
      <c r="AR592">
        <v>220</v>
      </c>
      <c r="AS592">
        <v>253</v>
      </c>
    </row>
    <row r="593" spans="1:45" x14ac:dyDescent="0.55000000000000004">
      <c r="A593" s="2" t="s">
        <v>473</v>
      </c>
      <c r="B593" s="31"/>
      <c r="C593" s="11" t="s">
        <v>806</v>
      </c>
      <c r="V593"/>
      <c r="AQ593" t="s">
        <v>875</v>
      </c>
      <c r="AR593">
        <v>192</v>
      </c>
      <c r="AS593">
        <v>220</v>
      </c>
    </row>
    <row r="594" spans="1:45" x14ac:dyDescent="0.55000000000000004">
      <c r="A594" s="2" t="s">
        <v>481</v>
      </c>
      <c r="B594" s="31"/>
      <c r="C594" s="11" t="s">
        <v>806</v>
      </c>
      <c r="V594"/>
      <c r="AQ594" t="s">
        <v>875</v>
      </c>
      <c r="AR594">
        <v>140</v>
      </c>
      <c r="AS594">
        <v>160</v>
      </c>
    </row>
    <row r="595" spans="1:45" x14ac:dyDescent="0.55000000000000004">
      <c r="A595" s="2" t="s">
        <v>493</v>
      </c>
      <c r="B595" s="31"/>
      <c r="C595" s="11" t="s">
        <v>806</v>
      </c>
      <c r="V595"/>
      <c r="AQ595" t="s">
        <v>875</v>
      </c>
      <c r="AR595">
        <v>198</v>
      </c>
      <c r="AS595">
        <v>221</v>
      </c>
    </row>
    <row r="596" spans="1:45" x14ac:dyDescent="0.55000000000000004">
      <c r="A596" s="2" t="s">
        <v>502</v>
      </c>
      <c r="B596" s="31"/>
      <c r="C596" s="11" t="s">
        <v>806</v>
      </c>
      <c r="V596"/>
      <c r="AQ596" t="s">
        <v>875</v>
      </c>
      <c r="AR596">
        <v>158</v>
      </c>
      <c r="AS596">
        <v>176</v>
      </c>
    </row>
    <row r="597" spans="1:45" x14ac:dyDescent="0.55000000000000004">
      <c r="A597" s="2" t="s">
        <v>516</v>
      </c>
      <c r="B597" s="31"/>
      <c r="C597" s="11" t="s">
        <v>806</v>
      </c>
      <c r="V597"/>
      <c r="AQ597" t="s">
        <v>875</v>
      </c>
      <c r="AR597">
        <v>208</v>
      </c>
      <c r="AS597">
        <v>242</v>
      </c>
    </row>
    <row r="598" spans="1:45" x14ac:dyDescent="0.55000000000000004">
      <c r="A598" s="2" t="s">
        <v>534</v>
      </c>
      <c r="B598" s="31"/>
      <c r="C598" s="11" t="s">
        <v>806</v>
      </c>
      <c r="V598"/>
      <c r="AQ598" t="s">
        <v>875</v>
      </c>
      <c r="AR598">
        <v>166</v>
      </c>
      <c r="AS598">
        <v>189</v>
      </c>
    </row>
    <row r="599" spans="1:45" x14ac:dyDescent="0.55000000000000004">
      <c r="A599" s="2" t="s">
        <v>472</v>
      </c>
      <c r="B599" s="31"/>
      <c r="C599" s="11" t="s">
        <v>807</v>
      </c>
      <c r="V599"/>
      <c r="AQ599" t="s">
        <v>875</v>
      </c>
      <c r="AR599">
        <v>193</v>
      </c>
      <c r="AS599">
        <v>219</v>
      </c>
    </row>
    <row r="600" spans="1:45" x14ac:dyDescent="0.55000000000000004">
      <c r="A600" s="2" t="s">
        <v>480</v>
      </c>
      <c r="B600" s="31"/>
      <c r="C600" s="11" t="s">
        <v>807</v>
      </c>
      <c r="V600"/>
      <c r="AQ600" t="s">
        <v>875</v>
      </c>
      <c r="AR600">
        <v>136</v>
      </c>
      <c r="AS600">
        <v>156</v>
      </c>
    </row>
    <row r="601" spans="1:45" x14ac:dyDescent="0.55000000000000004">
      <c r="A601" s="2" t="s">
        <v>486</v>
      </c>
      <c r="B601" s="31"/>
      <c r="C601" s="11" t="s">
        <v>807</v>
      </c>
      <c r="V601"/>
      <c r="AQ601" t="s">
        <v>875</v>
      </c>
      <c r="AR601">
        <v>84</v>
      </c>
      <c r="AS601">
        <v>102</v>
      </c>
    </row>
    <row r="602" spans="1:45" x14ac:dyDescent="0.55000000000000004">
      <c r="A602" s="2" t="s">
        <v>492</v>
      </c>
      <c r="B602" s="31"/>
      <c r="C602" s="11" t="s">
        <v>807</v>
      </c>
      <c r="V602"/>
      <c r="AQ602" t="s">
        <v>875</v>
      </c>
      <c r="AR602">
        <v>198</v>
      </c>
      <c r="AS602">
        <v>221</v>
      </c>
    </row>
    <row r="603" spans="1:45" x14ac:dyDescent="0.55000000000000004">
      <c r="A603" s="2" t="s">
        <v>501</v>
      </c>
      <c r="B603" s="31"/>
      <c r="C603" s="11" t="s">
        <v>807</v>
      </c>
      <c r="V603"/>
      <c r="AQ603" t="s">
        <v>875</v>
      </c>
      <c r="AR603">
        <v>157</v>
      </c>
      <c r="AS603">
        <v>175</v>
      </c>
    </row>
    <row r="604" spans="1:45" x14ac:dyDescent="0.55000000000000004">
      <c r="A604" s="2" t="s">
        <v>509</v>
      </c>
      <c r="B604" s="31"/>
      <c r="C604" s="11" t="s">
        <v>807</v>
      </c>
      <c r="V604"/>
      <c r="AQ604" t="s">
        <v>875</v>
      </c>
      <c r="AR604">
        <v>82</v>
      </c>
      <c r="AS604">
        <v>100</v>
      </c>
    </row>
    <row r="605" spans="1:45" x14ac:dyDescent="0.55000000000000004">
      <c r="A605" s="2" t="s">
        <v>515</v>
      </c>
      <c r="B605" s="31"/>
      <c r="C605" s="11" t="s">
        <v>807</v>
      </c>
      <c r="V605"/>
      <c r="AQ605" t="s">
        <v>875</v>
      </c>
      <c r="AR605">
        <v>210</v>
      </c>
      <c r="AS605">
        <v>243</v>
      </c>
    </row>
    <row r="606" spans="1:45" x14ac:dyDescent="0.55000000000000004">
      <c r="A606" s="2" t="s">
        <v>533</v>
      </c>
      <c r="B606" s="31"/>
      <c r="C606" s="11" t="s">
        <v>807</v>
      </c>
      <c r="V606"/>
      <c r="AQ606" t="s">
        <v>875</v>
      </c>
      <c r="AR606">
        <v>164</v>
      </c>
      <c r="AS606">
        <v>188</v>
      </c>
    </row>
    <row r="607" spans="1:45" x14ac:dyDescent="0.55000000000000004">
      <c r="A607" s="2" t="s">
        <v>551</v>
      </c>
      <c r="B607" s="31"/>
      <c r="C607" s="11" t="s">
        <v>807</v>
      </c>
      <c r="V607"/>
      <c r="AQ607" t="s">
        <v>875</v>
      </c>
      <c r="AR607">
        <v>100</v>
      </c>
      <c r="AS607">
        <v>121</v>
      </c>
    </row>
    <row r="608" spans="1:45" x14ac:dyDescent="0.55000000000000004">
      <c r="A608" s="2" t="s">
        <v>522</v>
      </c>
      <c r="B608" s="31"/>
      <c r="C608" s="11" t="s">
        <v>808</v>
      </c>
      <c r="V608"/>
      <c r="AQ608" t="s">
        <v>875</v>
      </c>
      <c r="AR608">
        <v>161</v>
      </c>
      <c r="AS608">
        <v>208</v>
      </c>
    </row>
    <row r="609" spans="1:45" x14ac:dyDescent="0.55000000000000004">
      <c r="A609" s="2" t="s">
        <v>540</v>
      </c>
      <c r="B609" s="31"/>
      <c r="C609" s="11" t="s">
        <v>808</v>
      </c>
      <c r="V609"/>
      <c r="AQ609" t="s">
        <v>875</v>
      </c>
      <c r="AR609">
        <v>139</v>
      </c>
      <c r="AS609">
        <v>167</v>
      </c>
    </row>
    <row r="610" spans="1:45" x14ac:dyDescent="0.55000000000000004">
      <c r="A610" s="2" t="s">
        <v>557</v>
      </c>
      <c r="B610" s="31"/>
      <c r="C610" s="11" t="s">
        <v>808</v>
      </c>
      <c r="V610"/>
      <c r="AQ610" t="s">
        <v>875</v>
      </c>
      <c r="AR610">
        <v>80</v>
      </c>
      <c r="AS610">
        <v>104</v>
      </c>
    </row>
    <row r="611" spans="1:45" x14ac:dyDescent="0.55000000000000004">
      <c r="A611" s="2" t="s">
        <v>574</v>
      </c>
      <c r="B611" s="31"/>
      <c r="C611" s="11" t="s">
        <v>808</v>
      </c>
      <c r="V611"/>
      <c r="AQ611" t="s">
        <v>875</v>
      </c>
      <c r="AR611">
        <v>129</v>
      </c>
      <c r="AS611">
        <v>186</v>
      </c>
    </row>
    <row r="612" spans="1:45" x14ac:dyDescent="0.55000000000000004">
      <c r="A612" s="2" t="s">
        <v>591</v>
      </c>
      <c r="B612" s="31"/>
      <c r="C612" s="11" t="s">
        <v>808</v>
      </c>
      <c r="V612"/>
      <c r="AQ612" t="s">
        <v>875</v>
      </c>
      <c r="AR612">
        <v>108</v>
      </c>
      <c r="AS612">
        <v>131</v>
      </c>
    </row>
    <row r="613" spans="1:45" x14ac:dyDescent="0.55000000000000004">
      <c r="A613" s="2" t="s">
        <v>605</v>
      </c>
      <c r="B613" s="31"/>
      <c r="C613" s="11" t="s">
        <v>808</v>
      </c>
      <c r="V613"/>
      <c r="AQ613" t="s">
        <v>875</v>
      </c>
      <c r="AR613">
        <v>52</v>
      </c>
      <c r="AS613">
        <v>69</v>
      </c>
    </row>
    <row r="614" spans="1:45" x14ac:dyDescent="0.55000000000000004">
      <c r="A614" s="2" t="s">
        <v>618</v>
      </c>
      <c r="B614" s="31"/>
      <c r="C614" s="11" t="s">
        <v>808</v>
      </c>
      <c r="V614"/>
      <c r="AQ614" t="s">
        <v>875</v>
      </c>
      <c r="AR614">
        <v>49</v>
      </c>
      <c r="AS614">
        <v>59</v>
      </c>
    </row>
    <row r="615" spans="1:45" x14ac:dyDescent="0.55000000000000004">
      <c r="A615" s="2" t="s">
        <v>633</v>
      </c>
      <c r="B615" s="31"/>
      <c r="C615" s="11" t="s">
        <v>808</v>
      </c>
      <c r="V615"/>
      <c r="AQ615" t="s">
        <v>875</v>
      </c>
      <c r="AR615">
        <v>132</v>
      </c>
    </row>
    <row r="616" spans="1:45" x14ac:dyDescent="0.55000000000000004">
      <c r="A616" s="2" t="s">
        <v>649</v>
      </c>
      <c r="B616" s="31"/>
      <c r="C616" s="11" t="s">
        <v>808</v>
      </c>
      <c r="V616"/>
      <c r="AQ616" t="s">
        <v>875</v>
      </c>
      <c r="AR616">
        <v>154</v>
      </c>
      <c r="AS616">
        <v>179</v>
      </c>
    </row>
    <row r="617" spans="1:45" x14ac:dyDescent="0.55000000000000004">
      <c r="A617" s="2" t="s">
        <v>663</v>
      </c>
      <c r="B617" s="31"/>
      <c r="C617" s="11" t="s">
        <v>808</v>
      </c>
      <c r="V617"/>
      <c r="AQ617" t="s">
        <v>875</v>
      </c>
      <c r="AR617">
        <v>69</v>
      </c>
      <c r="AS617">
        <v>86</v>
      </c>
    </row>
    <row r="618" spans="1:45" x14ac:dyDescent="0.55000000000000004">
      <c r="A618" s="2" t="s">
        <v>677</v>
      </c>
      <c r="B618" s="31"/>
      <c r="C618" s="11" t="s">
        <v>808</v>
      </c>
      <c r="V618"/>
      <c r="AQ618" t="s">
        <v>875</v>
      </c>
      <c r="AR618">
        <v>147</v>
      </c>
      <c r="AS618">
        <v>183</v>
      </c>
    </row>
    <row r="619" spans="1:45" x14ac:dyDescent="0.55000000000000004">
      <c r="A619" s="2" t="s">
        <v>691</v>
      </c>
      <c r="B619" s="31"/>
      <c r="C619" s="11" t="s">
        <v>808</v>
      </c>
      <c r="V619"/>
      <c r="AQ619" t="s">
        <v>875</v>
      </c>
      <c r="AR619">
        <v>115</v>
      </c>
      <c r="AS619">
        <v>140</v>
      </c>
    </row>
    <row r="620" spans="1:45" x14ac:dyDescent="0.55000000000000004">
      <c r="A620" s="2" t="s">
        <v>702</v>
      </c>
      <c r="B620" s="31"/>
      <c r="C620" s="11" t="s">
        <v>808</v>
      </c>
      <c r="V620"/>
      <c r="AQ620" t="s">
        <v>875</v>
      </c>
      <c r="AR620">
        <v>64</v>
      </c>
      <c r="AS620">
        <v>82</v>
      </c>
    </row>
    <row r="621" spans="1:45" x14ac:dyDescent="0.55000000000000004">
      <c r="A621" s="2" t="s">
        <v>440</v>
      </c>
      <c r="B621" s="31"/>
      <c r="C621" s="11" t="s">
        <v>809</v>
      </c>
      <c r="V621"/>
      <c r="AQ621" t="s">
        <v>875</v>
      </c>
      <c r="AR621">
        <v>158</v>
      </c>
      <c r="AS621">
        <v>177</v>
      </c>
    </row>
    <row r="622" spans="1:45" x14ac:dyDescent="0.55000000000000004">
      <c r="A622" s="2" t="s">
        <v>446</v>
      </c>
      <c r="B622" s="31"/>
      <c r="C622" s="11" t="s">
        <v>809</v>
      </c>
      <c r="V622"/>
      <c r="AQ622" t="s">
        <v>875</v>
      </c>
      <c r="AR622">
        <v>75</v>
      </c>
      <c r="AS622">
        <v>94</v>
      </c>
    </row>
    <row r="623" spans="1:45" x14ac:dyDescent="0.55000000000000004">
      <c r="A623" s="2" t="s">
        <v>467</v>
      </c>
      <c r="B623" s="31"/>
      <c r="C623" s="11" t="s">
        <v>809</v>
      </c>
      <c r="V623"/>
      <c r="AQ623" t="s">
        <v>875</v>
      </c>
      <c r="AR623">
        <v>62</v>
      </c>
      <c r="AS623">
        <v>85</v>
      </c>
    </row>
    <row r="624" spans="1:45" x14ac:dyDescent="0.55000000000000004">
      <c r="A624" s="2" t="s">
        <v>488</v>
      </c>
      <c r="B624" s="31"/>
      <c r="C624" s="11" t="s">
        <v>809</v>
      </c>
      <c r="V624"/>
      <c r="AQ624" t="s">
        <v>875</v>
      </c>
      <c r="AR624">
        <v>73</v>
      </c>
      <c r="AS624">
        <v>91</v>
      </c>
    </row>
    <row r="625" spans="1:45" x14ac:dyDescent="0.55000000000000004">
      <c r="A625" s="2" t="s">
        <v>568</v>
      </c>
      <c r="B625" s="31"/>
      <c r="C625" s="11" t="s">
        <v>809</v>
      </c>
      <c r="V625"/>
      <c r="AQ625" t="s">
        <v>875</v>
      </c>
      <c r="AR625">
        <v>201</v>
      </c>
      <c r="AS625">
        <v>225</v>
      </c>
    </row>
    <row r="626" spans="1:45" x14ac:dyDescent="0.55000000000000004">
      <c r="A626" s="2" t="s">
        <v>585</v>
      </c>
      <c r="B626" s="31"/>
      <c r="C626" s="11" t="s">
        <v>809</v>
      </c>
      <c r="V626"/>
      <c r="AQ626" t="s">
        <v>875</v>
      </c>
      <c r="AR626">
        <v>126</v>
      </c>
      <c r="AS626">
        <v>144</v>
      </c>
    </row>
    <row r="627" spans="1:45" x14ac:dyDescent="0.55000000000000004">
      <c r="A627" s="2" t="s">
        <v>600</v>
      </c>
      <c r="B627" s="31"/>
      <c r="C627" s="11" t="s">
        <v>809</v>
      </c>
      <c r="V627"/>
      <c r="AQ627" t="s">
        <v>875</v>
      </c>
      <c r="AR627">
        <v>62</v>
      </c>
      <c r="AS627">
        <v>78</v>
      </c>
    </row>
    <row r="628" spans="1:45" x14ac:dyDescent="0.55000000000000004">
      <c r="A628" s="2" t="s">
        <v>613</v>
      </c>
      <c r="B628" s="31"/>
      <c r="C628" s="11" t="s">
        <v>809</v>
      </c>
      <c r="V628"/>
      <c r="AQ628" t="s">
        <v>875</v>
      </c>
      <c r="AR628">
        <v>49</v>
      </c>
      <c r="AS628">
        <v>59</v>
      </c>
    </row>
    <row r="629" spans="1:45" x14ac:dyDescent="0.55000000000000004">
      <c r="A629" s="2" t="s">
        <v>628</v>
      </c>
      <c r="B629" s="31"/>
      <c r="C629" s="11" t="s">
        <v>809</v>
      </c>
      <c r="V629"/>
      <c r="AQ629" t="s">
        <v>875</v>
      </c>
      <c r="AR629">
        <v>199</v>
      </c>
      <c r="AS629">
        <v>225</v>
      </c>
    </row>
    <row r="630" spans="1:45" x14ac:dyDescent="0.55000000000000004">
      <c r="A630" s="2" t="s">
        <v>644</v>
      </c>
      <c r="B630" s="31"/>
      <c r="C630" s="11" t="s">
        <v>809</v>
      </c>
      <c r="V630"/>
      <c r="AQ630" t="s">
        <v>875</v>
      </c>
      <c r="AR630">
        <v>174</v>
      </c>
      <c r="AS630">
        <v>199</v>
      </c>
    </row>
    <row r="631" spans="1:45" x14ac:dyDescent="0.55000000000000004">
      <c r="A631" s="2" t="s">
        <v>659</v>
      </c>
      <c r="B631" s="31"/>
      <c r="C631" s="11" t="s">
        <v>809</v>
      </c>
      <c r="V631"/>
      <c r="AQ631" t="s">
        <v>875</v>
      </c>
      <c r="AR631">
        <v>82</v>
      </c>
      <c r="AS631">
        <v>99</v>
      </c>
    </row>
    <row r="632" spans="1:45" x14ac:dyDescent="0.55000000000000004">
      <c r="A632" s="2" t="s">
        <v>496</v>
      </c>
      <c r="B632" s="31"/>
      <c r="C632" s="11" t="s">
        <v>810</v>
      </c>
      <c r="V632"/>
      <c r="AQ632" t="s">
        <v>875</v>
      </c>
      <c r="AR632">
        <v>189</v>
      </c>
      <c r="AS632">
        <v>216</v>
      </c>
    </row>
    <row r="633" spans="1:45" x14ac:dyDescent="0.55000000000000004">
      <c r="A633" s="2" t="s">
        <v>505</v>
      </c>
      <c r="B633" s="31"/>
      <c r="C633" s="11" t="s">
        <v>810</v>
      </c>
      <c r="V633"/>
      <c r="AQ633" t="s">
        <v>875</v>
      </c>
      <c r="AR633">
        <v>153</v>
      </c>
      <c r="AS633">
        <v>170</v>
      </c>
    </row>
    <row r="634" spans="1:45" x14ac:dyDescent="0.55000000000000004">
      <c r="A634" s="2" t="s">
        <v>511</v>
      </c>
      <c r="B634" s="31"/>
      <c r="C634" s="11" t="s">
        <v>810</v>
      </c>
      <c r="V634"/>
      <c r="AQ634" t="s">
        <v>875</v>
      </c>
      <c r="AR634">
        <v>74</v>
      </c>
      <c r="AS634">
        <v>87</v>
      </c>
    </row>
    <row r="635" spans="1:45" x14ac:dyDescent="0.55000000000000004">
      <c r="A635" s="2" t="s">
        <v>517</v>
      </c>
      <c r="B635" s="31"/>
      <c r="C635" s="11" t="s">
        <v>810</v>
      </c>
      <c r="V635"/>
      <c r="AQ635" t="s">
        <v>875</v>
      </c>
      <c r="AR635">
        <v>188</v>
      </c>
      <c r="AS635">
        <v>225</v>
      </c>
    </row>
    <row r="636" spans="1:45" x14ac:dyDescent="0.55000000000000004">
      <c r="A636" s="2" t="s">
        <v>535</v>
      </c>
      <c r="B636" s="31"/>
      <c r="C636" s="11" t="s">
        <v>810</v>
      </c>
      <c r="V636"/>
      <c r="AQ636" t="s">
        <v>875</v>
      </c>
      <c r="AR636">
        <v>159</v>
      </c>
      <c r="AS636">
        <v>182</v>
      </c>
    </row>
    <row r="637" spans="1:45" x14ac:dyDescent="0.55000000000000004">
      <c r="A637" s="2" t="s">
        <v>552</v>
      </c>
      <c r="B637" s="31"/>
      <c r="C637" s="11" t="s">
        <v>810</v>
      </c>
      <c r="V637"/>
      <c r="AQ637" t="s">
        <v>875</v>
      </c>
      <c r="AR637">
        <v>94</v>
      </c>
      <c r="AS637">
        <v>115</v>
      </c>
    </row>
    <row r="638" spans="1:45" x14ac:dyDescent="0.55000000000000004">
      <c r="A638" s="2" t="s">
        <v>569</v>
      </c>
      <c r="B638" s="31"/>
      <c r="C638" s="11" t="s">
        <v>810</v>
      </c>
      <c r="V638"/>
      <c r="AQ638" t="s">
        <v>875</v>
      </c>
      <c r="AR638">
        <v>199</v>
      </c>
      <c r="AS638">
        <v>224</v>
      </c>
    </row>
    <row r="639" spans="1:45" x14ac:dyDescent="0.55000000000000004">
      <c r="A639" s="2" t="s">
        <v>586</v>
      </c>
      <c r="B639" s="31"/>
      <c r="C639" s="11" t="s">
        <v>810</v>
      </c>
      <c r="V639"/>
      <c r="AQ639" t="s">
        <v>875</v>
      </c>
      <c r="AR639">
        <v>129</v>
      </c>
      <c r="AS639">
        <v>145</v>
      </c>
    </row>
    <row r="640" spans="1:45" x14ac:dyDescent="0.55000000000000004">
      <c r="A640" s="2" t="s">
        <v>601</v>
      </c>
      <c r="B640" s="31"/>
      <c r="C640" s="11" t="s">
        <v>810</v>
      </c>
      <c r="V640"/>
      <c r="AQ640" t="s">
        <v>875</v>
      </c>
      <c r="AR640">
        <v>71</v>
      </c>
      <c r="AS640">
        <v>85</v>
      </c>
    </row>
    <row r="641" spans="1:45" x14ac:dyDescent="0.55000000000000004">
      <c r="A641" s="2" t="s">
        <v>614</v>
      </c>
      <c r="B641" s="31"/>
      <c r="C641" s="11" t="s">
        <v>810</v>
      </c>
      <c r="V641"/>
      <c r="AQ641" t="s">
        <v>875</v>
      </c>
      <c r="AR641">
        <v>73</v>
      </c>
      <c r="AS641">
        <v>83</v>
      </c>
    </row>
    <row r="642" spans="1:45" x14ac:dyDescent="0.55000000000000004">
      <c r="A642" s="2" t="s">
        <v>302</v>
      </c>
      <c r="B642" s="31"/>
      <c r="C642" s="11" t="s">
        <v>811</v>
      </c>
      <c r="V642"/>
      <c r="AQ642" t="s">
        <v>875</v>
      </c>
      <c r="AR642">
        <v>176</v>
      </c>
      <c r="AS642">
        <v>203</v>
      </c>
    </row>
    <row r="643" spans="1:45" x14ac:dyDescent="0.55000000000000004">
      <c r="A643" s="2" t="s">
        <v>311</v>
      </c>
      <c r="B643" s="31"/>
      <c r="C643" s="11" t="s">
        <v>811</v>
      </c>
      <c r="V643"/>
      <c r="AQ643" t="s">
        <v>875</v>
      </c>
      <c r="AR643">
        <v>196</v>
      </c>
      <c r="AS643">
        <v>220</v>
      </c>
    </row>
    <row r="644" spans="1:45" x14ac:dyDescent="0.55000000000000004">
      <c r="A644" s="2" t="s">
        <v>320</v>
      </c>
      <c r="B644" s="31"/>
      <c r="C644" s="11" t="s">
        <v>811</v>
      </c>
      <c r="V644"/>
      <c r="AQ644" t="s">
        <v>875</v>
      </c>
      <c r="AR644">
        <v>149</v>
      </c>
      <c r="AS644">
        <v>169</v>
      </c>
    </row>
    <row r="645" spans="1:45" x14ac:dyDescent="0.55000000000000004">
      <c r="A645" s="2" t="s">
        <v>331</v>
      </c>
      <c r="B645" s="31"/>
      <c r="C645" s="11" t="s">
        <v>811</v>
      </c>
      <c r="V645"/>
      <c r="AQ645" t="s">
        <v>875</v>
      </c>
      <c r="AR645">
        <v>218</v>
      </c>
      <c r="AS645">
        <v>247</v>
      </c>
    </row>
    <row r="646" spans="1:45" x14ac:dyDescent="0.55000000000000004">
      <c r="A646" s="2" t="s">
        <v>340</v>
      </c>
      <c r="B646" s="31"/>
      <c r="C646" s="11" t="s">
        <v>811</v>
      </c>
      <c r="V646"/>
      <c r="AQ646" t="s">
        <v>875</v>
      </c>
      <c r="AR646">
        <v>178</v>
      </c>
      <c r="AS646">
        <v>200</v>
      </c>
    </row>
    <row r="647" spans="1:45" x14ac:dyDescent="0.55000000000000004">
      <c r="A647" s="2" t="s">
        <v>358</v>
      </c>
      <c r="B647" s="31"/>
      <c r="C647" s="11" t="s">
        <v>811</v>
      </c>
      <c r="V647"/>
      <c r="AQ647" t="s">
        <v>875</v>
      </c>
      <c r="AR647">
        <v>216</v>
      </c>
      <c r="AS647">
        <v>242</v>
      </c>
    </row>
    <row r="648" spans="1:45" x14ac:dyDescent="0.55000000000000004">
      <c r="A648" s="2" t="s">
        <v>369</v>
      </c>
      <c r="B648" s="31"/>
      <c r="C648" s="11" t="s">
        <v>811</v>
      </c>
      <c r="V648"/>
      <c r="AQ648" t="s">
        <v>875</v>
      </c>
      <c r="AR648">
        <v>171</v>
      </c>
      <c r="AS648">
        <v>192</v>
      </c>
    </row>
    <row r="649" spans="1:45" x14ac:dyDescent="0.55000000000000004">
      <c r="A649" s="2" t="s">
        <v>389</v>
      </c>
      <c r="B649" s="31"/>
      <c r="C649" s="11" t="s">
        <v>811</v>
      </c>
      <c r="V649"/>
      <c r="AQ649" t="s">
        <v>875</v>
      </c>
      <c r="AR649">
        <v>212</v>
      </c>
      <c r="AS649">
        <v>232</v>
      </c>
    </row>
    <row r="650" spans="1:45" x14ac:dyDescent="0.55000000000000004">
      <c r="A650" s="2" t="s">
        <v>402</v>
      </c>
      <c r="B650" s="31"/>
      <c r="C650" s="11" t="s">
        <v>811</v>
      </c>
      <c r="V650"/>
      <c r="AQ650" t="s">
        <v>875</v>
      </c>
      <c r="AR650">
        <v>163</v>
      </c>
      <c r="AS650">
        <v>183</v>
      </c>
    </row>
    <row r="651" spans="1:45" x14ac:dyDescent="0.55000000000000004">
      <c r="A651" s="2" t="s">
        <v>375</v>
      </c>
      <c r="B651" s="31"/>
      <c r="C651" s="11" t="s">
        <v>812</v>
      </c>
      <c r="V651"/>
      <c r="AQ651" t="s">
        <v>875</v>
      </c>
      <c r="AR651">
        <v>168</v>
      </c>
      <c r="AS651">
        <v>186</v>
      </c>
    </row>
    <row r="652" spans="1:45" x14ac:dyDescent="0.55000000000000004">
      <c r="A652" s="2" t="s">
        <v>394</v>
      </c>
      <c r="B652" s="31"/>
      <c r="C652" s="11" t="s">
        <v>812</v>
      </c>
      <c r="V652"/>
      <c r="AQ652" t="s">
        <v>875</v>
      </c>
      <c r="AR652">
        <v>207</v>
      </c>
      <c r="AS652">
        <v>229</v>
      </c>
    </row>
    <row r="653" spans="1:45" x14ac:dyDescent="0.55000000000000004">
      <c r="A653" s="2" t="s">
        <v>407</v>
      </c>
      <c r="B653" s="31"/>
      <c r="C653" s="11" t="s">
        <v>812</v>
      </c>
      <c r="V653"/>
      <c r="AQ653" t="s">
        <v>875</v>
      </c>
      <c r="AR653">
        <v>163</v>
      </c>
      <c r="AS653">
        <v>181</v>
      </c>
    </row>
    <row r="654" spans="1:45" x14ac:dyDescent="0.55000000000000004">
      <c r="A654" s="2" t="s">
        <v>424</v>
      </c>
      <c r="B654" s="31"/>
      <c r="C654" s="11" t="s">
        <v>812</v>
      </c>
      <c r="V654"/>
      <c r="AQ654" t="s">
        <v>875</v>
      </c>
      <c r="AR654">
        <v>195</v>
      </c>
      <c r="AS654">
        <v>222</v>
      </c>
    </row>
    <row r="655" spans="1:45" x14ac:dyDescent="0.55000000000000004">
      <c r="A655" s="2" t="s">
        <v>434</v>
      </c>
      <c r="B655" s="31"/>
      <c r="C655" s="11" t="s">
        <v>812</v>
      </c>
      <c r="V655"/>
      <c r="AQ655" t="s">
        <v>875</v>
      </c>
      <c r="AR655">
        <v>159</v>
      </c>
      <c r="AS655">
        <v>177</v>
      </c>
    </row>
    <row r="656" spans="1:45" x14ac:dyDescent="0.55000000000000004">
      <c r="A656" s="2" t="s">
        <v>450</v>
      </c>
      <c r="B656" s="31"/>
      <c r="C656" s="11" t="s">
        <v>812</v>
      </c>
      <c r="V656"/>
      <c r="AQ656" t="s">
        <v>875</v>
      </c>
      <c r="AR656">
        <v>200</v>
      </c>
      <c r="AS656">
        <v>229</v>
      </c>
    </row>
    <row r="657" spans="1:45" x14ac:dyDescent="0.55000000000000004">
      <c r="A657" s="2" t="s">
        <v>459</v>
      </c>
      <c r="B657" s="31"/>
      <c r="C657" s="11" t="s">
        <v>812</v>
      </c>
      <c r="V657"/>
      <c r="AQ657" t="s">
        <v>875</v>
      </c>
      <c r="AR657">
        <v>177</v>
      </c>
      <c r="AS657">
        <v>198</v>
      </c>
    </row>
    <row r="658" spans="1:45" x14ac:dyDescent="0.55000000000000004">
      <c r="A658" s="2" t="s">
        <v>525</v>
      </c>
      <c r="B658" s="31"/>
      <c r="C658" s="11" t="s">
        <v>813</v>
      </c>
      <c r="V658"/>
      <c r="AQ658" t="s">
        <v>875</v>
      </c>
      <c r="AR658">
        <v>154</v>
      </c>
      <c r="AS658">
        <v>200</v>
      </c>
    </row>
    <row r="659" spans="1:45" x14ac:dyDescent="0.55000000000000004">
      <c r="A659" s="2" t="s">
        <v>543</v>
      </c>
      <c r="B659" s="31"/>
      <c r="C659" s="11" t="s">
        <v>813</v>
      </c>
      <c r="V659"/>
      <c r="AQ659" t="s">
        <v>875</v>
      </c>
      <c r="AR659">
        <v>140</v>
      </c>
      <c r="AS659">
        <v>167</v>
      </c>
    </row>
    <row r="660" spans="1:45" x14ac:dyDescent="0.55000000000000004">
      <c r="A660" s="2" t="s">
        <v>560</v>
      </c>
      <c r="B660" s="31"/>
      <c r="C660" s="11" t="s">
        <v>813</v>
      </c>
      <c r="V660"/>
      <c r="AQ660" t="s">
        <v>875</v>
      </c>
      <c r="AR660">
        <v>81</v>
      </c>
      <c r="AS660">
        <v>104</v>
      </c>
    </row>
    <row r="661" spans="1:45" x14ac:dyDescent="0.55000000000000004">
      <c r="A661" s="2" t="s">
        <v>577</v>
      </c>
      <c r="B661" s="31"/>
      <c r="C661" s="11" t="s">
        <v>813</v>
      </c>
      <c r="V661"/>
      <c r="AQ661" t="s">
        <v>875</v>
      </c>
      <c r="AR661">
        <v>146</v>
      </c>
      <c r="AS661">
        <v>196</v>
      </c>
    </row>
    <row r="662" spans="1:45" x14ac:dyDescent="0.55000000000000004">
      <c r="A662" s="2" t="s">
        <v>594</v>
      </c>
      <c r="B662" s="31"/>
      <c r="C662" s="11" t="s">
        <v>813</v>
      </c>
      <c r="V662"/>
      <c r="AQ662" t="s">
        <v>875</v>
      </c>
      <c r="AR662">
        <v>109</v>
      </c>
      <c r="AS662">
        <v>132</v>
      </c>
    </row>
    <row r="663" spans="1:45" x14ac:dyDescent="0.55000000000000004">
      <c r="A663" s="2" t="s">
        <v>608</v>
      </c>
      <c r="B663" s="31"/>
      <c r="C663" s="11" t="s">
        <v>813</v>
      </c>
      <c r="V663"/>
      <c r="AQ663" t="s">
        <v>875</v>
      </c>
      <c r="AR663">
        <v>54</v>
      </c>
      <c r="AS663">
        <v>72</v>
      </c>
    </row>
    <row r="664" spans="1:45" x14ac:dyDescent="0.55000000000000004">
      <c r="A664" s="2" t="s">
        <v>621</v>
      </c>
      <c r="B664" s="31"/>
      <c r="C664" s="11" t="s">
        <v>813</v>
      </c>
      <c r="V664"/>
      <c r="AQ664" t="s">
        <v>875</v>
      </c>
      <c r="AR664">
        <v>49</v>
      </c>
      <c r="AS664">
        <v>59</v>
      </c>
    </row>
    <row r="665" spans="1:45" x14ac:dyDescent="0.55000000000000004">
      <c r="A665" s="2" t="s">
        <v>636</v>
      </c>
      <c r="B665" s="31"/>
      <c r="C665" s="11" t="s">
        <v>813</v>
      </c>
      <c r="V665"/>
      <c r="AQ665" t="s">
        <v>875</v>
      </c>
      <c r="AR665">
        <v>124</v>
      </c>
    </row>
    <row r="666" spans="1:45" x14ac:dyDescent="0.55000000000000004">
      <c r="A666" s="2" t="s">
        <v>652</v>
      </c>
      <c r="B666" s="31"/>
      <c r="C666" s="11" t="s">
        <v>813</v>
      </c>
      <c r="V666"/>
      <c r="AQ666" t="s">
        <v>875</v>
      </c>
      <c r="AR666">
        <v>158</v>
      </c>
      <c r="AS666">
        <v>183</v>
      </c>
    </row>
    <row r="667" spans="1:45" x14ac:dyDescent="0.55000000000000004">
      <c r="A667" s="2" t="s">
        <v>666</v>
      </c>
      <c r="B667" s="31"/>
      <c r="C667" s="11" t="s">
        <v>813</v>
      </c>
      <c r="V667"/>
      <c r="AQ667" t="s">
        <v>875</v>
      </c>
      <c r="AR667">
        <v>69</v>
      </c>
      <c r="AS667">
        <v>86</v>
      </c>
    </row>
    <row r="668" spans="1:45" x14ac:dyDescent="0.55000000000000004">
      <c r="A668" s="2" t="s">
        <v>680</v>
      </c>
      <c r="B668" s="31"/>
      <c r="C668" s="11" t="s">
        <v>813</v>
      </c>
      <c r="V668"/>
      <c r="AQ668" t="s">
        <v>875</v>
      </c>
      <c r="AR668">
        <v>152</v>
      </c>
      <c r="AS668">
        <v>189</v>
      </c>
    </row>
    <row r="669" spans="1:45" x14ac:dyDescent="0.55000000000000004">
      <c r="A669" s="2" t="s">
        <v>694</v>
      </c>
      <c r="B669" s="31"/>
      <c r="C669" s="11" t="s">
        <v>813</v>
      </c>
      <c r="V669"/>
      <c r="AQ669" t="s">
        <v>875</v>
      </c>
      <c r="AR669">
        <v>111</v>
      </c>
      <c r="AS669">
        <v>138</v>
      </c>
    </row>
    <row r="670" spans="1:45" x14ac:dyDescent="0.55000000000000004">
      <c r="A670" s="2" t="s">
        <v>705</v>
      </c>
      <c r="B670" s="31"/>
      <c r="C670" s="11" t="s">
        <v>813</v>
      </c>
      <c r="V670"/>
      <c r="AQ670" t="s">
        <v>875</v>
      </c>
      <c r="AR670">
        <v>66</v>
      </c>
      <c r="AS670">
        <v>83</v>
      </c>
    </row>
    <row r="671" spans="1:45" x14ac:dyDescent="0.55000000000000004">
      <c r="A671" s="2" t="s">
        <v>298</v>
      </c>
      <c r="B671" s="31"/>
      <c r="C671" s="11" t="s">
        <v>814</v>
      </c>
      <c r="V671"/>
      <c r="AQ671" t="s">
        <v>875</v>
      </c>
      <c r="AR671">
        <v>174</v>
      </c>
      <c r="AS671">
        <v>201</v>
      </c>
    </row>
    <row r="672" spans="1:45" x14ac:dyDescent="0.55000000000000004">
      <c r="A672" s="2" t="s">
        <v>307</v>
      </c>
      <c r="B672" s="31"/>
      <c r="C672" s="11" t="s">
        <v>814</v>
      </c>
      <c r="V672"/>
      <c r="AQ672" t="s">
        <v>875</v>
      </c>
      <c r="AR672">
        <v>195</v>
      </c>
      <c r="AS672">
        <v>220</v>
      </c>
    </row>
    <row r="673" spans="1:45" x14ac:dyDescent="0.55000000000000004">
      <c r="A673" s="2" t="s">
        <v>316</v>
      </c>
      <c r="B673" s="31"/>
      <c r="C673" s="11" t="s">
        <v>814</v>
      </c>
      <c r="V673"/>
      <c r="AQ673" t="s">
        <v>875</v>
      </c>
      <c r="AR673">
        <v>147</v>
      </c>
      <c r="AS673">
        <v>168</v>
      </c>
    </row>
    <row r="674" spans="1:45" x14ac:dyDescent="0.55000000000000004">
      <c r="A674" s="2" t="s">
        <v>327</v>
      </c>
      <c r="B674" s="31"/>
      <c r="C674" s="11" t="s">
        <v>814</v>
      </c>
      <c r="V674"/>
      <c r="AQ674" t="s">
        <v>875</v>
      </c>
      <c r="AR674">
        <v>222</v>
      </c>
      <c r="AS674">
        <v>250</v>
      </c>
    </row>
    <row r="675" spans="1:45" x14ac:dyDescent="0.55000000000000004">
      <c r="A675" s="2" t="s">
        <v>336</v>
      </c>
      <c r="B675" s="31"/>
      <c r="C675" s="11" t="s">
        <v>814</v>
      </c>
      <c r="V675"/>
      <c r="AQ675" t="s">
        <v>875</v>
      </c>
      <c r="AR675">
        <v>177</v>
      </c>
      <c r="AS675">
        <v>199</v>
      </c>
    </row>
    <row r="676" spans="1:45" x14ac:dyDescent="0.55000000000000004">
      <c r="A676" s="2" t="s">
        <v>354</v>
      </c>
      <c r="B676" s="31"/>
      <c r="C676" s="11" t="s">
        <v>814</v>
      </c>
      <c r="V676"/>
      <c r="AQ676" t="s">
        <v>875</v>
      </c>
      <c r="AR676">
        <v>215</v>
      </c>
      <c r="AS676">
        <v>241</v>
      </c>
    </row>
    <row r="677" spans="1:45" x14ac:dyDescent="0.55000000000000004">
      <c r="A677" s="2" t="s">
        <v>365</v>
      </c>
      <c r="B677" s="31"/>
      <c r="C677" s="11" t="s">
        <v>814</v>
      </c>
      <c r="V677"/>
      <c r="AQ677" t="s">
        <v>875</v>
      </c>
      <c r="AR677">
        <v>171</v>
      </c>
      <c r="AS677">
        <v>193</v>
      </c>
    </row>
    <row r="678" spans="1:45" x14ac:dyDescent="0.55000000000000004">
      <c r="A678" s="2" t="s">
        <v>385</v>
      </c>
      <c r="B678" s="31"/>
      <c r="C678" s="11" t="s">
        <v>814</v>
      </c>
      <c r="V678"/>
      <c r="AQ678" t="s">
        <v>875</v>
      </c>
      <c r="AR678">
        <v>212</v>
      </c>
      <c r="AS678">
        <v>233</v>
      </c>
    </row>
    <row r="679" spans="1:45" x14ac:dyDescent="0.55000000000000004">
      <c r="A679" s="2" t="s">
        <v>398</v>
      </c>
      <c r="B679" s="31"/>
      <c r="C679" s="11" t="s">
        <v>814</v>
      </c>
      <c r="V679"/>
      <c r="AQ679" t="s">
        <v>875</v>
      </c>
      <c r="AR679">
        <v>164</v>
      </c>
      <c r="AS679">
        <v>183</v>
      </c>
    </row>
    <row r="680" spans="1:45" x14ac:dyDescent="0.55000000000000004">
      <c r="A680" s="2" t="s">
        <v>346</v>
      </c>
      <c r="B680" s="31"/>
      <c r="C680" s="11" t="s">
        <v>815</v>
      </c>
      <c r="V680"/>
      <c r="AQ680" t="s">
        <v>875</v>
      </c>
      <c r="AR680">
        <v>159</v>
      </c>
      <c r="AS680">
        <v>184</v>
      </c>
    </row>
    <row r="681" spans="1:45" x14ac:dyDescent="0.55000000000000004">
      <c r="A681" s="2" t="s">
        <v>351</v>
      </c>
      <c r="B681" s="31"/>
      <c r="C681" s="11" t="s">
        <v>815</v>
      </c>
      <c r="V681"/>
      <c r="AQ681" t="s">
        <v>875</v>
      </c>
      <c r="AR681">
        <v>79</v>
      </c>
      <c r="AS681">
        <v>97</v>
      </c>
    </row>
    <row r="682" spans="1:45" x14ac:dyDescent="0.55000000000000004">
      <c r="A682" s="2" t="s">
        <v>377</v>
      </c>
      <c r="B682" s="31"/>
      <c r="C682" s="11" t="s">
        <v>815</v>
      </c>
      <c r="V682"/>
      <c r="AQ682" t="s">
        <v>875</v>
      </c>
      <c r="AR682">
        <v>154</v>
      </c>
      <c r="AS682">
        <v>176</v>
      </c>
    </row>
    <row r="683" spans="1:45" x14ac:dyDescent="0.55000000000000004">
      <c r="A683" s="2" t="s">
        <v>382</v>
      </c>
      <c r="B683" s="31"/>
      <c r="C683" s="11" t="s">
        <v>815</v>
      </c>
      <c r="V683"/>
      <c r="AQ683" t="s">
        <v>875</v>
      </c>
      <c r="AR683">
        <v>76</v>
      </c>
      <c r="AS683">
        <v>99</v>
      </c>
    </row>
    <row r="684" spans="1:45" x14ac:dyDescent="0.55000000000000004">
      <c r="A684" s="2" t="s">
        <v>410</v>
      </c>
      <c r="B684" s="31"/>
      <c r="C684" s="11" t="s">
        <v>815</v>
      </c>
      <c r="V684"/>
      <c r="AQ684" t="s">
        <v>875</v>
      </c>
      <c r="AR684">
        <v>156</v>
      </c>
      <c r="AS684">
        <v>172</v>
      </c>
    </row>
    <row r="685" spans="1:45" x14ac:dyDescent="0.55000000000000004">
      <c r="A685" s="2" t="s">
        <v>416</v>
      </c>
      <c r="B685" s="31"/>
      <c r="C685" s="11" t="s">
        <v>815</v>
      </c>
      <c r="V685"/>
      <c r="AQ685" t="s">
        <v>875</v>
      </c>
      <c r="AR685">
        <v>71</v>
      </c>
      <c r="AS685">
        <v>92</v>
      </c>
    </row>
    <row r="686" spans="1:45" x14ac:dyDescent="0.55000000000000004">
      <c r="A686" s="2" t="s">
        <v>521</v>
      </c>
      <c r="B686" s="31"/>
      <c r="C686" s="11" t="s">
        <v>815</v>
      </c>
      <c r="V686"/>
      <c r="AQ686" t="s">
        <v>875</v>
      </c>
      <c r="AR686">
        <v>168</v>
      </c>
      <c r="AS686">
        <v>211</v>
      </c>
    </row>
    <row r="687" spans="1:45" x14ac:dyDescent="0.55000000000000004">
      <c r="A687" s="2" t="s">
        <v>539</v>
      </c>
      <c r="B687" s="31"/>
      <c r="C687" s="11" t="s">
        <v>815</v>
      </c>
      <c r="V687"/>
      <c r="AQ687" t="s">
        <v>875</v>
      </c>
      <c r="AR687">
        <v>146</v>
      </c>
      <c r="AS687">
        <v>172</v>
      </c>
    </row>
    <row r="688" spans="1:45" x14ac:dyDescent="0.55000000000000004">
      <c r="A688" s="2" t="s">
        <v>556</v>
      </c>
      <c r="B688" s="31"/>
      <c r="C688" s="11" t="s">
        <v>815</v>
      </c>
      <c r="V688"/>
      <c r="AQ688" t="s">
        <v>875</v>
      </c>
      <c r="AR688">
        <v>92</v>
      </c>
      <c r="AS688">
        <v>112</v>
      </c>
    </row>
    <row r="689" spans="1:45" x14ac:dyDescent="0.55000000000000004">
      <c r="A689" s="2" t="s">
        <v>573</v>
      </c>
      <c r="B689" s="31"/>
      <c r="C689" s="11" t="s">
        <v>815</v>
      </c>
      <c r="V689"/>
      <c r="AQ689" t="s">
        <v>875</v>
      </c>
      <c r="AR689">
        <v>162</v>
      </c>
      <c r="AS689">
        <v>216</v>
      </c>
    </row>
    <row r="690" spans="1:45" x14ac:dyDescent="0.55000000000000004">
      <c r="A690" s="2" t="s">
        <v>590</v>
      </c>
      <c r="B690" s="31"/>
      <c r="C690" s="11" t="s">
        <v>815</v>
      </c>
      <c r="V690"/>
      <c r="AQ690" t="s">
        <v>875</v>
      </c>
      <c r="AR690">
        <v>119</v>
      </c>
      <c r="AS690">
        <v>139</v>
      </c>
    </row>
    <row r="691" spans="1:45" x14ac:dyDescent="0.55000000000000004">
      <c r="A691" s="2" t="s">
        <v>604</v>
      </c>
      <c r="B691" s="31"/>
      <c r="C691" s="11" t="s">
        <v>815</v>
      </c>
      <c r="V691"/>
      <c r="AQ691" t="s">
        <v>875</v>
      </c>
      <c r="AR691">
        <v>62</v>
      </c>
      <c r="AS691">
        <v>77</v>
      </c>
    </row>
    <row r="692" spans="1:45" x14ac:dyDescent="0.55000000000000004">
      <c r="A692" s="2" t="s">
        <v>617</v>
      </c>
      <c r="B692" s="31"/>
      <c r="C692" s="11" t="s">
        <v>815</v>
      </c>
      <c r="V692"/>
      <c r="AQ692" t="s">
        <v>875</v>
      </c>
      <c r="AR692">
        <v>49</v>
      </c>
      <c r="AS692">
        <v>59</v>
      </c>
    </row>
    <row r="693" spans="1:45" x14ac:dyDescent="0.55000000000000004">
      <c r="A693" s="2" t="s">
        <v>632</v>
      </c>
      <c r="B693" s="31"/>
      <c r="C693" s="11" t="s">
        <v>815</v>
      </c>
      <c r="V693"/>
      <c r="AQ693" t="s">
        <v>875</v>
      </c>
      <c r="AR693">
        <v>158</v>
      </c>
      <c r="AS693">
        <v>216</v>
      </c>
    </row>
    <row r="694" spans="1:45" x14ac:dyDescent="0.55000000000000004">
      <c r="A694" s="2" t="s">
        <v>648</v>
      </c>
      <c r="B694" s="31"/>
      <c r="C694" s="11" t="s">
        <v>815</v>
      </c>
      <c r="V694"/>
      <c r="AQ694" t="s">
        <v>875</v>
      </c>
      <c r="AR694">
        <v>165</v>
      </c>
      <c r="AS694">
        <v>192</v>
      </c>
    </row>
    <row r="695" spans="1:45" x14ac:dyDescent="0.55000000000000004">
      <c r="A695" s="2" t="s">
        <v>662</v>
      </c>
      <c r="B695" s="31"/>
      <c r="C695" s="11" t="s">
        <v>815</v>
      </c>
      <c r="V695"/>
      <c r="AQ695" t="s">
        <v>875</v>
      </c>
      <c r="AR695">
        <v>75</v>
      </c>
      <c r="AS695">
        <v>92</v>
      </c>
    </row>
    <row r="696" spans="1:45" x14ac:dyDescent="0.55000000000000004">
      <c r="A696" s="2" t="s">
        <v>676</v>
      </c>
      <c r="B696" s="31"/>
      <c r="C696" s="11" t="s">
        <v>815</v>
      </c>
      <c r="V696"/>
      <c r="AQ696" t="s">
        <v>875</v>
      </c>
      <c r="AR696">
        <v>172</v>
      </c>
      <c r="AS696">
        <v>205</v>
      </c>
    </row>
    <row r="697" spans="1:45" x14ac:dyDescent="0.55000000000000004">
      <c r="A697" s="2" t="s">
        <v>690</v>
      </c>
      <c r="B697" s="31"/>
      <c r="C697" s="11" t="s">
        <v>815</v>
      </c>
      <c r="V697"/>
      <c r="AQ697" t="s">
        <v>875</v>
      </c>
      <c r="AR697">
        <v>129</v>
      </c>
      <c r="AS697">
        <v>154</v>
      </c>
    </row>
    <row r="698" spans="1:45" x14ac:dyDescent="0.55000000000000004">
      <c r="A698" s="2" t="s">
        <v>701</v>
      </c>
      <c r="B698" s="31"/>
      <c r="C698" s="11" t="s">
        <v>815</v>
      </c>
      <c r="V698"/>
      <c r="AQ698" t="s">
        <v>875</v>
      </c>
      <c r="AR698">
        <v>73</v>
      </c>
      <c r="AS698">
        <v>89</v>
      </c>
    </row>
    <row r="699" spans="1:45" x14ac:dyDescent="0.55000000000000004">
      <c r="A699" s="2" t="s">
        <v>426</v>
      </c>
      <c r="B699" s="31"/>
      <c r="C699" s="11" t="s">
        <v>783</v>
      </c>
      <c r="V699"/>
      <c r="AQ699" t="s">
        <v>875</v>
      </c>
      <c r="AR699">
        <v>197</v>
      </c>
      <c r="AS699">
        <v>223</v>
      </c>
    </row>
    <row r="700" spans="1:45" x14ac:dyDescent="0.55000000000000004">
      <c r="A700" s="2" t="s">
        <v>436</v>
      </c>
      <c r="B700" s="31"/>
      <c r="C700" s="11" t="s">
        <v>783</v>
      </c>
      <c r="V700"/>
      <c r="AQ700" t="s">
        <v>875</v>
      </c>
      <c r="AR700">
        <v>162</v>
      </c>
      <c r="AS700">
        <v>182</v>
      </c>
    </row>
    <row r="701" spans="1:45" x14ac:dyDescent="0.55000000000000004">
      <c r="A701" s="2" t="s">
        <v>453</v>
      </c>
      <c r="B701" s="31"/>
      <c r="C701" s="11" t="s">
        <v>783</v>
      </c>
      <c r="V701"/>
      <c r="AQ701" t="s">
        <v>875</v>
      </c>
      <c r="AR701">
        <v>207</v>
      </c>
      <c r="AS701">
        <v>239</v>
      </c>
    </row>
    <row r="702" spans="1:45" x14ac:dyDescent="0.55000000000000004">
      <c r="A702" s="2" t="s">
        <v>462</v>
      </c>
      <c r="B702" s="31"/>
      <c r="C702" s="11" t="s">
        <v>783</v>
      </c>
      <c r="V702"/>
      <c r="AQ702" t="s">
        <v>875</v>
      </c>
      <c r="AR702">
        <v>180</v>
      </c>
      <c r="AS702">
        <v>201</v>
      </c>
    </row>
    <row r="703" spans="1:45" x14ac:dyDescent="0.55000000000000004">
      <c r="A703" s="2" t="s">
        <v>497</v>
      </c>
      <c r="B703" s="31"/>
      <c r="C703" s="11" t="s">
        <v>783</v>
      </c>
      <c r="V703"/>
      <c r="AQ703" t="s">
        <v>875</v>
      </c>
      <c r="AR703">
        <v>199</v>
      </c>
      <c r="AS703">
        <v>222</v>
      </c>
    </row>
    <row r="704" spans="1:45" x14ac:dyDescent="0.55000000000000004">
      <c r="A704" s="2" t="s">
        <v>506</v>
      </c>
      <c r="B704" s="31"/>
      <c r="C704" s="11" t="s">
        <v>783</v>
      </c>
      <c r="V704"/>
      <c r="AQ704" t="s">
        <v>875</v>
      </c>
      <c r="AR704">
        <v>157</v>
      </c>
      <c r="AS704">
        <v>175</v>
      </c>
    </row>
    <row r="705" spans="1:45" x14ac:dyDescent="0.55000000000000004">
      <c r="A705" s="2" t="s">
        <v>293</v>
      </c>
      <c r="B705" s="31"/>
      <c r="C705" s="11" t="s">
        <v>816</v>
      </c>
      <c r="V705"/>
      <c r="AQ705" t="s">
        <v>875</v>
      </c>
      <c r="AR705">
        <v>219</v>
      </c>
      <c r="AS705">
        <v>253</v>
      </c>
    </row>
    <row r="706" spans="1:45" x14ac:dyDescent="0.55000000000000004">
      <c r="A706" s="2" t="s">
        <v>299</v>
      </c>
      <c r="B706" s="31"/>
      <c r="C706" s="11" t="s">
        <v>816</v>
      </c>
      <c r="V706"/>
      <c r="AQ706" t="s">
        <v>875</v>
      </c>
      <c r="AR706">
        <v>173</v>
      </c>
      <c r="AS706">
        <v>201</v>
      </c>
    </row>
    <row r="707" spans="1:45" x14ac:dyDescent="0.55000000000000004">
      <c r="A707" s="2" t="s">
        <v>310</v>
      </c>
      <c r="B707" s="31"/>
      <c r="C707" s="11" t="s">
        <v>816</v>
      </c>
      <c r="V707"/>
      <c r="AQ707" t="s">
        <v>875</v>
      </c>
      <c r="AR707">
        <v>192</v>
      </c>
      <c r="AS707">
        <v>217</v>
      </c>
    </row>
    <row r="708" spans="1:45" x14ac:dyDescent="0.55000000000000004">
      <c r="A708" s="2" t="s">
        <v>319</v>
      </c>
      <c r="B708" s="31"/>
      <c r="C708" s="11" t="s">
        <v>816</v>
      </c>
      <c r="V708"/>
      <c r="AQ708" t="s">
        <v>875</v>
      </c>
      <c r="AR708">
        <v>146</v>
      </c>
      <c r="AS708">
        <v>167</v>
      </c>
    </row>
    <row r="709" spans="1:45" x14ac:dyDescent="0.55000000000000004">
      <c r="A709" s="2" t="s">
        <v>330</v>
      </c>
      <c r="B709" s="31"/>
      <c r="C709" s="11" t="s">
        <v>816</v>
      </c>
      <c r="V709"/>
      <c r="AQ709" t="s">
        <v>875</v>
      </c>
      <c r="AR709">
        <v>217</v>
      </c>
      <c r="AS709">
        <v>246</v>
      </c>
    </row>
    <row r="710" spans="1:45" x14ac:dyDescent="0.55000000000000004">
      <c r="A710" s="2" t="s">
        <v>339</v>
      </c>
      <c r="B710" s="31"/>
      <c r="C710" s="11" t="s">
        <v>816</v>
      </c>
      <c r="V710"/>
      <c r="AQ710" t="s">
        <v>875</v>
      </c>
      <c r="AR710">
        <v>175</v>
      </c>
      <c r="AS710">
        <v>198</v>
      </c>
    </row>
    <row r="711" spans="1:45" x14ac:dyDescent="0.55000000000000004">
      <c r="A711" s="2" t="s">
        <v>357</v>
      </c>
      <c r="B711" s="31"/>
      <c r="C711" s="11" t="s">
        <v>816</v>
      </c>
      <c r="V711"/>
      <c r="AQ711" t="s">
        <v>875</v>
      </c>
      <c r="AR711">
        <v>213</v>
      </c>
      <c r="AS711">
        <v>239</v>
      </c>
    </row>
    <row r="712" spans="1:45" x14ac:dyDescent="0.55000000000000004">
      <c r="A712" s="2" t="s">
        <v>368</v>
      </c>
      <c r="B712" s="31"/>
      <c r="C712" s="11" t="s">
        <v>816</v>
      </c>
      <c r="V712"/>
      <c r="AQ712" t="s">
        <v>875</v>
      </c>
      <c r="AR712">
        <v>169</v>
      </c>
      <c r="AS712">
        <v>188</v>
      </c>
    </row>
    <row r="713" spans="1:45" x14ac:dyDescent="0.55000000000000004">
      <c r="A713" s="2" t="s">
        <v>388</v>
      </c>
      <c r="B713" s="31"/>
      <c r="C713" s="11" t="s">
        <v>816</v>
      </c>
      <c r="V713"/>
      <c r="AQ713" t="s">
        <v>875</v>
      </c>
      <c r="AR713">
        <v>211</v>
      </c>
      <c r="AS713">
        <v>232</v>
      </c>
    </row>
    <row r="714" spans="1:45" x14ac:dyDescent="0.55000000000000004">
      <c r="A714" s="2" t="s">
        <v>401</v>
      </c>
      <c r="B714" s="31"/>
      <c r="C714" s="11" t="s">
        <v>816</v>
      </c>
      <c r="V714"/>
      <c r="AQ714" t="s">
        <v>875</v>
      </c>
      <c r="AR714">
        <v>161</v>
      </c>
      <c r="AS714">
        <v>178</v>
      </c>
    </row>
    <row r="715" spans="1:45" x14ac:dyDescent="0.55000000000000004">
      <c r="A715" s="2" t="s">
        <v>524</v>
      </c>
      <c r="B715" s="31"/>
      <c r="C715" s="11" t="s">
        <v>817</v>
      </c>
      <c r="V715"/>
      <c r="AQ715" t="s">
        <v>875</v>
      </c>
      <c r="AR715">
        <v>158</v>
      </c>
      <c r="AS715">
        <v>202</v>
      </c>
    </row>
    <row r="716" spans="1:45" x14ac:dyDescent="0.55000000000000004">
      <c r="A716" s="2" t="s">
        <v>542</v>
      </c>
      <c r="B716" s="31"/>
      <c r="C716" s="11" t="s">
        <v>817</v>
      </c>
      <c r="V716"/>
      <c r="AQ716" t="s">
        <v>875</v>
      </c>
      <c r="AR716">
        <v>137</v>
      </c>
      <c r="AS716">
        <v>166</v>
      </c>
    </row>
    <row r="717" spans="1:45" x14ac:dyDescent="0.55000000000000004">
      <c r="A717" s="2" t="s">
        <v>559</v>
      </c>
      <c r="B717" s="31"/>
      <c r="C717" s="11" t="s">
        <v>817</v>
      </c>
      <c r="V717"/>
      <c r="AQ717" t="s">
        <v>875</v>
      </c>
      <c r="AR717">
        <v>79</v>
      </c>
      <c r="AS717">
        <v>103</v>
      </c>
    </row>
    <row r="718" spans="1:45" x14ac:dyDescent="0.55000000000000004">
      <c r="A718" s="2" t="s">
        <v>576</v>
      </c>
      <c r="B718" s="31"/>
      <c r="C718" s="11" t="s">
        <v>817</v>
      </c>
      <c r="V718"/>
      <c r="AQ718" t="s">
        <v>875</v>
      </c>
      <c r="AR718">
        <v>165</v>
      </c>
      <c r="AS718">
        <v>208</v>
      </c>
    </row>
    <row r="719" spans="1:45" x14ac:dyDescent="0.55000000000000004">
      <c r="A719" s="2" t="s">
        <v>593</v>
      </c>
      <c r="B719" s="31"/>
      <c r="C719" s="11" t="s">
        <v>817</v>
      </c>
      <c r="V719"/>
      <c r="AQ719" t="s">
        <v>875</v>
      </c>
      <c r="AR719">
        <v>113</v>
      </c>
      <c r="AS719">
        <v>135</v>
      </c>
    </row>
    <row r="720" spans="1:45" x14ac:dyDescent="0.55000000000000004">
      <c r="A720" s="2" t="s">
        <v>607</v>
      </c>
      <c r="B720" s="31"/>
      <c r="C720" s="11" t="s">
        <v>817</v>
      </c>
      <c r="V720"/>
      <c r="AQ720" t="s">
        <v>875</v>
      </c>
      <c r="AR720">
        <v>54</v>
      </c>
      <c r="AS720">
        <v>72</v>
      </c>
    </row>
    <row r="721" spans="1:47" x14ac:dyDescent="0.55000000000000004">
      <c r="A721" s="2" t="s">
        <v>620</v>
      </c>
      <c r="B721" s="31"/>
      <c r="C721" s="11" t="s">
        <v>817</v>
      </c>
      <c r="V721"/>
      <c r="AQ721" t="s">
        <v>875</v>
      </c>
      <c r="AR721">
        <v>49</v>
      </c>
      <c r="AS721">
        <v>59</v>
      </c>
    </row>
    <row r="722" spans="1:47" x14ac:dyDescent="0.55000000000000004">
      <c r="A722" s="2" t="s">
        <v>635</v>
      </c>
      <c r="B722" s="31"/>
      <c r="C722" s="11" t="s">
        <v>817</v>
      </c>
      <c r="V722"/>
      <c r="AQ722" t="s">
        <v>875</v>
      </c>
      <c r="AR722">
        <v>174</v>
      </c>
      <c r="AS722">
        <v>212</v>
      </c>
    </row>
    <row r="723" spans="1:47" x14ac:dyDescent="0.55000000000000004">
      <c r="A723" s="2" t="s">
        <v>651</v>
      </c>
      <c r="B723" s="31"/>
      <c r="C723" s="11" t="s">
        <v>817</v>
      </c>
      <c r="V723"/>
      <c r="AQ723" t="s">
        <v>875</v>
      </c>
      <c r="AR723">
        <v>160</v>
      </c>
      <c r="AS723">
        <v>184</v>
      </c>
    </row>
    <row r="724" spans="1:47" x14ac:dyDescent="0.55000000000000004">
      <c r="A724" s="2" t="s">
        <v>665</v>
      </c>
      <c r="B724" s="31"/>
      <c r="C724" s="11" t="s">
        <v>817</v>
      </c>
      <c r="V724"/>
      <c r="AQ724" t="s">
        <v>875</v>
      </c>
      <c r="AR724">
        <v>73</v>
      </c>
      <c r="AS724">
        <v>92</v>
      </c>
    </row>
    <row r="725" spans="1:47" x14ac:dyDescent="0.55000000000000004">
      <c r="A725" s="2" t="s">
        <v>679</v>
      </c>
      <c r="B725" s="31"/>
      <c r="C725" s="11" t="s">
        <v>817</v>
      </c>
      <c r="V725"/>
      <c r="AQ725" t="s">
        <v>875</v>
      </c>
      <c r="AR725">
        <v>162</v>
      </c>
      <c r="AS725">
        <v>198</v>
      </c>
    </row>
    <row r="726" spans="1:47" x14ac:dyDescent="0.55000000000000004">
      <c r="A726" s="2" t="s">
        <v>693</v>
      </c>
      <c r="B726" s="31"/>
      <c r="C726" s="11" t="s">
        <v>817</v>
      </c>
      <c r="V726"/>
      <c r="AQ726" t="s">
        <v>875</v>
      </c>
      <c r="AR726">
        <v>120</v>
      </c>
      <c r="AS726">
        <v>145</v>
      </c>
    </row>
    <row r="727" spans="1:47" x14ac:dyDescent="0.55000000000000004">
      <c r="A727" s="2" t="s">
        <v>704</v>
      </c>
      <c r="B727" s="31"/>
      <c r="C727" s="11" t="s">
        <v>817</v>
      </c>
      <c r="V727"/>
      <c r="AQ727" t="s">
        <v>875</v>
      </c>
      <c r="AR727">
        <v>67</v>
      </c>
      <c r="AS727">
        <v>84</v>
      </c>
    </row>
    <row r="728" spans="1:47" x14ac:dyDescent="0.55000000000000004">
      <c r="A728" s="2" t="s">
        <v>981</v>
      </c>
      <c r="B728" s="31"/>
      <c r="C728" s="11"/>
      <c r="R728">
        <v>391.7</v>
      </c>
      <c r="V728">
        <v>3.2800000000000003E-2</v>
      </c>
      <c r="W728">
        <v>26</v>
      </c>
      <c r="X728">
        <v>2.89</v>
      </c>
      <c r="Y728">
        <v>3419</v>
      </c>
      <c r="Z728">
        <v>18.7</v>
      </c>
      <c r="AA728">
        <v>88</v>
      </c>
      <c r="AQ728" t="s">
        <v>875</v>
      </c>
      <c r="AU728">
        <v>90</v>
      </c>
    </row>
    <row r="729" spans="1:47" x14ac:dyDescent="0.55000000000000004">
      <c r="A729" s="2" t="s">
        <v>77</v>
      </c>
      <c r="B729" s="31"/>
      <c r="C729" s="11"/>
      <c r="R729">
        <v>623.1</v>
      </c>
      <c r="V729">
        <v>1.8200000000000001E-2</v>
      </c>
      <c r="W729">
        <v>31</v>
      </c>
      <c r="X729">
        <v>4.25</v>
      </c>
      <c r="Y729">
        <v>7550</v>
      </c>
      <c r="Z729">
        <v>10.4</v>
      </c>
      <c r="AA729">
        <v>233</v>
      </c>
      <c r="AQ729" t="s">
        <v>875</v>
      </c>
      <c r="AU729">
        <v>90</v>
      </c>
    </row>
    <row r="730" spans="1:47" x14ac:dyDescent="0.55000000000000004">
      <c r="A730" s="2" t="s">
        <v>93</v>
      </c>
      <c r="B730" s="31"/>
      <c r="C730" s="11"/>
      <c r="R730">
        <v>796.1</v>
      </c>
      <c r="V730">
        <v>1.2500000000000001E-2</v>
      </c>
      <c r="W730">
        <v>45</v>
      </c>
      <c r="X730">
        <v>4.2699999999999996</v>
      </c>
      <c r="Y730">
        <v>7562</v>
      </c>
      <c r="Z730">
        <v>7.1</v>
      </c>
      <c r="AA730">
        <v>343</v>
      </c>
      <c r="AQ730" t="s">
        <v>875</v>
      </c>
      <c r="AU730">
        <v>90</v>
      </c>
    </row>
    <row r="731" spans="1:47" x14ac:dyDescent="0.55000000000000004">
      <c r="A731" s="2" t="s">
        <v>73</v>
      </c>
      <c r="B731" s="31"/>
      <c r="C731" s="11"/>
      <c r="R731">
        <v>602</v>
      </c>
      <c r="V731">
        <v>2.12E-2</v>
      </c>
      <c r="W731">
        <v>28</v>
      </c>
      <c r="X731">
        <v>4.5199999999999996</v>
      </c>
      <c r="Y731">
        <v>7618</v>
      </c>
      <c r="Z731">
        <v>12.1</v>
      </c>
      <c r="AA731">
        <v>213</v>
      </c>
      <c r="AQ731" t="s">
        <v>875</v>
      </c>
      <c r="AU731">
        <v>90</v>
      </c>
    </row>
    <row r="732" spans="1:47" x14ac:dyDescent="0.55000000000000004">
      <c r="A732" s="2" t="s">
        <v>89</v>
      </c>
      <c r="B732" s="31"/>
      <c r="C732" s="11"/>
      <c r="R732">
        <v>830</v>
      </c>
      <c r="V732">
        <v>1.7899999999999999E-2</v>
      </c>
      <c r="W732">
        <v>42</v>
      </c>
      <c r="X732">
        <v>6.66</v>
      </c>
      <c r="Y732">
        <v>8815</v>
      </c>
      <c r="Z732">
        <v>10.199999999999999</v>
      </c>
      <c r="AA732">
        <v>372</v>
      </c>
      <c r="AQ732" t="s">
        <v>875</v>
      </c>
      <c r="AU732">
        <v>90</v>
      </c>
    </row>
    <row r="733" spans="1:47" x14ac:dyDescent="0.55000000000000004">
      <c r="A733" s="2" t="s">
        <v>85</v>
      </c>
      <c r="B733" s="31"/>
      <c r="C733" s="11"/>
      <c r="R733">
        <v>700.4</v>
      </c>
      <c r="V733">
        <v>2.4E-2</v>
      </c>
      <c r="W733">
        <v>26</v>
      </c>
      <c r="X733">
        <v>5.55</v>
      </c>
      <c r="Y733">
        <v>8813</v>
      </c>
      <c r="Z733">
        <v>13.7</v>
      </c>
      <c r="AA733">
        <v>231</v>
      </c>
      <c r="AQ733" t="s">
        <v>875</v>
      </c>
      <c r="AU733">
        <v>90</v>
      </c>
    </row>
    <row r="734" spans="1:47" x14ac:dyDescent="0.55000000000000004">
      <c r="A734" s="2" t="s">
        <v>102</v>
      </c>
      <c r="B734" s="31"/>
      <c r="C734" s="11"/>
      <c r="R734">
        <v>950.8</v>
      </c>
      <c r="V734">
        <v>1.6799999999999999E-2</v>
      </c>
      <c r="W734">
        <v>42</v>
      </c>
      <c r="X734">
        <v>6.7</v>
      </c>
      <c r="Y734">
        <v>9582</v>
      </c>
      <c r="Z734">
        <v>9.6</v>
      </c>
      <c r="AA734">
        <v>398</v>
      </c>
      <c r="AQ734" t="s">
        <v>875</v>
      </c>
      <c r="AU734">
        <v>90</v>
      </c>
    </row>
    <row r="735" spans="1:47" x14ac:dyDescent="0.55000000000000004">
      <c r="A735" s="2" t="s">
        <v>81</v>
      </c>
      <c r="B735" s="31"/>
      <c r="C735" s="11"/>
      <c r="R735">
        <v>741</v>
      </c>
      <c r="V735">
        <v>2.9600000000000001E-2</v>
      </c>
      <c r="W735">
        <v>24</v>
      </c>
      <c r="X735">
        <v>6.64</v>
      </c>
      <c r="Y735">
        <v>9399</v>
      </c>
      <c r="Z735">
        <v>16.899999999999999</v>
      </c>
      <c r="AA735">
        <v>224</v>
      </c>
      <c r="AQ735" t="s">
        <v>875</v>
      </c>
      <c r="AU735">
        <v>90</v>
      </c>
    </row>
    <row r="736" spans="1:47" x14ac:dyDescent="0.55000000000000004">
      <c r="A736" s="2" t="s">
        <v>98</v>
      </c>
      <c r="B736" s="31"/>
      <c r="C736" s="11"/>
      <c r="R736">
        <v>1055</v>
      </c>
      <c r="V736">
        <v>2.1100000000000001E-2</v>
      </c>
      <c r="W736">
        <v>39</v>
      </c>
      <c r="X736">
        <v>9.24</v>
      </c>
      <c r="Y736">
        <v>11354</v>
      </c>
      <c r="Z736">
        <v>12</v>
      </c>
      <c r="AA736">
        <v>439</v>
      </c>
      <c r="AQ736" t="s">
        <v>875</v>
      </c>
      <c r="AU736">
        <v>90</v>
      </c>
    </row>
    <row r="737" spans="1:47" x14ac:dyDescent="0.55000000000000004">
      <c r="A737" s="2" t="s">
        <v>94</v>
      </c>
      <c r="B737" s="31"/>
      <c r="C737" s="11"/>
      <c r="R737">
        <v>704.2</v>
      </c>
      <c r="V737">
        <v>1.8100000000000002E-2</v>
      </c>
      <c r="W737">
        <v>33.4</v>
      </c>
      <c r="X737">
        <v>4.72</v>
      </c>
      <c r="Y737">
        <v>7802</v>
      </c>
      <c r="Z737">
        <v>10.3</v>
      </c>
      <c r="AA737">
        <v>261</v>
      </c>
      <c r="AQ737" t="s">
        <v>875</v>
      </c>
      <c r="AU737">
        <v>90</v>
      </c>
    </row>
    <row r="738" spans="1:47" x14ac:dyDescent="0.55000000000000004">
      <c r="A738" s="2" t="s">
        <v>74</v>
      </c>
      <c r="B738" s="31"/>
      <c r="C738" s="11"/>
      <c r="R738">
        <v>383</v>
      </c>
      <c r="V738">
        <v>2.98E-2</v>
      </c>
      <c r="W738">
        <v>27</v>
      </c>
      <c r="X738">
        <v>3.52</v>
      </c>
      <c r="Y738">
        <v>4381</v>
      </c>
      <c r="Z738">
        <v>17</v>
      </c>
      <c r="AA738">
        <v>118</v>
      </c>
      <c r="AQ738" t="s">
        <v>875</v>
      </c>
      <c r="AU738">
        <v>90</v>
      </c>
    </row>
    <row r="739" spans="1:47" x14ac:dyDescent="0.55000000000000004">
      <c r="A739" s="2" t="s">
        <v>90</v>
      </c>
      <c r="B739" s="31"/>
      <c r="C739" s="11"/>
      <c r="R739">
        <v>846</v>
      </c>
      <c r="V739">
        <v>2.3300000000000001E-2</v>
      </c>
      <c r="W739">
        <v>33.4</v>
      </c>
      <c r="X739">
        <v>6.42</v>
      </c>
      <c r="Y739">
        <v>8758</v>
      </c>
      <c r="Z739">
        <v>13.3</v>
      </c>
      <c r="AA739">
        <v>275</v>
      </c>
      <c r="AQ739" t="s">
        <v>875</v>
      </c>
      <c r="AU739">
        <v>90</v>
      </c>
    </row>
    <row r="740" spans="1:47" x14ac:dyDescent="0.55000000000000004">
      <c r="A740" s="2" t="s">
        <v>86</v>
      </c>
      <c r="B740" s="31"/>
      <c r="C740" s="11"/>
      <c r="R740">
        <v>440.6</v>
      </c>
      <c r="V740">
        <v>3.2500000000000001E-2</v>
      </c>
      <c r="W740">
        <v>24</v>
      </c>
      <c r="X740">
        <v>3.41</v>
      </c>
      <c r="Y740">
        <v>4375</v>
      </c>
      <c r="Z740">
        <v>18.5</v>
      </c>
      <c r="AA740">
        <v>105</v>
      </c>
      <c r="AQ740" t="s">
        <v>875</v>
      </c>
      <c r="AU740">
        <v>90</v>
      </c>
    </row>
    <row r="741" spans="1:47" x14ac:dyDescent="0.55000000000000004">
      <c r="A741" s="2" t="s">
        <v>103</v>
      </c>
      <c r="B741" s="31"/>
      <c r="C741" s="11"/>
      <c r="R741">
        <v>700</v>
      </c>
      <c r="V741">
        <v>2.4E-2</v>
      </c>
      <c r="W741">
        <v>33.4</v>
      </c>
      <c r="X741">
        <v>5.7</v>
      </c>
      <c r="Y741">
        <v>7102</v>
      </c>
      <c r="Z741">
        <v>13.7</v>
      </c>
      <c r="AA741">
        <v>237</v>
      </c>
      <c r="AQ741" t="s">
        <v>875</v>
      </c>
      <c r="AU741">
        <v>90</v>
      </c>
    </row>
    <row r="742" spans="1:47" x14ac:dyDescent="0.55000000000000004">
      <c r="A742" s="2" t="s">
        <v>82</v>
      </c>
      <c r="B742" s="31"/>
      <c r="C742" s="11"/>
      <c r="R742">
        <v>479</v>
      </c>
      <c r="V742">
        <v>3.0499999999999999E-2</v>
      </c>
      <c r="W742">
        <v>24</v>
      </c>
      <c r="X742">
        <v>4.67</v>
      </c>
      <c r="Y742">
        <v>6367</v>
      </c>
      <c r="Z742">
        <v>17.399999999999999</v>
      </c>
      <c r="AA742">
        <v>153</v>
      </c>
      <c r="AQ742" t="s">
        <v>875</v>
      </c>
      <c r="AU742">
        <v>90</v>
      </c>
    </row>
    <row r="743" spans="1:47" x14ac:dyDescent="0.55000000000000004">
      <c r="A743" s="2" t="s">
        <v>99</v>
      </c>
      <c r="B743" s="31"/>
      <c r="C743" s="11"/>
      <c r="R743">
        <v>676</v>
      </c>
      <c r="V743">
        <v>3.0200000000000001E-2</v>
      </c>
      <c r="W743">
        <v>31.4</v>
      </c>
      <c r="X743">
        <v>7.18</v>
      </c>
      <c r="Y743">
        <v>7573</v>
      </c>
      <c r="Z743">
        <v>17.2</v>
      </c>
      <c r="AA743">
        <v>238</v>
      </c>
      <c r="AQ743" t="s">
        <v>875</v>
      </c>
      <c r="AU743">
        <v>90</v>
      </c>
    </row>
    <row r="744" spans="1:47" x14ac:dyDescent="0.55000000000000004">
      <c r="A744" s="2" t="s">
        <v>78</v>
      </c>
      <c r="B744" s="31"/>
      <c r="C744" s="11"/>
      <c r="R744">
        <v>757.4</v>
      </c>
      <c r="V744">
        <v>1.89E-2</v>
      </c>
      <c r="W744">
        <v>41</v>
      </c>
      <c r="X744">
        <v>5.12</v>
      </c>
      <c r="Y744">
        <v>6634</v>
      </c>
      <c r="Z744">
        <v>10.8</v>
      </c>
      <c r="AA744">
        <v>270</v>
      </c>
      <c r="AQ744" t="s">
        <v>875</v>
      </c>
      <c r="AU744">
        <v>90</v>
      </c>
    </row>
    <row r="745" spans="1:47" x14ac:dyDescent="0.55000000000000004">
      <c r="A745" s="2" t="s">
        <v>95</v>
      </c>
      <c r="B745" s="31"/>
      <c r="C745" s="11"/>
      <c r="R745">
        <v>786.9</v>
      </c>
      <c r="V745">
        <v>1.7500000000000002E-2</v>
      </c>
      <c r="W745">
        <v>53</v>
      </c>
      <c r="X745">
        <v>5.46</v>
      </c>
      <c r="Y745">
        <v>5911</v>
      </c>
      <c r="Z745">
        <v>10</v>
      </c>
      <c r="AA745">
        <v>311</v>
      </c>
      <c r="AQ745" t="s">
        <v>875</v>
      </c>
      <c r="AU745">
        <v>90</v>
      </c>
    </row>
    <row r="746" spans="1:47" x14ac:dyDescent="0.55000000000000004">
      <c r="A746" s="2" t="s">
        <v>75</v>
      </c>
      <c r="B746" s="31"/>
      <c r="C746" s="11"/>
      <c r="R746">
        <v>624</v>
      </c>
      <c r="V746">
        <v>2.1899999999999999E-2</v>
      </c>
      <c r="W746">
        <v>38</v>
      </c>
      <c r="X746">
        <v>5.48</v>
      </c>
      <c r="Y746">
        <v>6505</v>
      </c>
      <c r="Z746">
        <v>12.5</v>
      </c>
      <c r="AA746">
        <v>250</v>
      </c>
      <c r="AQ746" t="s">
        <v>875</v>
      </c>
      <c r="AU746">
        <v>90</v>
      </c>
    </row>
    <row r="747" spans="1:47" x14ac:dyDescent="0.55000000000000004">
      <c r="A747" s="2" t="s">
        <v>91</v>
      </c>
      <c r="B747" s="31"/>
      <c r="C747" s="11"/>
      <c r="R747">
        <v>782</v>
      </c>
      <c r="V747">
        <v>2.07E-2</v>
      </c>
      <c r="W747">
        <v>48</v>
      </c>
      <c r="X747">
        <v>7.1</v>
      </c>
      <c r="Y747">
        <v>7206</v>
      </c>
      <c r="Z747">
        <v>11.8</v>
      </c>
      <c r="AA747">
        <v>343</v>
      </c>
      <c r="AQ747" t="s">
        <v>875</v>
      </c>
      <c r="AU747">
        <v>90</v>
      </c>
    </row>
    <row r="748" spans="1:47" x14ac:dyDescent="0.55000000000000004">
      <c r="A748" s="2" t="s">
        <v>87</v>
      </c>
      <c r="B748" s="31"/>
      <c r="C748" s="11"/>
      <c r="R748">
        <v>709.6</v>
      </c>
      <c r="V748">
        <v>2.5999999999999999E-2</v>
      </c>
      <c r="W748">
        <v>35</v>
      </c>
      <c r="X748">
        <v>6.7</v>
      </c>
      <c r="Y748">
        <v>7428</v>
      </c>
      <c r="Z748">
        <v>14.8</v>
      </c>
      <c r="AA748">
        <v>258</v>
      </c>
      <c r="AQ748" t="s">
        <v>875</v>
      </c>
      <c r="AU748">
        <v>90</v>
      </c>
    </row>
    <row r="749" spans="1:47" x14ac:dyDescent="0.55000000000000004">
      <c r="A749" s="2" t="s">
        <v>104</v>
      </c>
      <c r="B749" s="31"/>
      <c r="C749" s="11"/>
      <c r="R749">
        <v>881.9</v>
      </c>
      <c r="V749">
        <v>2.0500000000000001E-2</v>
      </c>
      <c r="W749">
        <v>46</v>
      </c>
      <c r="X749">
        <v>6.81</v>
      </c>
      <c r="Y749">
        <v>7278</v>
      </c>
      <c r="Z749">
        <v>11.7</v>
      </c>
      <c r="AA749">
        <v>332</v>
      </c>
      <c r="AQ749" t="s">
        <v>875</v>
      </c>
      <c r="AU749">
        <v>90</v>
      </c>
    </row>
    <row r="750" spans="1:47" x14ac:dyDescent="0.55000000000000004">
      <c r="A750" s="2" t="s">
        <v>83</v>
      </c>
      <c r="B750" s="31"/>
      <c r="C750" s="11"/>
      <c r="R750">
        <v>697</v>
      </c>
      <c r="V750">
        <v>2.46E-2</v>
      </c>
      <c r="W750">
        <v>35</v>
      </c>
      <c r="X750">
        <v>6.24</v>
      </c>
      <c r="Y750">
        <v>7187</v>
      </c>
      <c r="Z750">
        <v>14</v>
      </c>
      <c r="AA750">
        <v>254</v>
      </c>
      <c r="AQ750" t="s">
        <v>875</v>
      </c>
      <c r="AU750">
        <v>90</v>
      </c>
    </row>
    <row r="751" spans="1:47" x14ac:dyDescent="0.55000000000000004">
      <c r="A751" s="2" t="s">
        <v>100</v>
      </c>
      <c r="B751" s="31"/>
      <c r="C751" s="11"/>
      <c r="R751">
        <v>906</v>
      </c>
      <c r="V751">
        <v>2.46E-2</v>
      </c>
      <c r="W751">
        <v>48</v>
      </c>
      <c r="X751">
        <v>8.82</v>
      </c>
      <c r="Y751">
        <v>7547</v>
      </c>
      <c r="Z751">
        <v>14</v>
      </c>
      <c r="AA751">
        <v>359</v>
      </c>
      <c r="AQ751" t="s">
        <v>875</v>
      </c>
      <c r="AU751">
        <v>90</v>
      </c>
    </row>
    <row r="752" spans="1:47" x14ac:dyDescent="0.55000000000000004">
      <c r="A752" s="2" t="s">
        <v>79</v>
      </c>
      <c r="B752" s="31"/>
      <c r="C752" s="11"/>
      <c r="R752">
        <v>345.6</v>
      </c>
      <c r="V752">
        <v>3.0200000000000001E-2</v>
      </c>
      <c r="W752">
        <v>20</v>
      </c>
      <c r="X752">
        <v>3.35</v>
      </c>
      <c r="Y752">
        <v>3500</v>
      </c>
      <c r="Z752">
        <v>17.2</v>
      </c>
      <c r="AA752">
        <v>111</v>
      </c>
      <c r="AQ752" t="s">
        <v>875</v>
      </c>
      <c r="AU752">
        <v>90</v>
      </c>
    </row>
    <row r="753" spans="1:58" x14ac:dyDescent="0.55000000000000004">
      <c r="A753" s="2" t="s">
        <v>96</v>
      </c>
      <c r="B753" s="31"/>
      <c r="C753" s="11"/>
      <c r="R753">
        <v>480.6</v>
      </c>
      <c r="V753">
        <v>2.12E-2</v>
      </c>
      <c r="W753">
        <v>39</v>
      </c>
      <c r="X753">
        <v>3.8</v>
      </c>
      <c r="Y753">
        <v>4600</v>
      </c>
      <c r="Z753">
        <v>12.1</v>
      </c>
      <c r="AA753">
        <v>179</v>
      </c>
      <c r="AQ753" t="s">
        <v>875</v>
      </c>
      <c r="AU753">
        <v>90</v>
      </c>
    </row>
    <row r="754" spans="1:58" x14ac:dyDescent="0.55000000000000004">
      <c r="A754" s="2" t="s">
        <v>80</v>
      </c>
      <c r="B754" s="31"/>
      <c r="C754" s="11"/>
      <c r="R754">
        <v>488.1</v>
      </c>
      <c r="V754">
        <v>2.58E-2</v>
      </c>
      <c r="W754">
        <v>32</v>
      </c>
      <c r="X754">
        <v>4.28</v>
      </c>
      <c r="Y754">
        <v>5181</v>
      </c>
      <c r="Z754">
        <v>14.7</v>
      </c>
      <c r="AA754">
        <v>166</v>
      </c>
      <c r="AQ754" t="s">
        <v>875</v>
      </c>
      <c r="AU754">
        <v>90</v>
      </c>
    </row>
    <row r="755" spans="1:58" x14ac:dyDescent="0.55000000000000004">
      <c r="A755" s="2" t="s">
        <v>97</v>
      </c>
      <c r="B755" s="31"/>
      <c r="C755" s="11"/>
      <c r="R755">
        <v>681.4</v>
      </c>
      <c r="V755">
        <v>2.12E-2</v>
      </c>
      <c r="W755">
        <v>39.9</v>
      </c>
      <c r="X755">
        <v>5.16</v>
      </c>
      <c r="Y755">
        <v>6105</v>
      </c>
      <c r="Z755">
        <v>12.1</v>
      </c>
      <c r="AA755">
        <v>243</v>
      </c>
      <c r="AQ755" t="s">
        <v>875</v>
      </c>
      <c r="AU755">
        <v>90</v>
      </c>
    </row>
    <row r="756" spans="1:58" x14ac:dyDescent="0.55000000000000004">
      <c r="A756" s="2" t="s">
        <v>76</v>
      </c>
      <c r="B756" s="31"/>
      <c r="C756" s="11"/>
      <c r="R756">
        <v>443</v>
      </c>
      <c r="V756">
        <v>2.47E-2</v>
      </c>
      <c r="W756">
        <v>32</v>
      </c>
      <c r="X756">
        <v>3.78</v>
      </c>
      <c r="Y756">
        <v>4769</v>
      </c>
      <c r="Z756">
        <v>14.1</v>
      </c>
      <c r="AA756">
        <v>153</v>
      </c>
      <c r="AQ756" t="s">
        <v>875</v>
      </c>
      <c r="AU756">
        <v>90</v>
      </c>
    </row>
    <row r="757" spans="1:58" x14ac:dyDescent="0.55000000000000004">
      <c r="A757" s="2" t="s">
        <v>92</v>
      </c>
      <c r="B757" s="31"/>
      <c r="C757" s="11"/>
      <c r="R757">
        <v>649</v>
      </c>
      <c r="V757">
        <v>2.4400000000000002E-2</v>
      </c>
      <c r="W757">
        <v>36.4</v>
      </c>
      <c r="X757">
        <v>5.78</v>
      </c>
      <c r="Y757">
        <v>6500</v>
      </c>
      <c r="Z757">
        <v>13.9</v>
      </c>
      <c r="AA757">
        <v>237</v>
      </c>
      <c r="AQ757" t="s">
        <v>875</v>
      </c>
      <c r="AU757">
        <v>90</v>
      </c>
    </row>
    <row r="758" spans="1:58" x14ac:dyDescent="0.55000000000000004">
      <c r="A758" s="2" t="s">
        <v>88</v>
      </c>
      <c r="B758" s="31"/>
      <c r="C758" s="11"/>
      <c r="R758">
        <v>466.4</v>
      </c>
      <c r="V758">
        <v>3.2500000000000001E-2</v>
      </c>
      <c r="W758">
        <v>27</v>
      </c>
      <c r="X758">
        <v>3.6</v>
      </c>
      <c r="Y758">
        <v>4122</v>
      </c>
      <c r="Z758">
        <v>18.5</v>
      </c>
      <c r="AA758">
        <v>111</v>
      </c>
      <c r="AQ758" t="s">
        <v>875</v>
      </c>
      <c r="AU758">
        <v>90</v>
      </c>
    </row>
    <row r="759" spans="1:58" x14ac:dyDescent="0.55000000000000004">
      <c r="A759" s="2" t="s">
        <v>105</v>
      </c>
      <c r="B759" s="31"/>
      <c r="C759" s="11"/>
      <c r="V759">
        <v>2.3900000000000001E-2</v>
      </c>
      <c r="Z759">
        <v>13.6</v>
      </c>
      <c r="AQ759" t="s">
        <v>875</v>
      </c>
      <c r="AU759">
        <v>90</v>
      </c>
    </row>
    <row r="760" spans="1:58" x14ac:dyDescent="0.55000000000000004">
      <c r="A760" s="2" t="s">
        <v>84</v>
      </c>
      <c r="B760" s="31"/>
      <c r="C760" s="11"/>
      <c r="R760">
        <v>449</v>
      </c>
      <c r="V760">
        <v>3.09E-2</v>
      </c>
      <c r="W760">
        <v>27</v>
      </c>
      <c r="X760">
        <v>3.67</v>
      </c>
      <c r="Y760">
        <v>4404</v>
      </c>
      <c r="Z760">
        <v>17.600000000000001</v>
      </c>
      <c r="AA760">
        <v>119</v>
      </c>
      <c r="AQ760" t="s">
        <v>875</v>
      </c>
      <c r="AU760">
        <v>90</v>
      </c>
    </row>
    <row r="761" spans="1:58" x14ac:dyDescent="0.55000000000000004">
      <c r="A761" s="2" t="s">
        <v>101</v>
      </c>
      <c r="B761" s="31"/>
      <c r="C761" s="11"/>
      <c r="R761">
        <v>642</v>
      </c>
      <c r="V761">
        <v>2.7699999999999999E-2</v>
      </c>
      <c r="W761">
        <v>38.9</v>
      </c>
      <c r="X761">
        <v>6.54</v>
      </c>
      <c r="Y761">
        <v>6057</v>
      </c>
      <c r="Z761">
        <v>15.8</v>
      </c>
      <c r="AA761">
        <v>236</v>
      </c>
      <c r="AQ761" t="s">
        <v>875</v>
      </c>
      <c r="AU761">
        <v>90</v>
      </c>
    </row>
    <row r="762" spans="1:58" x14ac:dyDescent="0.55000000000000004">
      <c r="A762" s="2" t="s">
        <v>134</v>
      </c>
      <c r="B762" s="31">
        <v>39973</v>
      </c>
      <c r="C762" s="11" t="s">
        <v>846</v>
      </c>
      <c r="P762">
        <v>3.125</v>
      </c>
      <c r="V762"/>
      <c r="AU762">
        <v>23.125</v>
      </c>
      <c r="BF762">
        <v>5.875</v>
      </c>
    </row>
    <row r="763" spans="1:58" x14ac:dyDescent="0.55000000000000004">
      <c r="A763" s="2" t="s">
        <v>134</v>
      </c>
      <c r="B763" s="31">
        <v>40000</v>
      </c>
      <c r="C763" s="11" t="s">
        <v>846</v>
      </c>
      <c r="P763">
        <v>3.5</v>
      </c>
      <c r="V763"/>
      <c r="AU763">
        <v>23.5</v>
      </c>
      <c r="BF763">
        <v>8.6374999999999993</v>
      </c>
    </row>
    <row r="764" spans="1:58" x14ac:dyDescent="0.55000000000000004">
      <c r="A764" s="2" t="s">
        <v>134</v>
      </c>
      <c r="B764" s="31">
        <v>40031</v>
      </c>
      <c r="C764" s="11" t="s">
        <v>846</v>
      </c>
      <c r="V764"/>
      <c r="AU764">
        <v>56.125</v>
      </c>
      <c r="BF764">
        <v>9.4</v>
      </c>
    </row>
    <row r="765" spans="1:58" x14ac:dyDescent="0.55000000000000004">
      <c r="A765" s="2" t="s">
        <v>134</v>
      </c>
      <c r="B765" s="31">
        <v>40039</v>
      </c>
      <c r="C765" s="11" t="s">
        <v>846</v>
      </c>
      <c r="V765"/>
      <c r="AU765">
        <v>64.0625</v>
      </c>
      <c r="BF765">
        <v>9.6999999999999993</v>
      </c>
    </row>
    <row r="766" spans="1:58" x14ac:dyDescent="0.55000000000000004">
      <c r="A766" s="2" t="s">
        <v>134</v>
      </c>
      <c r="B766" s="31">
        <v>40049</v>
      </c>
      <c r="C766" s="11" t="s">
        <v>846</v>
      </c>
      <c r="V766"/>
      <c r="AU766">
        <v>74.0625</v>
      </c>
      <c r="BF766">
        <v>9.8000000000000007</v>
      </c>
    </row>
    <row r="767" spans="1:58" x14ac:dyDescent="0.55000000000000004">
      <c r="A767" s="2" t="s">
        <v>134</v>
      </c>
      <c r="B767" s="31">
        <v>40070</v>
      </c>
      <c r="C767" s="11" t="s">
        <v>846</v>
      </c>
      <c r="V767"/>
      <c r="AU767">
        <v>83.75</v>
      </c>
      <c r="BF767">
        <v>9.8333333333333304</v>
      </c>
    </row>
    <row r="768" spans="1:58" x14ac:dyDescent="0.55000000000000004">
      <c r="A768" s="2" t="s">
        <v>134</v>
      </c>
      <c r="B768" s="31">
        <v>40087</v>
      </c>
      <c r="C768" s="11" t="s">
        <v>846</v>
      </c>
      <c r="V768"/>
      <c r="AU768">
        <v>88.375</v>
      </c>
    </row>
    <row r="769" spans="1:58" x14ac:dyDescent="0.55000000000000004">
      <c r="A769" s="2" t="s">
        <v>137</v>
      </c>
      <c r="B769" s="31">
        <v>39973</v>
      </c>
      <c r="C769" s="11" t="s">
        <v>847</v>
      </c>
      <c r="P769">
        <v>3.5</v>
      </c>
      <c r="V769"/>
      <c r="AU769">
        <v>23.5</v>
      </c>
      <c r="BF769">
        <v>5.5</v>
      </c>
    </row>
    <row r="770" spans="1:58" x14ac:dyDescent="0.55000000000000004">
      <c r="A770" s="2" t="s">
        <v>137</v>
      </c>
      <c r="B770" s="31">
        <v>40000</v>
      </c>
      <c r="C770" s="11" t="s">
        <v>847</v>
      </c>
      <c r="P770">
        <v>4.625</v>
      </c>
      <c r="V770"/>
      <c r="AU770">
        <v>24.625</v>
      </c>
      <c r="BF770">
        <v>8</v>
      </c>
    </row>
    <row r="771" spans="1:58" x14ac:dyDescent="0.55000000000000004">
      <c r="A771" s="2" t="s">
        <v>137</v>
      </c>
      <c r="B771" s="31">
        <v>40031</v>
      </c>
      <c r="C771" s="11" t="s">
        <v>847</v>
      </c>
      <c r="V771"/>
      <c r="AU771">
        <v>63.625</v>
      </c>
      <c r="BF771">
        <v>8.3333333333333304</v>
      </c>
    </row>
    <row r="772" spans="1:58" x14ac:dyDescent="0.55000000000000004">
      <c r="A772" s="2" t="s">
        <v>137</v>
      </c>
      <c r="B772" s="31">
        <v>40039</v>
      </c>
      <c r="C772" s="11" t="s">
        <v>847</v>
      </c>
      <c r="V772"/>
      <c r="AU772">
        <v>68.125</v>
      </c>
      <c r="BF772">
        <v>8.5</v>
      </c>
    </row>
    <row r="773" spans="1:58" x14ac:dyDescent="0.55000000000000004">
      <c r="A773" s="2" t="s">
        <v>137</v>
      </c>
      <c r="B773" s="31">
        <v>40049</v>
      </c>
      <c r="C773" s="11" t="s">
        <v>847</v>
      </c>
      <c r="V773"/>
      <c r="AU773">
        <v>71.212500000000006</v>
      </c>
      <c r="BF773">
        <v>8.5</v>
      </c>
    </row>
    <row r="774" spans="1:58" x14ac:dyDescent="0.55000000000000004">
      <c r="A774" s="2" t="s">
        <v>137</v>
      </c>
      <c r="B774" s="31">
        <v>40070</v>
      </c>
      <c r="C774" s="11" t="s">
        <v>847</v>
      </c>
      <c r="P774">
        <v>8.5</v>
      </c>
      <c r="V774"/>
      <c r="AU774">
        <v>83.625</v>
      </c>
    </row>
    <row r="775" spans="1:58" x14ac:dyDescent="0.55000000000000004">
      <c r="A775" s="2" t="s">
        <v>137</v>
      </c>
      <c r="B775" s="31">
        <v>40087</v>
      </c>
      <c r="C775" s="11" t="s">
        <v>847</v>
      </c>
      <c r="V775"/>
      <c r="AU775">
        <v>90.25</v>
      </c>
    </row>
    <row r="776" spans="1:58" x14ac:dyDescent="0.55000000000000004">
      <c r="A776" s="2" t="s">
        <v>982</v>
      </c>
      <c r="B776" s="31">
        <v>39973</v>
      </c>
      <c r="C776" s="11" t="s">
        <v>914</v>
      </c>
      <c r="P776">
        <v>4.625</v>
      </c>
      <c r="V776"/>
      <c r="AU776">
        <v>24.625</v>
      </c>
      <c r="BF776">
        <v>5.625</v>
      </c>
    </row>
    <row r="777" spans="1:58" x14ac:dyDescent="0.55000000000000004">
      <c r="A777" s="2" t="s">
        <v>982</v>
      </c>
      <c r="B777" s="31">
        <v>40000</v>
      </c>
      <c r="C777" s="11" t="s">
        <v>914</v>
      </c>
      <c r="P777">
        <v>5.375</v>
      </c>
      <c r="V777"/>
      <c r="AU777">
        <v>25.375</v>
      </c>
      <c r="BF777">
        <v>8.8874999999999993</v>
      </c>
    </row>
    <row r="778" spans="1:58" x14ac:dyDescent="0.55000000000000004">
      <c r="A778" s="2" t="s">
        <v>982</v>
      </c>
      <c r="B778" s="31">
        <v>40031</v>
      </c>
      <c r="C778" s="11" t="s">
        <v>914</v>
      </c>
      <c r="V778"/>
      <c r="AU778">
        <v>46</v>
      </c>
      <c r="BF778">
        <v>10.862500000000001</v>
      </c>
    </row>
    <row r="779" spans="1:58" x14ac:dyDescent="0.55000000000000004">
      <c r="A779" s="2" t="s">
        <v>982</v>
      </c>
      <c r="B779" s="31">
        <v>40039</v>
      </c>
      <c r="C779" s="11" t="s">
        <v>914</v>
      </c>
      <c r="V779"/>
      <c r="AU779">
        <v>54</v>
      </c>
      <c r="BF779">
        <v>11.237500000000001</v>
      </c>
    </row>
    <row r="780" spans="1:58" x14ac:dyDescent="0.55000000000000004">
      <c r="A780" s="2" t="s">
        <v>982</v>
      </c>
      <c r="B780" s="31">
        <v>40049</v>
      </c>
      <c r="C780" s="11" t="s">
        <v>914</v>
      </c>
      <c r="V780"/>
      <c r="AU780">
        <v>65.375</v>
      </c>
      <c r="BF780">
        <v>11.375</v>
      </c>
    </row>
    <row r="781" spans="1:58" x14ac:dyDescent="0.55000000000000004">
      <c r="A781" s="2" t="s">
        <v>982</v>
      </c>
      <c r="B781" s="31">
        <v>40070</v>
      </c>
      <c r="C781" s="11" t="s">
        <v>914</v>
      </c>
      <c r="V781"/>
      <c r="AU781">
        <v>83.25</v>
      </c>
      <c r="BF781">
        <v>11.375</v>
      </c>
    </row>
    <row r="782" spans="1:58" x14ac:dyDescent="0.55000000000000004">
      <c r="A782" s="2" t="s">
        <v>982</v>
      </c>
      <c r="B782" s="31">
        <v>40087</v>
      </c>
      <c r="C782" s="11" t="s">
        <v>914</v>
      </c>
      <c r="V782"/>
      <c r="AU782">
        <v>88.875</v>
      </c>
    </row>
    <row r="783" spans="1:58" x14ac:dyDescent="0.55000000000000004">
      <c r="A783" s="2" t="s">
        <v>140</v>
      </c>
      <c r="B783" s="31">
        <v>39973</v>
      </c>
      <c r="C783" s="11" t="s">
        <v>848</v>
      </c>
      <c r="P783">
        <v>3.625</v>
      </c>
      <c r="V783"/>
      <c r="AU783">
        <v>23.75</v>
      </c>
      <c r="BF783">
        <v>6</v>
      </c>
    </row>
    <row r="784" spans="1:58" x14ac:dyDescent="0.55000000000000004">
      <c r="A784" s="2" t="s">
        <v>140</v>
      </c>
      <c r="B784" s="31">
        <v>40000</v>
      </c>
      <c r="C784" s="11" t="s">
        <v>848</v>
      </c>
      <c r="P784">
        <v>5</v>
      </c>
      <c r="V784"/>
      <c r="AU784">
        <v>25</v>
      </c>
      <c r="BF784">
        <v>7.8875000000000002</v>
      </c>
    </row>
    <row r="785" spans="1:58" x14ac:dyDescent="0.55000000000000004">
      <c r="A785" s="2" t="s">
        <v>140</v>
      </c>
      <c r="B785" s="31">
        <v>40031</v>
      </c>
      <c r="C785" s="11" t="s">
        <v>848</v>
      </c>
      <c r="V785"/>
      <c r="AU785">
        <v>62.024999999999999</v>
      </c>
      <c r="BF785">
        <v>8.25</v>
      </c>
    </row>
    <row r="786" spans="1:58" x14ac:dyDescent="0.55000000000000004">
      <c r="A786" s="2" t="s">
        <v>140</v>
      </c>
      <c r="B786" s="31">
        <v>40039</v>
      </c>
      <c r="C786" s="11" t="s">
        <v>848</v>
      </c>
      <c r="V786"/>
      <c r="AU786">
        <v>67.474999999999994</v>
      </c>
      <c r="BF786">
        <v>8.3333333333333304</v>
      </c>
    </row>
    <row r="787" spans="1:58" x14ac:dyDescent="0.55000000000000004">
      <c r="A787" s="2" t="s">
        <v>140</v>
      </c>
      <c r="B787" s="31">
        <v>40049</v>
      </c>
      <c r="C787" s="11" t="s">
        <v>848</v>
      </c>
      <c r="V787"/>
      <c r="AU787">
        <v>75.0625</v>
      </c>
      <c r="BF787">
        <v>8.3333333333333304</v>
      </c>
    </row>
    <row r="788" spans="1:58" x14ac:dyDescent="0.55000000000000004">
      <c r="A788" s="2" t="s">
        <v>140</v>
      </c>
      <c r="B788" s="31">
        <v>40070</v>
      </c>
      <c r="C788" s="11" t="s">
        <v>848</v>
      </c>
      <c r="V788"/>
      <c r="AU788">
        <v>84.375</v>
      </c>
      <c r="BF788">
        <v>8.6666666666666696</v>
      </c>
    </row>
    <row r="789" spans="1:58" x14ac:dyDescent="0.55000000000000004">
      <c r="A789" s="2" t="s">
        <v>140</v>
      </c>
      <c r="B789" s="31">
        <v>40087</v>
      </c>
      <c r="C789" s="11" t="s">
        <v>848</v>
      </c>
      <c r="V789"/>
      <c r="AU789">
        <v>89.125</v>
      </c>
    </row>
    <row r="790" spans="1:58" x14ac:dyDescent="0.55000000000000004">
      <c r="A790" s="2" t="s">
        <v>143</v>
      </c>
      <c r="B790" s="31">
        <v>39973</v>
      </c>
      <c r="C790" s="11" t="s">
        <v>818</v>
      </c>
      <c r="P790">
        <v>2.75</v>
      </c>
      <c r="V790"/>
      <c r="AU790">
        <v>22.75</v>
      </c>
      <c r="BF790">
        <v>6.625</v>
      </c>
    </row>
    <row r="791" spans="1:58" x14ac:dyDescent="0.55000000000000004">
      <c r="A791" s="2" t="s">
        <v>143</v>
      </c>
      <c r="B791" s="31">
        <v>40000</v>
      </c>
      <c r="C791" s="11" t="s">
        <v>818</v>
      </c>
      <c r="P791">
        <v>3</v>
      </c>
      <c r="V791"/>
      <c r="AU791">
        <v>23</v>
      </c>
      <c r="BF791">
        <v>8.125</v>
      </c>
    </row>
    <row r="792" spans="1:58" x14ac:dyDescent="0.55000000000000004">
      <c r="A792" s="2" t="s">
        <v>143</v>
      </c>
      <c r="B792" s="31">
        <v>40031</v>
      </c>
      <c r="C792" s="11" t="s">
        <v>818</v>
      </c>
      <c r="V792"/>
      <c r="AU792">
        <v>72.525000000000006</v>
      </c>
      <c r="BF792">
        <v>8.6666666666666696</v>
      </c>
    </row>
    <row r="793" spans="1:58" x14ac:dyDescent="0.55000000000000004">
      <c r="A793" s="2" t="s">
        <v>143</v>
      </c>
      <c r="B793" s="31">
        <v>40039</v>
      </c>
      <c r="C793" s="11" t="s">
        <v>818</v>
      </c>
      <c r="V793"/>
      <c r="AU793">
        <v>77.2</v>
      </c>
      <c r="BF793">
        <v>9</v>
      </c>
    </row>
    <row r="794" spans="1:58" x14ac:dyDescent="0.55000000000000004">
      <c r="A794" s="2" t="s">
        <v>143</v>
      </c>
      <c r="B794" s="31">
        <v>40049</v>
      </c>
      <c r="C794" s="11" t="s">
        <v>818</v>
      </c>
      <c r="V794"/>
      <c r="AU794">
        <v>84.75</v>
      </c>
      <c r="BF794">
        <v>9</v>
      </c>
    </row>
    <row r="795" spans="1:58" x14ac:dyDescent="0.55000000000000004">
      <c r="A795" s="2" t="s">
        <v>143</v>
      </c>
      <c r="B795" s="31">
        <v>40070</v>
      </c>
      <c r="C795" s="11" t="s">
        <v>818</v>
      </c>
      <c r="V795"/>
      <c r="AU795">
        <v>88.875</v>
      </c>
    </row>
    <row r="796" spans="1:58" x14ac:dyDescent="0.55000000000000004">
      <c r="A796" s="2" t="s">
        <v>143</v>
      </c>
      <c r="B796" s="31">
        <v>40087</v>
      </c>
      <c r="C796" s="11" t="s">
        <v>818</v>
      </c>
      <c r="V796"/>
      <c r="AU796">
        <v>92.3333333333333</v>
      </c>
    </row>
    <row r="797" spans="1:58" x14ac:dyDescent="0.55000000000000004">
      <c r="A797" s="2" t="s">
        <v>146</v>
      </c>
      <c r="B797" s="31">
        <v>39973</v>
      </c>
      <c r="C797" s="11" t="s">
        <v>849</v>
      </c>
      <c r="P797">
        <v>3.875</v>
      </c>
      <c r="V797"/>
      <c r="AU797">
        <v>23.875</v>
      </c>
      <c r="BF797">
        <v>5.875</v>
      </c>
    </row>
    <row r="798" spans="1:58" x14ac:dyDescent="0.55000000000000004">
      <c r="A798" s="2" t="s">
        <v>146</v>
      </c>
      <c r="B798" s="31">
        <v>40000</v>
      </c>
      <c r="C798" s="11" t="s">
        <v>849</v>
      </c>
      <c r="P798">
        <v>4.1666666666666696</v>
      </c>
      <c r="V798"/>
      <c r="AU798">
        <v>24.1666666666667</v>
      </c>
      <c r="BF798">
        <v>8.7833333333333297</v>
      </c>
    </row>
    <row r="799" spans="1:58" x14ac:dyDescent="0.55000000000000004">
      <c r="A799" s="2" t="s">
        <v>146</v>
      </c>
      <c r="B799" s="31">
        <v>40031</v>
      </c>
      <c r="C799" s="11" t="s">
        <v>849</v>
      </c>
      <c r="V799"/>
      <c r="AU799">
        <v>55</v>
      </c>
      <c r="BF799">
        <v>10</v>
      </c>
    </row>
    <row r="800" spans="1:58" x14ac:dyDescent="0.55000000000000004">
      <c r="A800" s="2" t="s">
        <v>146</v>
      </c>
      <c r="B800" s="31">
        <v>40039</v>
      </c>
      <c r="C800" s="11" t="s">
        <v>849</v>
      </c>
      <c r="V800"/>
      <c r="AU800">
        <v>64.875</v>
      </c>
      <c r="BF800">
        <v>10</v>
      </c>
    </row>
    <row r="801" spans="1:58" x14ac:dyDescent="0.55000000000000004">
      <c r="A801" s="2" t="s">
        <v>146</v>
      </c>
      <c r="B801" s="31">
        <v>40049</v>
      </c>
      <c r="C801" s="11" t="s">
        <v>849</v>
      </c>
      <c r="V801"/>
      <c r="AU801">
        <v>71.875</v>
      </c>
      <c r="BF801">
        <v>10</v>
      </c>
    </row>
    <row r="802" spans="1:58" x14ac:dyDescent="0.55000000000000004">
      <c r="A802" s="2" t="s">
        <v>146</v>
      </c>
      <c r="B802" s="31">
        <v>40070</v>
      </c>
      <c r="C802" s="11" t="s">
        <v>849</v>
      </c>
      <c r="P802">
        <v>9</v>
      </c>
      <c r="V802"/>
      <c r="AU802">
        <v>85.125</v>
      </c>
    </row>
    <row r="803" spans="1:58" x14ac:dyDescent="0.55000000000000004">
      <c r="A803" s="2" t="s">
        <v>146</v>
      </c>
      <c r="B803" s="31">
        <v>40087</v>
      </c>
      <c r="C803" s="11" t="s">
        <v>849</v>
      </c>
      <c r="V803"/>
      <c r="AU803">
        <v>89.1666666666667</v>
      </c>
    </row>
    <row r="804" spans="1:58" x14ac:dyDescent="0.55000000000000004">
      <c r="A804" s="2" t="s">
        <v>149</v>
      </c>
      <c r="B804" s="31">
        <v>39973</v>
      </c>
      <c r="C804" s="11" t="s">
        <v>797</v>
      </c>
      <c r="P804">
        <v>3.875</v>
      </c>
      <c r="V804"/>
      <c r="AU804">
        <v>23.875</v>
      </c>
      <c r="BF804">
        <v>5.9375</v>
      </c>
    </row>
    <row r="805" spans="1:58" x14ac:dyDescent="0.55000000000000004">
      <c r="A805" s="2" t="s">
        <v>149</v>
      </c>
      <c r="B805" s="31">
        <v>40000</v>
      </c>
      <c r="C805" s="11" t="s">
        <v>797</v>
      </c>
      <c r="P805">
        <v>4.5</v>
      </c>
      <c r="V805"/>
      <c r="AU805">
        <v>24.5</v>
      </c>
      <c r="BF805">
        <v>8.2375000000000007</v>
      </c>
    </row>
    <row r="806" spans="1:58" x14ac:dyDescent="0.55000000000000004">
      <c r="A806" s="2" t="s">
        <v>149</v>
      </c>
      <c r="B806" s="31">
        <v>40031</v>
      </c>
      <c r="C806" s="11" t="s">
        <v>797</v>
      </c>
      <c r="V806"/>
      <c r="AU806">
        <v>61.375</v>
      </c>
      <c r="BF806">
        <v>9</v>
      </c>
    </row>
    <row r="807" spans="1:58" x14ac:dyDescent="0.55000000000000004">
      <c r="A807" s="2" t="s">
        <v>149</v>
      </c>
      <c r="B807" s="31">
        <v>40039</v>
      </c>
      <c r="C807" s="11" t="s">
        <v>797</v>
      </c>
      <c r="V807"/>
      <c r="AU807">
        <v>67</v>
      </c>
      <c r="BF807">
        <v>9</v>
      </c>
    </row>
    <row r="808" spans="1:58" x14ac:dyDescent="0.55000000000000004">
      <c r="A808" s="2" t="s">
        <v>149</v>
      </c>
      <c r="B808" s="31">
        <v>40049</v>
      </c>
      <c r="C808" s="11" t="s">
        <v>797</v>
      </c>
      <c r="V808"/>
      <c r="AU808">
        <v>73.875</v>
      </c>
      <c r="BF808">
        <v>9</v>
      </c>
    </row>
    <row r="809" spans="1:58" x14ac:dyDescent="0.55000000000000004">
      <c r="A809" s="2" t="s">
        <v>149</v>
      </c>
      <c r="B809" s="31">
        <v>40070</v>
      </c>
      <c r="C809" s="11" t="s">
        <v>797</v>
      </c>
      <c r="V809"/>
      <c r="AU809">
        <v>84.25</v>
      </c>
      <c r="BF809">
        <v>9</v>
      </c>
    </row>
    <row r="810" spans="1:58" x14ac:dyDescent="0.55000000000000004">
      <c r="A810" s="2" t="s">
        <v>149</v>
      </c>
      <c r="B810" s="31">
        <v>40087</v>
      </c>
      <c r="C810" s="11" t="s">
        <v>797</v>
      </c>
      <c r="V810"/>
      <c r="AU810">
        <v>91.25</v>
      </c>
    </row>
    <row r="811" spans="1:58" x14ac:dyDescent="0.55000000000000004">
      <c r="A811" s="2" t="s">
        <v>152</v>
      </c>
      <c r="B811" s="31">
        <v>39973</v>
      </c>
      <c r="C811" s="11" t="s">
        <v>850</v>
      </c>
      <c r="P811">
        <v>2.875</v>
      </c>
      <c r="V811"/>
      <c r="AU811">
        <v>22.875</v>
      </c>
      <c r="BF811">
        <v>6</v>
      </c>
    </row>
    <row r="812" spans="1:58" x14ac:dyDescent="0.55000000000000004">
      <c r="A812" s="2" t="s">
        <v>152</v>
      </c>
      <c r="B812" s="31">
        <v>40000</v>
      </c>
      <c r="C812" s="11" t="s">
        <v>850</v>
      </c>
      <c r="P812">
        <v>4.625</v>
      </c>
      <c r="V812"/>
      <c r="AU812">
        <v>24.625</v>
      </c>
      <c r="BF812">
        <v>8.7750000000000004</v>
      </c>
    </row>
    <row r="813" spans="1:58" x14ac:dyDescent="0.55000000000000004">
      <c r="A813" s="2" t="s">
        <v>152</v>
      </c>
      <c r="B813" s="31">
        <v>40031</v>
      </c>
      <c r="C813" s="11" t="s">
        <v>850</v>
      </c>
      <c r="V813"/>
      <c r="AU813">
        <v>37.375</v>
      </c>
      <c r="BF813">
        <v>9.7874999999999996</v>
      </c>
    </row>
    <row r="814" spans="1:58" x14ac:dyDescent="0.55000000000000004">
      <c r="A814" s="2" t="s">
        <v>152</v>
      </c>
      <c r="B814" s="31">
        <v>40039</v>
      </c>
      <c r="C814" s="11" t="s">
        <v>850</v>
      </c>
      <c r="V814"/>
      <c r="AU814">
        <v>43.75</v>
      </c>
      <c r="BF814">
        <v>10.025</v>
      </c>
    </row>
    <row r="815" spans="1:58" x14ac:dyDescent="0.55000000000000004">
      <c r="A815" s="2" t="s">
        <v>152</v>
      </c>
      <c r="B815" s="31">
        <v>40049</v>
      </c>
      <c r="C815" s="11" t="s">
        <v>850</v>
      </c>
      <c r="V815"/>
      <c r="AU815">
        <v>53.5</v>
      </c>
      <c r="BF815">
        <v>10.25</v>
      </c>
    </row>
    <row r="816" spans="1:58" x14ac:dyDescent="0.55000000000000004">
      <c r="A816" s="2" t="s">
        <v>152</v>
      </c>
      <c r="B816" s="31">
        <v>40070</v>
      </c>
      <c r="C816" s="11" t="s">
        <v>850</v>
      </c>
      <c r="V816"/>
      <c r="AU816">
        <v>67.9375</v>
      </c>
      <c r="BF816">
        <v>10.5</v>
      </c>
    </row>
    <row r="817" spans="1:58" x14ac:dyDescent="0.55000000000000004">
      <c r="A817" s="2" t="s">
        <v>152</v>
      </c>
      <c r="B817" s="31">
        <v>40087</v>
      </c>
      <c r="C817" s="11" t="s">
        <v>850</v>
      </c>
      <c r="V817"/>
      <c r="AU817">
        <v>83.142857142857096</v>
      </c>
    </row>
    <row r="818" spans="1:58" x14ac:dyDescent="0.55000000000000004">
      <c r="A818" s="2" t="s">
        <v>157</v>
      </c>
      <c r="B818" s="31">
        <v>39973</v>
      </c>
      <c r="C818" s="11" t="s">
        <v>851</v>
      </c>
      <c r="P818">
        <v>5.5</v>
      </c>
      <c r="V818"/>
      <c r="AU818">
        <v>25.5</v>
      </c>
      <c r="BF818">
        <v>5.625</v>
      </c>
    </row>
    <row r="819" spans="1:58" x14ac:dyDescent="0.55000000000000004">
      <c r="A819" s="2" t="s">
        <v>157</v>
      </c>
      <c r="B819" s="31">
        <v>40000</v>
      </c>
      <c r="C819" s="11" t="s">
        <v>851</v>
      </c>
      <c r="P819">
        <v>5.8571428571428603</v>
      </c>
      <c r="V819"/>
      <c r="AU819">
        <v>25.8571428571429</v>
      </c>
      <c r="BF819">
        <v>7.6571428571428601</v>
      </c>
    </row>
    <row r="820" spans="1:58" x14ac:dyDescent="0.55000000000000004">
      <c r="A820" s="2" t="s">
        <v>157</v>
      </c>
      <c r="B820" s="31">
        <v>40031</v>
      </c>
      <c r="C820" s="11" t="s">
        <v>851</v>
      </c>
      <c r="V820"/>
      <c r="AU820">
        <v>30.5</v>
      </c>
      <c r="BF820">
        <v>10.64</v>
      </c>
    </row>
    <row r="821" spans="1:58" x14ac:dyDescent="0.55000000000000004">
      <c r="A821" s="2" t="s">
        <v>157</v>
      </c>
      <c r="B821" s="31">
        <v>40039</v>
      </c>
      <c r="C821" s="11" t="s">
        <v>851</v>
      </c>
      <c r="V821"/>
      <c r="AU821">
        <v>30.8333333333333</v>
      </c>
      <c r="BF821">
        <v>11.38</v>
      </c>
    </row>
    <row r="822" spans="1:58" x14ac:dyDescent="0.55000000000000004">
      <c r="A822" s="2" t="s">
        <v>157</v>
      </c>
      <c r="B822" s="31">
        <v>40049</v>
      </c>
      <c r="C822" s="11" t="s">
        <v>851</v>
      </c>
      <c r="V822"/>
      <c r="AU822">
        <v>31.571428571428601</v>
      </c>
      <c r="BF822">
        <v>12.175000000000001</v>
      </c>
    </row>
    <row r="823" spans="1:58" x14ac:dyDescent="0.55000000000000004">
      <c r="A823" s="2" t="s">
        <v>157</v>
      </c>
      <c r="B823" s="31">
        <v>40070</v>
      </c>
      <c r="C823" s="11" t="s">
        <v>851</v>
      </c>
      <c r="V823"/>
      <c r="AU823">
        <v>32.428571428571402</v>
      </c>
      <c r="BF823">
        <v>14.36</v>
      </c>
    </row>
    <row r="824" spans="1:58" x14ac:dyDescent="0.55000000000000004">
      <c r="A824" s="2" t="s">
        <v>157</v>
      </c>
      <c r="B824" s="31">
        <v>40087</v>
      </c>
      <c r="C824" s="11" t="s">
        <v>851</v>
      </c>
      <c r="V824"/>
      <c r="AU824">
        <v>39.571428571428598</v>
      </c>
    </row>
    <row r="825" spans="1:58" x14ac:dyDescent="0.55000000000000004">
      <c r="A825" s="2" t="s">
        <v>160</v>
      </c>
      <c r="B825" s="31">
        <v>39973</v>
      </c>
      <c r="C825" s="11" t="s">
        <v>852</v>
      </c>
      <c r="P825">
        <v>4.375</v>
      </c>
      <c r="V825"/>
      <c r="AU825">
        <v>24.375</v>
      </c>
      <c r="BF825">
        <v>6.25</v>
      </c>
    </row>
    <row r="826" spans="1:58" x14ac:dyDescent="0.55000000000000004">
      <c r="A826" s="2" t="s">
        <v>160</v>
      </c>
      <c r="B826" s="31">
        <v>40000</v>
      </c>
      <c r="C826" s="11" t="s">
        <v>852</v>
      </c>
      <c r="P826">
        <v>4.375</v>
      </c>
      <c r="V826"/>
      <c r="AU826">
        <v>24.375</v>
      </c>
      <c r="BF826">
        <v>9.0374999999999996</v>
      </c>
    </row>
    <row r="827" spans="1:58" x14ac:dyDescent="0.55000000000000004">
      <c r="A827" s="2" t="s">
        <v>160</v>
      </c>
      <c r="B827" s="31">
        <v>40031</v>
      </c>
      <c r="C827" s="11" t="s">
        <v>852</v>
      </c>
      <c r="V827"/>
      <c r="AU827">
        <v>66.3</v>
      </c>
      <c r="BF827">
        <v>9.5</v>
      </c>
    </row>
    <row r="828" spans="1:58" x14ac:dyDescent="0.55000000000000004">
      <c r="A828" s="2" t="s">
        <v>160</v>
      </c>
      <c r="B828" s="31">
        <v>40039</v>
      </c>
      <c r="C828" s="11" t="s">
        <v>852</v>
      </c>
      <c r="V828"/>
      <c r="AU828">
        <v>72.125</v>
      </c>
      <c r="BF828">
        <v>9.6666666666666696</v>
      </c>
    </row>
    <row r="829" spans="1:58" x14ac:dyDescent="0.55000000000000004">
      <c r="A829" s="2" t="s">
        <v>160</v>
      </c>
      <c r="B829" s="31">
        <v>40049</v>
      </c>
      <c r="C829" s="11" t="s">
        <v>852</v>
      </c>
      <c r="V829"/>
      <c r="AU829">
        <v>80.75</v>
      </c>
      <c r="BF829">
        <v>9.6666666666666696</v>
      </c>
    </row>
    <row r="830" spans="1:58" x14ac:dyDescent="0.55000000000000004">
      <c r="A830" s="2" t="s">
        <v>160</v>
      </c>
      <c r="B830" s="31">
        <v>40070</v>
      </c>
      <c r="C830" s="11" t="s">
        <v>852</v>
      </c>
      <c r="V830"/>
      <c r="AU830">
        <v>85.375</v>
      </c>
    </row>
    <row r="831" spans="1:58" x14ac:dyDescent="0.55000000000000004">
      <c r="A831" s="2" t="s">
        <v>160</v>
      </c>
      <c r="B831" s="31">
        <v>40087</v>
      </c>
      <c r="C831" s="11" t="s">
        <v>852</v>
      </c>
      <c r="V831"/>
      <c r="AU831">
        <v>92</v>
      </c>
    </row>
    <row r="832" spans="1:58" x14ac:dyDescent="0.55000000000000004">
      <c r="A832" s="2" t="s">
        <v>163</v>
      </c>
      <c r="B832" s="31">
        <v>39973</v>
      </c>
      <c r="C832" s="11" t="s">
        <v>853</v>
      </c>
      <c r="P832">
        <v>3</v>
      </c>
      <c r="V832"/>
      <c r="AU832">
        <v>23</v>
      </c>
      <c r="BF832">
        <v>6.4375</v>
      </c>
    </row>
    <row r="833" spans="1:58" x14ac:dyDescent="0.55000000000000004">
      <c r="A833" s="2" t="s">
        <v>163</v>
      </c>
      <c r="B833" s="31">
        <v>40000</v>
      </c>
      <c r="C833" s="11" t="s">
        <v>853</v>
      </c>
      <c r="P833">
        <v>3.625</v>
      </c>
      <c r="V833"/>
      <c r="AU833">
        <v>23.625</v>
      </c>
      <c r="BF833">
        <v>8.4250000000000007</v>
      </c>
    </row>
    <row r="834" spans="1:58" x14ac:dyDescent="0.55000000000000004">
      <c r="A834" s="2" t="s">
        <v>163</v>
      </c>
      <c r="B834" s="31">
        <v>40031</v>
      </c>
      <c r="C834" s="11" t="s">
        <v>853</v>
      </c>
      <c r="V834"/>
      <c r="AU834">
        <v>67.174999999999997</v>
      </c>
      <c r="BF834">
        <v>8.5</v>
      </c>
    </row>
    <row r="835" spans="1:58" x14ac:dyDescent="0.55000000000000004">
      <c r="A835" s="2" t="s">
        <v>163</v>
      </c>
      <c r="B835" s="31">
        <v>40039</v>
      </c>
      <c r="C835" s="11" t="s">
        <v>853</v>
      </c>
      <c r="V835"/>
      <c r="AU835">
        <v>71.7</v>
      </c>
      <c r="BF835">
        <v>8.5</v>
      </c>
    </row>
    <row r="836" spans="1:58" x14ac:dyDescent="0.55000000000000004">
      <c r="A836" s="2" t="s">
        <v>163</v>
      </c>
      <c r="B836" s="31">
        <v>40049</v>
      </c>
      <c r="C836" s="11" t="s">
        <v>853</v>
      </c>
      <c r="V836"/>
      <c r="AU836">
        <v>82.125</v>
      </c>
      <c r="BF836">
        <v>8.5</v>
      </c>
    </row>
    <row r="837" spans="1:58" x14ac:dyDescent="0.55000000000000004">
      <c r="A837" s="2" t="s">
        <v>163</v>
      </c>
      <c r="B837" s="31">
        <v>40070</v>
      </c>
      <c r="C837" s="11" t="s">
        <v>853</v>
      </c>
      <c r="V837"/>
      <c r="AU837">
        <v>86.25</v>
      </c>
      <c r="BF837">
        <v>8.8571428571428594</v>
      </c>
    </row>
    <row r="838" spans="1:58" x14ac:dyDescent="0.55000000000000004">
      <c r="A838" s="2" t="s">
        <v>163</v>
      </c>
      <c r="B838" s="31">
        <v>40087</v>
      </c>
      <c r="C838" s="11" t="s">
        <v>853</v>
      </c>
      <c r="V838"/>
      <c r="AU838">
        <v>92</v>
      </c>
    </row>
    <row r="839" spans="1:58" x14ac:dyDescent="0.55000000000000004">
      <c r="A839" s="2" t="s">
        <v>166</v>
      </c>
      <c r="B839" s="31">
        <v>39973</v>
      </c>
      <c r="C839" s="11" t="s">
        <v>854</v>
      </c>
      <c r="P839">
        <v>6.125</v>
      </c>
      <c r="V839"/>
      <c r="AU839">
        <v>25.428571428571399</v>
      </c>
      <c r="BF839">
        <v>5.5625</v>
      </c>
    </row>
    <row r="840" spans="1:58" x14ac:dyDescent="0.55000000000000004">
      <c r="A840" s="2" t="s">
        <v>166</v>
      </c>
      <c r="B840" s="31">
        <v>40000</v>
      </c>
      <c r="C840" s="11" t="s">
        <v>854</v>
      </c>
      <c r="P840">
        <v>4.5</v>
      </c>
      <c r="V840"/>
      <c r="AU840">
        <v>24.5</v>
      </c>
      <c r="BF840">
        <v>8.0749999999999993</v>
      </c>
    </row>
    <row r="841" spans="1:58" x14ac:dyDescent="0.55000000000000004">
      <c r="A841" s="2" t="s">
        <v>166</v>
      </c>
      <c r="B841" s="31">
        <v>40031</v>
      </c>
      <c r="C841" s="11" t="s">
        <v>854</v>
      </c>
      <c r="V841"/>
      <c r="AU841">
        <v>31.75</v>
      </c>
      <c r="BF841">
        <v>10.828571428571401</v>
      </c>
    </row>
    <row r="842" spans="1:58" x14ac:dyDescent="0.55000000000000004">
      <c r="A842" s="2" t="s">
        <v>166</v>
      </c>
      <c r="B842" s="31">
        <v>40039</v>
      </c>
      <c r="C842" s="11" t="s">
        <v>854</v>
      </c>
      <c r="V842"/>
      <c r="AU842">
        <v>33.375</v>
      </c>
      <c r="BF842">
        <v>11.775</v>
      </c>
    </row>
    <row r="843" spans="1:58" x14ac:dyDescent="0.55000000000000004">
      <c r="A843" s="2" t="s">
        <v>166</v>
      </c>
      <c r="B843" s="31">
        <v>40049</v>
      </c>
      <c r="C843" s="11" t="s">
        <v>854</v>
      </c>
      <c r="V843"/>
      <c r="AU843">
        <v>39.625</v>
      </c>
      <c r="BF843">
        <v>13</v>
      </c>
    </row>
    <row r="844" spans="1:58" x14ac:dyDescent="0.55000000000000004">
      <c r="A844" s="2" t="s">
        <v>166</v>
      </c>
      <c r="B844" s="31">
        <v>40070</v>
      </c>
      <c r="C844" s="11" t="s">
        <v>854</v>
      </c>
      <c r="V844"/>
      <c r="AU844">
        <v>63.866666666666703</v>
      </c>
      <c r="BF844">
        <v>14.1666666666667</v>
      </c>
    </row>
    <row r="845" spans="1:58" x14ac:dyDescent="0.55000000000000004">
      <c r="A845" s="2" t="s">
        <v>166</v>
      </c>
      <c r="B845" s="31">
        <v>40087</v>
      </c>
      <c r="C845" s="11" t="s">
        <v>854</v>
      </c>
      <c r="V845"/>
      <c r="AU845">
        <v>73</v>
      </c>
    </row>
    <row r="846" spans="1:58" x14ac:dyDescent="0.55000000000000004">
      <c r="A846" s="2" t="s">
        <v>169</v>
      </c>
      <c r="B846" s="31">
        <v>39973</v>
      </c>
      <c r="C846" s="11" t="s">
        <v>855</v>
      </c>
      <c r="P846">
        <v>5.875</v>
      </c>
      <c r="V846"/>
      <c r="AU846">
        <v>25.875</v>
      </c>
      <c r="BF846">
        <v>5.6875</v>
      </c>
    </row>
    <row r="847" spans="1:58" x14ac:dyDescent="0.55000000000000004">
      <c r="A847" s="2" t="s">
        <v>169</v>
      </c>
      <c r="B847" s="31">
        <v>40000</v>
      </c>
      <c r="C847" s="11" t="s">
        <v>855</v>
      </c>
      <c r="P847">
        <v>5.25</v>
      </c>
      <c r="V847"/>
      <c r="AU847">
        <v>25.25</v>
      </c>
      <c r="BF847">
        <v>7.9249999999999998</v>
      </c>
    </row>
    <row r="848" spans="1:58" x14ac:dyDescent="0.55000000000000004">
      <c r="A848" s="2" t="s">
        <v>169</v>
      </c>
      <c r="B848" s="31">
        <v>40031</v>
      </c>
      <c r="C848" s="11" t="s">
        <v>855</v>
      </c>
      <c r="V848"/>
      <c r="AU848">
        <v>55.5</v>
      </c>
      <c r="BF848">
        <v>8.8333333333333304</v>
      </c>
    </row>
    <row r="849" spans="1:58" x14ac:dyDescent="0.55000000000000004">
      <c r="A849" s="2" t="s">
        <v>169</v>
      </c>
      <c r="B849" s="31">
        <v>40039</v>
      </c>
      <c r="C849" s="11" t="s">
        <v>855</v>
      </c>
      <c r="V849"/>
      <c r="AU849">
        <v>65.875</v>
      </c>
      <c r="BF849">
        <v>8.8333333333333304</v>
      </c>
    </row>
    <row r="850" spans="1:58" x14ac:dyDescent="0.55000000000000004">
      <c r="A850" s="2" t="s">
        <v>169</v>
      </c>
      <c r="B850" s="31">
        <v>40049</v>
      </c>
      <c r="C850" s="11" t="s">
        <v>855</v>
      </c>
      <c r="V850"/>
      <c r="AU850">
        <v>73.962500000000006</v>
      </c>
      <c r="BF850">
        <v>9.1666666666666696</v>
      </c>
    </row>
    <row r="851" spans="1:58" x14ac:dyDescent="0.55000000000000004">
      <c r="A851" s="2" t="s">
        <v>169</v>
      </c>
      <c r="B851" s="31">
        <v>40070</v>
      </c>
      <c r="C851" s="11" t="s">
        <v>855</v>
      </c>
      <c r="V851"/>
      <c r="AU851">
        <v>86.285714285714306</v>
      </c>
      <c r="BF851">
        <v>9.75</v>
      </c>
    </row>
    <row r="852" spans="1:58" x14ac:dyDescent="0.55000000000000004">
      <c r="A852" s="2" t="s">
        <v>169</v>
      </c>
      <c r="B852" s="31">
        <v>40087</v>
      </c>
      <c r="C852" s="11" t="s">
        <v>855</v>
      </c>
      <c r="V852"/>
      <c r="AU852">
        <v>91.285714285714306</v>
      </c>
    </row>
    <row r="853" spans="1:58" x14ac:dyDescent="0.55000000000000004">
      <c r="A853" s="2" t="s">
        <v>172</v>
      </c>
      <c r="B853" s="31">
        <v>39973</v>
      </c>
      <c r="C853" s="11" t="s">
        <v>817</v>
      </c>
      <c r="P853">
        <v>5.375</v>
      </c>
      <c r="V853"/>
      <c r="AU853">
        <v>25.375</v>
      </c>
      <c r="BF853">
        <v>6</v>
      </c>
    </row>
    <row r="854" spans="1:58" x14ac:dyDescent="0.55000000000000004">
      <c r="A854" s="2" t="s">
        <v>172</v>
      </c>
      <c r="B854" s="31">
        <v>40000</v>
      </c>
      <c r="C854" s="11" t="s">
        <v>817</v>
      </c>
      <c r="P854">
        <v>5</v>
      </c>
      <c r="V854"/>
      <c r="AU854">
        <v>25</v>
      </c>
      <c r="BF854">
        <v>8.6875</v>
      </c>
    </row>
    <row r="855" spans="1:58" x14ac:dyDescent="0.55000000000000004">
      <c r="A855" s="2" t="s">
        <v>172</v>
      </c>
      <c r="B855" s="31">
        <v>40031</v>
      </c>
      <c r="C855" s="11" t="s">
        <v>817</v>
      </c>
      <c r="V855"/>
      <c r="AU855">
        <v>42.714285714285701</v>
      </c>
      <c r="BF855">
        <v>9.8571428571428594</v>
      </c>
    </row>
    <row r="856" spans="1:58" x14ac:dyDescent="0.55000000000000004">
      <c r="A856" s="2" t="s">
        <v>172</v>
      </c>
      <c r="B856" s="31">
        <v>40039</v>
      </c>
      <c r="C856" s="11" t="s">
        <v>817</v>
      </c>
      <c r="V856"/>
      <c r="AU856">
        <v>62</v>
      </c>
      <c r="BF856">
        <v>10.1428571428571</v>
      </c>
    </row>
    <row r="857" spans="1:58" x14ac:dyDescent="0.55000000000000004">
      <c r="A857" s="2" t="s">
        <v>172</v>
      </c>
      <c r="B857" s="31">
        <v>40049</v>
      </c>
      <c r="C857" s="11" t="s">
        <v>817</v>
      </c>
      <c r="V857"/>
      <c r="AU857">
        <v>68.674999999999997</v>
      </c>
      <c r="BF857">
        <v>10.285714285714301</v>
      </c>
    </row>
    <row r="858" spans="1:58" x14ac:dyDescent="0.55000000000000004">
      <c r="A858" s="2" t="s">
        <v>172</v>
      </c>
      <c r="B858" s="31">
        <v>40070</v>
      </c>
      <c r="C858" s="11" t="s">
        <v>817</v>
      </c>
      <c r="V858"/>
      <c r="AU858">
        <v>82.857142857142904</v>
      </c>
      <c r="BF858">
        <v>10.285714285714301</v>
      </c>
    </row>
    <row r="859" spans="1:58" x14ac:dyDescent="0.55000000000000004">
      <c r="A859" s="2" t="s">
        <v>172</v>
      </c>
      <c r="B859" s="31">
        <v>40087</v>
      </c>
      <c r="C859" s="11" t="s">
        <v>817</v>
      </c>
      <c r="V859"/>
      <c r="AU859">
        <v>88.75</v>
      </c>
    </row>
    <row r="860" spans="1:58" x14ac:dyDescent="0.55000000000000004">
      <c r="A860" s="2" t="s">
        <v>175</v>
      </c>
      <c r="B860" s="31">
        <v>39973</v>
      </c>
      <c r="C860" s="11" t="s">
        <v>856</v>
      </c>
      <c r="P860">
        <v>4</v>
      </c>
      <c r="V860"/>
      <c r="AU860">
        <v>24</v>
      </c>
      <c r="BF860">
        <v>6.3125</v>
      </c>
    </row>
    <row r="861" spans="1:58" x14ac:dyDescent="0.55000000000000004">
      <c r="A861" s="2" t="s">
        <v>175</v>
      </c>
      <c r="B861" s="31">
        <v>40000</v>
      </c>
      <c r="C861" s="11" t="s">
        <v>856</v>
      </c>
      <c r="P861">
        <v>4.25</v>
      </c>
      <c r="V861"/>
      <c r="AU861">
        <v>24.25</v>
      </c>
      <c r="BF861">
        <v>8.15</v>
      </c>
    </row>
    <row r="862" spans="1:58" x14ac:dyDescent="0.55000000000000004">
      <c r="A862" s="2" t="s">
        <v>175</v>
      </c>
      <c r="B862" s="31">
        <v>40031</v>
      </c>
      <c r="C862" s="11" t="s">
        <v>856</v>
      </c>
      <c r="V862"/>
      <c r="AU862">
        <v>66.3125</v>
      </c>
      <c r="BF862">
        <v>8.71428571428571</v>
      </c>
    </row>
    <row r="863" spans="1:58" x14ac:dyDescent="0.55000000000000004">
      <c r="A863" s="2" t="s">
        <v>175</v>
      </c>
      <c r="B863" s="31">
        <v>40039</v>
      </c>
      <c r="C863" s="11" t="s">
        <v>856</v>
      </c>
      <c r="V863"/>
      <c r="AU863">
        <v>71.5</v>
      </c>
      <c r="BF863">
        <v>9</v>
      </c>
    </row>
    <row r="864" spans="1:58" x14ac:dyDescent="0.55000000000000004">
      <c r="A864" s="2" t="s">
        <v>175</v>
      </c>
      <c r="B864" s="31">
        <v>40049</v>
      </c>
      <c r="C864" s="11" t="s">
        <v>856</v>
      </c>
      <c r="V864"/>
      <c r="AU864">
        <v>81.25</v>
      </c>
      <c r="BF864">
        <v>9</v>
      </c>
    </row>
    <row r="865" spans="1:58" x14ac:dyDescent="0.55000000000000004">
      <c r="A865" s="2" t="s">
        <v>175</v>
      </c>
      <c r="B865" s="31">
        <v>40070</v>
      </c>
      <c r="C865" s="11" t="s">
        <v>856</v>
      </c>
      <c r="V865"/>
      <c r="AU865">
        <v>87</v>
      </c>
      <c r="BF865">
        <v>9.1666666666666696</v>
      </c>
    </row>
    <row r="866" spans="1:58" x14ac:dyDescent="0.55000000000000004">
      <c r="A866" s="2" t="s">
        <v>175</v>
      </c>
      <c r="B866" s="31">
        <v>40087</v>
      </c>
      <c r="C866" s="11" t="s">
        <v>856</v>
      </c>
      <c r="V866"/>
      <c r="AU866">
        <v>91</v>
      </c>
    </row>
    <row r="867" spans="1:58" x14ac:dyDescent="0.55000000000000004">
      <c r="A867" s="2" t="s">
        <v>135</v>
      </c>
      <c r="B867" s="31">
        <v>40001</v>
      </c>
      <c r="C867" s="11" t="s">
        <v>846</v>
      </c>
      <c r="P867">
        <v>5.375</v>
      </c>
      <c r="V867"/>
      <c r="AU867">
        <v>25.375</v>
      </c>
      <c r="BF867">
        <v>4.3125</v>
      </c>
    </row>
    <row r="868" spans="1:58" x14ac:dyDescent="0.55000000000000004">
      <c r="A868" s="2" t="s">
        <v>135</v>
      </c>
      <c r="B868" s="31">
        <v>40018</v>
      </c>
      <c r="C868" s="11" t="s">
        <v>846</v>
      </c>
      <c r="V868"/>
      <c r="AU868">
        <v>30.125</v>
      </c>
      <c r="BF868">
        <v>5.4375</v>
      </c>
    </row>
    <row r="869" spans="1:58" x14ac:dyDescent="0.55000000000000004">
      <c r="A869" s="2" t="s">
        <v>135</v>
      </c>
      <c r="B869" s="31">
        <v>40031</v>
      </c>
      <c r="C869" s="11" t="s">
        <v>846</v>
      </c>
      <c r="V869"/>
      <c r="AU869">
        <v>31.875</v>
      </c>
      <c r="BF869">
        <v>7.2857142857142803</v>
      </c>
    </row>
    <row r="870" spans="1:58" x14ac:dyDescent="0.55000000000000004">
      <c r="A870" s="2" t="s">
        <v>135</v>
      </c>
      <c r="B870" s="31">
        <v>40049</v>
      </c>
      <c r="C870" s="11" t="s">
        <v>846</v>
      </c>
      <c r="V870"/>
      <c r="AU870">
        <v>45.375</v>
      </c>
      <c r="BF870">
        <v>8.21428571428571</v>
      </c>
    </row>
    <row r="871" spans="1:58" x14ac:dyDescent="0.55000000000000004">
      <c r="A871" s="2" t="s">
        <v>135</v>
      </c>
      <c r="B871" s="31">
        <v>40071</v>
      </c>
      <c r="C871" s="11" t="s">
        <v>846</v>
      </c>
      <c r="V871"/>
      <c r="AU871">
        <v>69.0625</v>
      </c>
      <c r="BF871">
        <v>8.4285714285714306</v>
      </c>
    </row>
    <row r="872" spans="1:58" x14ac:dyDescent="0.55000000000000004">
      <c r="A872" s="2" t="s">
        <v>135</v>
      </c>
      <c r="B872" s="31">
        <v>40087</v>
      </c>
      <c r="C872" s="11" t="s">
        <v>846</v>
      </c>
      <c r="V872"/>
      <c r="AU872">
        <v>81.1875</v>
      </c>
    </row>
    <row r="873" spans="1:58" x14ac:dyDescent="0.55000000000000004">
      <c r="A873" s="2" t="s">
        <v>135</v>
      </c>
      <c r="B873" s="31">
        <v>40106</v>
      </c>
      <c r="C873" s="11" t="s">
        <v>846</v>
      </c>
      <c r="V873"/>
      <c r="AU873">
        <v>92</v>
      </c>
    </row>
    <row r="874" spans="1:58" x14ac:dyDescent="0.55000000000000004">
      <c r="A874" s="2" t="s">
        <v>138</v>
      </c>
      <c r="B874" s="31">
        <v>40001</v>
      </c>
      <c r="C874" s="11" t="s">
        <v>847</v>
      </c>
      <c r="P874">
        <v>5.375</v>
      </c>
      <c r="V874"/>
      <c r="AU874">
        <v>25.375</v>
      </c>
      <c r="BF874">
        <v>4.7625000000000002</v>
      </c>
    </row>
    <row r="875" spans="1:58" x14ac:dyDescent="0.55000000000000004">
      <c r="A875" s="2" t="s">
        <v>138</v>
      </c>
      <c r="B875" s="31">
        <v>40018</v>
      </c>
      <c r="C875" s="11" t="s">
        <v>847</v>
      </c>
      <c r="V875"/>
      <c r="AU875">
        <v>30.5</v>
      </c>
      <c r="BF875">
        <v>6.2125000000000004</v>
      </c>
    </row>
    <row r="876" spans="1:58" x14ac:dyDescent="0.55000000000000004">
      <c r="A876" s="2" t="s">
        <v>138</v>
      </c>
      <c r="B876" s="31">
        <v>40031</v>
      </c>
      <c r="C876" s="11" t="s">
        <v>847</v>
      </c>
      <c r="V876"/>
      <c r="AU876">
        <v>32.375</v>
      </c>
      <c r="BF876">
        <v>7.7874999999999996</v>
      </c>
    </row>
    <row r="877" spans="1:58" x14ac:dyDescent="0.55000000000000004">
      <c r="A877" s="2" t="s">
        <v>138</v>
      </c>
      <c r="B877" s="31">
        <v>40049</v>
      </c>
      <c r="C877" s="11" t="s">
        <v>847</v>
      </c>
      <c r="V877"/>
      <c r="AU877">
        <v>60.125</v>
      </c>
      <c r="BF877">
        <v>7.875</v>
      </c>
    </row>
    <row r="878" spans="1:58" x14ac:dyDescent="0.55000000000000004">
      <c r="A878" s="2" t="s">
        <v>138</v>
      </c>
      <c r="B878" s="31">
        <v>40071</v>
      </c>
      <c r="C878" s="11" t="s">
        <v>847</v>
      </c>
      <c r="V878"/>
      <c r="AU878">
        <v>73.5</v>
      </c>
      <c r="BF878">
        <v>7.875</v>
      </c>
    </row>
    <row r="879" spans="1:58" x14ac:dyDescent="0.55000000000000004">
      <c r="A879" s="2" t="s">
        <v>138</v>
      </c>
      <c r="B879" s="31">
        <v>40087</v>
      </c>
      <c r="C879" s="11" t="s">
        <v>847</v>
      </c>
      <c r="V879"/>
      <c r="AU879">
        <v>81.75</v>
      </c>
    </row>
    <row r="880" spans="1:58" x14ac:dyDescent="0.55000000000000004">
      <c r="A880" s="2" t="s">
        <v>138</v>
      </c>
      <c r="B880" s="31">
        <v>40106</v>
      </c>
      <c r="C880" s="11" t="s">
        <v>847</v>
      </c>
      <c r="V880"/>
      <c r="AU880">
        <v>92</v>
      </c>
    </row>
    <row r="881" spans="1:58" x14ac:dyDescent="0.55000000000000004">
      <c r="A881" s="2" t="s">
        <v>983</v>
      </c>
      <c r="B881" s="31">
        <v>40001</v>
      </c>
      <c r="C881" s="11" t="s">
        <v>914</v>
      </c>
      <c r="P881">
        <v>5.625</v>
      </c>
      <c r="V881"/>
      <c r="AU881">
        <v>25.625</v>
      </c>
      <c r="BF881">
        <v>3.9375</v>
      </c>
    </row>
    <row r="882" spans="1:58" x14ac:dyDescent="0.55000000000000004">
      <c r="A882" s="2" t="s">
        <v>983</v>
      </c>
      <c r="B882" s="31">
        <v>40018</v>
      </c>
      <c r="C882" s="11" t="s">
        <v>914</v>
      </c>
      <c r="V882"/>
      <c r="AU882">
        <v>28.5</v>
      </c>
      <c r="BF882">
        <v>4.8875000000000002</v>
      </c>
    </row>
    <row r="883" spans="1:58" x14ac:dyDescent="0.55000000000000004">
      <c r="A883" s="2" t="s">
        <v>983</v>
      </c>
      <c r="B883" s="31">
        <v>40031</v>
      </c>
      <c r="C883" s="11" t="s">
        <v>914</v>
      </c>
      <c r="V883"/>
      <c r="AU883">
        <v>31.125</v>
      </c>
      <c r="BF883">
        <v>6.5875000000000004</v>
      </c>
    </row>
    <row r="884" spans="1:58" x14ac:dyDescent="0.55000000000000004">
      <c r="A884" s="2" t="s">
        <v>983</v>
      </c>
      <c r="B884" s="31">
        <v>40049</v>
      </c>
      <c r="C884" s="11" t="s">
        <v>914</v>
      </c>
      <c r="V884"/>
      <c r="AU884">
        <v>37.625</v>
      </c>
      <c r="BF884">
        <v>8.25</v>
      </c>
    </row>
    <row r="885" spans="1:58" x14ac:dyDescent="0.55000000000000004">
      <c r="A885" s="2" t="s">
        <v>983</v>
      </c>
      <c r="B885" s="31">
        <v>40071</v>
      </c>
      <c r="C885" s="11" t="s">
        <v>914</v>
      </c>
      <c r="V885"/>
      <c r="AU885">
        <v>68.0625</v>
      </c>
      <c r="BF885">
        <v>8.4285714285714306</v>
      </c>
    </row>
    <row r="886" spans="1:58" x14ac:dyDescent="0.55000000000000004">
      <c r="A886" s="2" t="s">
        <v>983</v>
      </c>
      <c r="B886" s="31">
        <v>40087</v>
      </c>
      <c r="C886" s="11" t="s">
        <v>914</v>
      </c>
      <c r="V886"/>
      <c r="AU886">
        <v>80.75</v>
      </c>
    </row>
    <row r="887" spans="1:58" x14ac:dyDescent="0.55000000000000004">
      <c r="A887" s="2" t="s">
        <v>983</v>
      </c>
      <c r="B887" s="31">
        <v>40106</v>
      </c>
      <c r="C887" s="11" t="s">
        <v>914</v>
      </c>
      <c r="V887"/>
      <c r="AU887">
        <v>92</v>
      </c>
    </row>
    <row r="888" spans="1:58" x14ac:dyDescent="0.55000000000000004">
      <c r="A888" s="2" t="s">
        <v>141</v>
      </c>
      <c r="B888" s="31">
        <v>40001</v>
      </c>
      <c r="C888" s="11" t="s">
        <v>848</v>
      </c>
      <c r="P888">
        <v>4.875</v>
      </c>
      <c r="V888"/>
      <c r="AU888">
        <v>24.875</v>
      </c>
      <c r="BF888">
        <v>4.9124999999999996</v>
      </c>
    </row>
    <row r="889" spans="1:58" x14ac:dyDescent="0.55000000000000004">
      <c r="A889" s="2" t="s">
        <v>141</v>
      </c>
      <c r="B889" s="31">
        <v>40018</v>
      </c>
      <c r="C889" s="11" t="s">
        <v>848</v>
      </c>
      <c r="V889"/>
      <c r="AU889">
        <v>30.875</v>
      </c>
      <c r="BF889">
        <v>5.9874999999999998</v>
      </c>
    </row>
    <row r="890" spans="1:58" x14ac:dyDescent="0.55000000000000004">
      <c r="A890" s="2" t="s">
        <v>141</v>
      </c>
      <c r="B890" s="31">
        <v>40031</v>
      </c>
      <c r="C890" s="11" t="s">
        <v>848</v>
      </c>
      <c r="V890"/>
      <c r="AU890">
        <v>32.125</v>
      </c>
      <c r="BF890">
        <v>7.6875</v>
      </c>
    </row>
    <row r="891" spans="1:58" x14ac:dyDescent="0.55000000000000004">
      <c r="A891" s="2" t="s">
        <v>141</v>
      </c>
      <c r="B891" s="31">
        <v>40049</v>
      </c>
      <c r="C891" s="11" t="s">
        <v>848</v>
      </c>
      <c r="V891"/>
      <c r="AU891">
        <v>54.5</v>
      </c>
      <c r="BF891">
        <v>8.25</v>
      </c>
    </row>
    <row r="892" spans="1:58" x14ac:dyDescent="0.55000000000000004">
      <c r="A892" s="2" t="s">
        <v>141</v>
      </c>
      <c r="B892" s="31">
        <v>40071</v>
      </c>
      <c r="C892" s="11" t="s">
        <v>848</v>
      </c>
      <c r="V892"/>
      <c r="AU892">
        <v>72.375</v>
      </c>
      <c r="BF892">
        <v>8.375</v>
      </c>
    </row>
    <row r="893" spans="1:58" x14ac:dyDescent="0.55000000000000004">
      <c r="A893" s="2" t="s">
        <v>141</v>
      </c>
      <c r="B893" s="31">
        <v>40087</v>
      </c>
      <c r="C893" s="11" t="s">
        <v>848</v>
      </c>
      <c r="V893"/>
      <c r="AU893">
        <v>84.5</v>
      </c>
    </row>
    <row r="894" spans="1:58" x14ac:dyDescent="0.55000000000000004">
      <c r="A894" s="2" t="s">
        <v>141</v>
      </c>
      <c r="B894" s="31">
        <v>40106</v>
      </c>
      <c r="C894" s="11" t="s">
        <v>848</v>
      </c>
      <c r="V894"/>
      <c r="AU894">
        <v>92</v>
      </c>
    </row>
    <row r="895" spans="1:58" x14ac:dyDescent="0.55000000000000004">
      <c r="A895" s="2" t="s">
        <v>144</v>
      </c>
      <c r="B895" s="31">
        <v>40001</v>
      </c>
      <c r="C895" s="11" t="s">
        <v>818</v>
      </c>
      <c r="P895">
        <v>4.875</v>
      </c>
      <c r="V895"/>
      <c r="AU895">
        <v>24.875</v>
      </c>
      <c r="BF895">
        <v>5.1875</v>
      </c>
    </row>
    <row r="896" spans="1:58" x14ac:dyDescent="0.55000000000000004">
      <c r="A896" s="2" t="s">
        <v>144</v>
      </c>
      <c r="B896" s="31">
        <v>40018</v>
      </c>
      <c r="C896" s="11" t="s">
        <v>818</v>
      </c>
      <c r="V896"/>
      <c r="AU896">
        <v>31.375</v>
      </c>
      <c r="BF896">
        <v>6.0875000000000004</v>
      </c>
    </row>
    <row r="897" spans="1:58" x14ac:dyDescent="0.55000000000000004">
      <c r="A897" s="2" t="s">
        <v>144</v>
      </c>
      <c r="B897" s="31">
        <v>40031</v>
      </c>
      <c r="C897" s="11" t="s">
        <v>818</v>
      </c>
      <c r="V897"/>
      <c r="AU897">
        <v>32</v>
      </c>
      <c r="BF897">
        <v>6.7714285714285696</v>
      </c>
    </row>
    <row r="898" spans="1:58" x14ac:dyDescent="0.55000000000000004">
      <c r="A898" s="2" t="s">
        <v>144</v>
      </c>
      <c r="B898" s="31">
        <v>40049</v>
      </c>
      <c r="C898" s="11" t="s">
        <v>818</v>
      </c>
      <c r="V898"/>
      <c r="AU898">
        <v>62</v>
      </c>
      <c r="BF898">
        <v>7.8333333333333304</v>
      </c>
    </row>
    <row r="899" spans="1:58" x14ac:dyDescent="0.55000000000000004">
      <c r="A899" s="2" t="s">
        <v>144</v>
      </c>
      <c r="B899" s="31">
        <v>40071</v>
      </c>
      <c r="C899" s="11" t="s">
        <v>818</v>
      </c>
      <c r="V899"/>
      <c r="AU899">
        <v>75.275000000000006</v>
      </c>
      <c r="BF899">
        <v>8.3333333333333304</v>
      </c>
    </row>
    <row r="900" spans="1:58" x14ac:dyDescent="0.55000000000000004">
      <c r="A900" s="2" t="s">
        <v>144</v>
      </c>
      <c r="B900" s="31">
        <v>40087</v>
      </c>
      <c r="C900" s="11" t="s">
        <v>818</v>
      </c>
      <c r="V900"/>
      <c r="AU900">
        <v>85.5</v>
      </c>
    </row>
    <row r="901" spans="1:58" x14ac:dyDescent="0.55000000000000004">
      <c r="A901" s="2" t="s">
        <v>144</v>
      </c>
      <c r="B901" s="31">
        <v>40106</v>
      </c>
      <c r="C901" s="11" t="s">
        <v>818</v>
      </c>
      <c r="V901"/>
      <c r="AU901">
        <v>92</v>
      </c>
    </row>
    <row r="902" spans="1:58" x14ac:dyDescent="0.55000000000000004">
      <c r="A902" s="2" t="s">
        <v>147</v>
      </c>
      <c r="B902" s="31">
        <v>40001</v>
      </c>
      <c r="C902" s="11" t="s">
        <v>849</v>
      </c>
      <c r="P902">
        <v>5.875</v>
      </c>
      <c r="V902"/>
      <c r="AU902">
        <v>25.875</v>
      </c>
      <c r="BF902">
        <v>4.3</v>
      </c>
    </row>
    <row r="903" spans="1:58" x14ac:dyDescent="0.55000000000000004">
      <c r="A903" s="2" t="s">
        <v>147</v>
      </c>
      <c r="B903" s="31">
        <v>40018</v>
      </c>
      <c r="C903" s="11" t="s">
        <v>849</v>
      </c>
      <c r="V903"/>
      <c r="AU903">
        <v>30.5</v>
      </c>
      <c r="BF903">
        <v>6.1375000000000002</v>
      </c>
    </row>
    <row r="904" spans="1:58" x14ac:dyDescent="0.55000000000000004">
      <c r="A904" s="2" t="s">
        <v>147</v>
      </c>
      <c r="B904" s="31">
        <v>40031</v>
      </c>
      <c r="C904" s="11" t="s">
        <v>849</v>
      </c>
      <c r="V904"/>
      <c r="AU904">
        <v>31.625</v>
      </c>
      <c r="BF904">
        <v>7.3624999999999998</v>
      </c>
    </row>
    <row r="905" spans="1:58" x14ac:dyDescent="0.55000000000000004">
      <c r="A905" s="2" t="s">
        <v>147</v>
      </c>
      <c r="B905" s="31">
        <v>40049</v>
      </c>
      <c r="C905" s="11" t="s">
        <v>849</v>
      </c>
      <c r="V905"/>
      <c r="AU905">
        <v>39</v>
      </c>
      <c r="BF905">
        <v>8.5500000000000007</v>
      </c>
    </row>
    <row r="906" spans="1:58" x14ac:dyDescent="0.55000000000000004">
      <c r="A906" s="2" t="s">
        <v>147</v>
      </c>
      <c r="B906" s="31">
        <v>40071</v>
      </c>
      <c r="C906" s="11" t="s">
        <v>849</v>
      </c>
      <c r="V906"/>
      <c r="AU906">
        <v>67.587500000000006</v>
      </c>
      <c r="BF906">
        <v>9.5</v>
      </c>
    </row>
    <row r="907" spans="1:58" x14ac:dyDescent="0.55000000000000004">
      <c r="A907" s="2" t="s">
        <v>147</v>
      </c>
      <c r="B907" s="31">
        <v>40087</v>
      </c>
      <c r="C907" s="11" t="s">
        <v>849</v>
      </c>
      <c r="V907"/>
      <c r="AU907">
        <v>82.375</v>
      </c>
    </row>
    <row r="908" spans="1:58" x14ac:dyDescent="0.55000000000000004">
      <c r="A908" s="2" t="s">
        <v>147</v>
      </c>
      <c r="B908" s="31">
        <v>40106</v>
      </c>
      <c r="C908" s="11" t="s">
        <v>849</v>
      </c>
      <c r="V908"/>
      <c r="AU908">
        <v>90.5</v>
      </c>
    </row>
    <row r="909" spans="1:58" x14ac:dyDescent="0.55000000000000004">
      <c r="A909" s="2" t="s">
        <v>150</v>
      </c>
      <c r="B909" s="31">
        <v>40001</v>
      </c>
      <c r="C909" s="11" t="s">
        <v>797</v>
      </c>
      <c r="P909">
        <v>5.25</v>
      </c>
      <c r="V909"/>
      <c r="AU909">
        <v>25.25</v>
      </c>
      <c r="BF909">
        <v>5.1749999999999998</v>
      </c>
    </row>
    <row r="910" spans="1:58" x14ac:dyDescent="0.55000000000000004">
      <c r="A910" s="2" t="s">
        <v>150</v>
      </c>
      <c r="B910" s="31">
        <v>40018</v>
      </c>
      <c r="C910" s="11" t="s">
        <v>797</v>
      </c>
      <c r="V910"/>
      <c r="AU910">
        <v>30.714285714285701</v>
      </c>
      <c r="BF910">
        <v>7.3714285714285701</v>
      </c>
    </row>
    <row r="911" spans="1:58" x14ac:dyDescent="0.55000000000000004">
      <c r="A911" s="2" t="s">
        <v>150</v>
      </c>
      <c r="B911" s="31">
        <v>40031</v>
      </c>
      <c r="C911" s="11" t="s">
        <v>797</v>
      </c>
      <c r="V911"/>
      <c r="AU911">
        <v>31.75</v>
      </c>
      <c r="BF911">
        <v>8.125</v>
      </c>
    </row>
    <row r="912" spans="1:58" x14ac:dyDescent="0.55000000000000004">
      <c r="A912" s="2" t="s">
        <v>150</v>
      </c>
      <c r="B912" s="31">
        <v>40049</v>
      </c>
      <c r="C912" s="11" t="s">
        <v>797</v>
      </c>
      <c r="V912"/>
      <c r="AU912">
        <v>51.375</v>
      </c>
      <c r="BF912">
        <v>9.3125</v>
      </c>
    </row>
    <row r="913" spans="1:58" x14ac:dyDescent="0.55000000000000004">
      <c r="A913" s="2" t="s">
        <v>150</v>
      </c>
      <c r="B913" s="31">
        <v>40071</v>
      </c>
      <c r="C913" s="11" t="s">
        <v>797</v>
      </c>
      <c r="V913"/>
      <c r="AU913">
        <v>71.962500000000006</v>
      </c>
      <c r="BF913">
        <v>9.5714285714285694</v>
      </c>
    </row>
    <row r="914" spans="1:58" x14ac:dyDescent="0.55000000000000004">
      <c r="A914" s="2" t="s">
        <v>150</v>
      </c>
      <c r="B914" s="31">
        <v>40087</v>
      </c>
      <c r="C914" s="11" t="s">
        <v>797</v>
      </c>
      <c r="V914"/>
      <c r="AU914">
        <v>82.75</v>
      </c>
    </row>
    <row r="915" spans="1:58" x14ac:dyDescent="0.55000000000000004">
      <c r="A915" s="2" t="s">
        <v>150</v>
      </c>
      <c r="B915" s="31">
        <v>40106</v>
      </c>
      <c r="C915" s="11" t="s">
        <v>797</v>
      </c>
      <c r="V915"/>
      <c r="AU915">
        <v>92</v>
      </c>
    </row>
    <row r="916" spans="1:58" x14ac:dyDescent="0.55000000000000004">
      <c r="A916" s="2" t="s">
        <v>153</v>
      </c>
      <c r="B916" s="31">
        <v>40001</v>
      </c>
      <c r="C916" s="11" t="s">
        <v>850</v>
      </c>
      <c r="P916">
        <v>4.625</v>
      </c>
      <c r="V916"/>
      <c r="AU916">
        <v>24.625</v>
      </c>
      <c r="BF916">
        <v>5.1624999999999996</v>
      </c>
    </row>
    <row r="917" spans="1:58" x14ac:dyDescent="0.55000000000000004">
      <c r="A917" s="2" t="s">
        <v>153</v>
      </c>
      <c r="B917" s="31">
        <v>40018</v>
      </c>
      <c r="C917" s="11" t="s">
        <v>850</v>
      </c>
      <c r="V917"/>
      <c r="AU917">
        <v>30.375</v>
      </c>
      <c r="BF917">
        <v>6.2125000000000004</v>
      </c>
    </row>
    <row r="918" spans="1:58" x14ac:dyDescent="0.55000000000000004">
      <c r="A918" s="2" t="s">
        <v>153</v>
      </c>
      <c r="B918" s="31">
        <v>40031</v>
      </c>
      <c r="C918" s="11" t="s">
        <v>850</v>
      </c>
      <c r="V918"/>
      <c r="AU918">
        <v>31.5</v>
      </c>
      <c r="BF918">
        <v>7.4749999999999996</v>
      </c>
    </row>
    <row r="919" spans="1:58" x14ac:dyDescent="0.55000000000000004">
      <c r="A919" s="2" t="s">
        <v>153</v>
      </c>
      <c r="B919" s="31">
        <v>40049</v>
      </c>
      <c r="C919" s="11" t="s">
        <v>850</v>
      </c>
      <c r="V919"/>
      <c r="AU919">
        <v>33.875</v>
      </c>
      <c r="BF919">
        <v>9.3571428571428594</v>
      </c>
    </row>
    <row r="920" spans="1:58" x14ac:dyDescent="0.55000000000000004">
      <c r="A920" s="2" t="s">
        <v>153</v>
      </c>
      <c r="B920" s="31">
        <v>40071</v>
      </c>
      <c r="C920" s="11" t="s">
        <v>850</v>
      </c>
      <c r="V920"/>
      <c r="AU920">
        <v>53.5</v>
      </c>
      <c r="BF920">
        <v>9.8571428571428594</v>
      </c>
    </row>
    <row r="921" spans="1:58" x14ac:dyDescent="0.55000000000000004">
      <c r="A921" s="2" t="s">
        <v>153</v>
      </c>
      <c r="B921" s="31">
        <v>40087</v>
      </c>
      <c r="C921" s="11" t="s">
        <v>850</v>
      </c>
      <c r="V921"/>
      <c r="AU921">
        <v>71.742857142857105</v>
      </c>
    </row>
    <row r="922" spans="1:58" x14ac:dyDescent="0.55000000000000004">
      <c r="A922" s="2" t="s">
        <v>153</v>
      </c>
      <c r="B922" s="31">
        <v>40106</v>
      </c>
      <c r="C922" s="11" t="s">
        <v>850</v>
      </c>
      <c r="V922"/>
      <c r="AU922">
        <v>84.6666666666667</v>
      </c>
    </row>
    <row r="923" spans="1:58" x14ac:dyDescent="0.55000000000000004">
      <c r="A923" s="2" t="s">
        <v>155</v>
      </c>
      <c r="B923" s="31">
        <v>40001</v>
      </c>
      <c r="C923" s="11" t="s">
        <v>857</v>
      </c>
      <c r="P923">
        <v>5.25</v>
      </c>
      <c r="V923"/>
      <c r="AU923">
        <v>25.25</v>
      </c>
      <c r="BF923">
        <v>4.5750000000000002</v>
      </c>
    </row>
    <row r="924" spans="1:58" x14ac:dyDescent="0.55000000000000004">
      <c r="A924" s="2" t="s">
        <v>155</v>
      </c>
      <c r="B924" s="31">
        <v>40018</v>
      </c>
      <c r="C924" s="11" t="s">
        <v>857</v>
      </c>
      <c r="V924"/>
      <c r="AU924">
        <v>30.625</v>
      </c>
      <c r="BF924">
        <v>6.6749999999999998</v>
      </c>
    </row>
    <row r="925" spans="1:58" x14ac:dyDescent="0.55000000000000004">
      <c r="A925" s="2" t="s">
        <v>155</v>
      </c>
      <c r="B925" s="31">
        <v>40031</v>
      </c>
      <c r="C925" s="11" t="s">
        <v>857</v>
      </c>
      <c r="V925"/>
      <c r="AU925">
        <v>32.375</v>
      </c>
      <c r="BF925">
        <v>7.875</v>
      </c>
    </row>
    <row r="926" spans="1:58" x14ac:dyDescent="0.55000000000000004">
      <c r="A926" s="2" t="s">
        <v>155</v>
      </c>
      <c r="B926" s="31">
        <v>40049</v>
      </c>
      <c r="C926" s="11" t="s">
        <v>857</v>
      </c>
      <c r="V926"/>
      <c r="AU926">
        <v>56.375</v>
      </c>
      <c r="BF926">
        <v>8.3333333333333304</v>
      </c>
    </row>
    <row r="927" spans="1:58" x14ac:dyDescent="0.55000000000000004">
      <c r="A927" s="2" t="s">
        <v>155</v>
      </c>
      <c r="B927" s="31">
        <v>40071</v>
      </c>
      <c r="C927" s="11" t="s">
        <v>857</v>
      </c>
      <c r="V927"/>
      <c r="AU927">
        <v>75.25</v>
      </c>
      <c r="BF927">
        <v>8.6</v>
      </c>
    </row>
    <row r="928" spans="1:58" x14ac:dyDescent="0.55000000000000004">
      <c r="A928" s="2" t="s">
        <v>155</v>
      </c>
      <c r="B928" s="31">
        <v>40087</v>
      </c>
      <c r="C928" s="11" t="s">
        <v>857</v>
      </c>
      <c r="V928"/>
      <c r="AU928">
        <v>80.25</v>
      </c>
    </row>
    <row r="929" spans="1:58" x14ac:dyDescent="0.55000000000000004">
      <c r="A929" s="2" t="s">
        <v>155</v>
      </c>
      <c r="B929" s="31">
        <v>40106</v>
      </c>
      <c r="C929" s="11" t="s">
        <v>857</v>
      </c>
      <c r="V929"/>
      <c r="AU929">
        <v>92</v>
      </c>
    </row>
    <row r="930" spans="1:58" x14ac:dyDescent="0.55000000000000004">
      <c r="A930" s="2" t="s">
        <v>158</v>
      </c>
      <c r="B930" s="31">
        <v>40001</v>
      </c>
      <c r="C930" s="11" t="s">
        <v>851</v>
      </c>
      <c r="P930">
        <v>6.375</v>
      </c>
      <c r="V930"/>
      <c r="AU930">
        <v>26.375</v>
      </c>
      <c r="BF930">
        <v>4.9124999999999996</v>
      </c>
    </row>
    <row r="931" spans="1:58" x14ac:dyDescent="0.55000000000000004">
      <c r="A931" s="2" t="s">
        <v>158</v>
      </c>
      <c r="B931" s="31">
        <v>40018</v>
      </c>
      <c r="C931" s="11" t="s">
        <v>851</v>
      </c>
      <c r="V931"/>
      <c r="AU931">
        <v>28.75</v>
      </c>
      <c r="BF931">
        <v>5.6875</v>
      </c>
    </row>
    <row r="932" spans="1:58" x14ac:dyDescent="0.55000000000000004">
      <c r="A932" s="2" t="s">
        <v>158</v>
      </c>
      <c r="B932" s="31">
        <v>40031</v>
      </c>
      <c r="C932" s="11" t="s">
        <v>851</v>
      </c>
      <c r="V932"/>
      <c r="AU932">
        <v>29.75</v>
      </c>
      <c r="BF932">
        <v>6.6142857142857103</v>
      </c>
    </row>
    <row r="933" spans="1:58" x14ac:dyDescent="0.55000000000000004">
      <c r="A933" s="2" t="s">
        <v>158</v>
      </c>
      <c r="B933" s="31">
        <v>40049</v>
      </c>
      <c r="C933" s="11" t="s">
        <v>851</v>
      </c>
      <c r="V933"/>
      <c r="AU933">
        <v>30.75</v>
      </c>
      <c r="BF933">
        <v>9</v>
      </c>
    </row>
    <row r="934" spans="1:58" x14ac:dyDescent="0.55000000000000004">
      <c r="A934" s="2" t="s">
        <v>158</v>
      </c>
      <c r="B934" s="31">
        <v>40071</v>
      </c>
      <c r="C934" s="11" t="s">
        <v>851</v>
      </c>
      <c r="V934"/>
      <c r="AU934">
        <v>31.5</v>
      </c>
      <c r="BF934">
        <v>10.8333333333333</v>
      </c>
    </row>
    <row r="935" spans="1:58" x14ac:dyDescent="0.55000000000000004">
      <c r="A935" s="2" t="s">
        <v>158</v>
      </c>
      <c r="B935" s="31">
        <v>40087</v>
      </c>
      <c r="C935" s="11" t="s">
        <v>851</v>
      </c>
      <c r="V935"/>
      <c r="AU935">
        <v>36.625</v>
      </c>
    </row>
    <row r="936" spans="1:58" x14ac:dyDescent="0.55000000000000004">
      <c r="A936" s="2" t="s">
        <v>158</v>
      </c>
      <c r="B936" s="31">
        <v>40106</v>
      </c>
      <c r="C936" s="11" t="s">
        <v>851</v>
      </c>
      <c r="V936"/>
      <c r="AU936">
        <v>53.4</v>
      </c>
    </row>
    <row r="937" spans="1:58" x14ac:dyDescent="0.55000000000000004">
      <c r="A937" s="2" t="s">
        <v>161</v>
      </c>
      <c r="B937" s="31">
        <v>40001</v>
      </c>
      <c r="C937" s="11" t="s">
        <v>852</v>
      </c>
      <c r="P937">
        <v>5</v>
      </c>
      <c r="V937"/>
      <c r="AU937">
        <v>25</v>
      </c>
      <c r="BF937">
        <v>5</v>
      </c>
    </row>
    <row r="938" spans="1:58" x14ac:dyDescent="0.55000000000000004">
      <c r="A938" s="2" t="s">
        <v>161</v>
      </c>
      <c r="B938" s="31">
        <v>40018</v>
      </c>
      <c r="C938" s="11" t="s">
        <v>852</v>
      </c>
      <c r="V938"/>
      <c r="AU938">
        <v>30.25</v>
      </c>
      <c r="BF938">
        <v>6.5750000000000002</v>
      </c>
    </row>
    <row r="939" spans="1:58" x14ac:dyDescent="0.55000000000000004">
      <c r="A939" s="2" t="s">
        <v>161</v>
      </c>
      <c r="B939" s="31">
        <v>40031</v>
      </c>
      <c r="C939" s="11" t="s">
        <v>852</v>
      </c>
      <c r="V939"/>
      <c r="AU939">
        <v>32</v>
      </c>
      <c r="BF939">
        <v>7.5250000000000004</v>
      </c>
    </row>
    <row r="940" spans="1:58" x14ac:dyDescent="0.55000000000000004">
      <c r="A940" s="2" t="s">
        <v>161</v>
      </c>
      <c r="B940" s="31">
        <v>40049</v>
      </c>
      <c r="C940" s="11" t="s">
        <v>852</v>
      </c>
      <c r="V940"/>
      <c r="AU940">
        <v>57</v>
      </c>
      <c r="BF940">
        <v>8.25</v>
      </c>
    </row>
    <row r="941" spans="1:58" x14ac:dyDescent="0.55000000000000004">
      <c r="A941" s="2" t="s">
        <v>161</v>
      </c>
      <c r="B941" s="31">
        <v>40071</v>
      </c>
      <c r="C941" s="11" t="s">
        <v>852</v>
      </c>
      <c r="V941"/>
      <c r="AU941">
        <v>77.75</v>
      </c>
      <c r="BF941">
        <v>8.25</v>
      </c>
    </row>
    <row r="942" spans="1:58" x14ac:dyDescent="0.55000000000000004">
      <c r="A942" s="2" t="s">
        <v>161</v>
      </c>
      <c r="B942" s="31">
        <v>40087</v>
      </c>
      <c r="C942" s="11" t="s">
        <v>852</v>
      </c>
      <c r="V942"/>
      <c r="AU942">
        <v>85.75</v>
      </c>
    </row>
    <row r="943" spans="1:58" x14ac:dyDescent="0.55000000000000004">
      <c r="A943" s="2" t="s">
        <v>161</v>
      </c>
      <c r="B943" s="31">
        <v>40106</v>
      </c>
      <c r="C943" s="11" t="s">
        <v>852</v>
      </c>
      <c r="V943"/>
      <c r="AU943">
        <v>92</v>
      </c>
    </row>
    <row r="944" spans="1:58" x14ac:dyDescent="0.55000000000000004">
      <c r="A944" s="2" t="s">
        <v>164</v>
      </c>
      <c r="B944" s="31">
        <v>40001</v>
      </c>
      <c r="C944" s="11" t="s">
        <v>853</v>
      </c>
      <c r="P944">
        <v>4.75</v>
      </c>
      <c r="V944"/>
      <c r="AU944">
        <v>24.75</v>
      </c>
      <c r="BF944">
        <v>4.4375</v>
      </c>
    </row>
    <row r="945" spans="1:58" x14ac:dyDescent="0.55000000000000004">
      <c r="A945" s="2" t="s">
        <v>164</v>
      </c>
      <c r="B945" s="31">
        <v>40018</v>
      </c>
      <c r="C945" s="11" t="s">
        <v>853</v>
      </c>
      <c r="V945"/>
      <c r="AU945">
        <v>31.375</v>
      </c>
      <c r="BF945">
        <v>6.2374999999999998</v>
      </c>
    </row>
    <row r="946" spans="1:58" x14ac:dyDescent="0.55000000000000004">
      <c r="A946" s="2" t="s">
        <v>164</v>
      </c>
      <c r="B946" s="31">
        <v>40031</v>
      </c>
      <c r="C946" s="11" t="s">
        <v>853</v>
      </c>
      <c r="V946"/>
      <c r="AU946">
        <v>32.375</v>
      </c>
      <c r="BF946">
        <v>7.2625000000000002</v>
      </c>
    </row>
    <row r="947" spans="1:58" x14ac:dyDescent="0.55000000000000004">
      <c r="A947" s="2" t="s">
        <v>164</v>
      </c>
      <c r="B947" s="31">
        <v>40049</v>
      </c>
      <c r="C947" s="11" t="s">
        <v>853</v>
      </c>
      <c r="V947"/>
      <c r="AU947">
        <v>54.875</v>
      </c>
      <c r="BF947">
        <v>7.75</v>
      </c>
    </row>
    <row r="948" spans="1:58" x14ac:dyDescent="0.55000000000000004">
      <c r="A948" s="2" t="s">
        <v>164</v>
      </c>
      <c r="B948" s="31">
        <v>40071</v>
      </c>
      <c r="C948" s="11" t="s">
        <v>853</v>
      </c>
      <c r="V948"/>
      <c r="AU948">
        <v>74.25</v>
      </c>
      <c r="BF948">
        <v>7.75</v>
      </c>
    </row>
    <row r="949" spans="1:58" x14ac:dyDescent="0.55000000000000004">
      <c r="A949" s="2" t="s">
        <v>164</v>
      </c>
      <c r="B949" s="31">
        <v>40087</v>
      </c>
      <c r="C949" s="11" t="s">
        <v>853</v>
      </c>
      <c r="V949"/>
      <c r="AU949">
        <v>82.3125</v>
      </c>
    </row>
    <row r="950" spans="1:58" x14ac:dyDescent="0.55000000000000004">
      <c r="A950" s="2" t="s">
        <v>164</v>
      </c>
      <c r="B950" s="31">
        <v>40106</v>
      </c>
      <c r="C950" s="11" t="s">
        <v>853</v>
      </c>
      <c r="V950"/>
      <c r="AU950">
        <v>92.142857142857096</v>
      </c>
    </row>
    <row r="951" spans="1:58" x14ac:dyDescent="0.55000000000000004">
      <c r="A951" s="2" t="s">
        <v>167</v>
      </c>
      <c r="B951" s="31">
        <v>40001</v>
      </c>
      <c r="C951" s="11" t="s">
        <v>854</v>
      </c>
      <c r="P951">
        <v>6.125</v>
      </c>
      <c r="V951"/>
      <c r="AU951">
        <v>26.125</v>
      </c>
      <c r="BF951">
        <v>4.5125000000000002</v>
      </c>
    </row>
    <row r="952" spans="1:58" x14ac:dyDescent="0.55000000000000004">
      <c r="A952" s="2" t="s">
        <v>167</v>
      </c>
      <c r="B952" s="31">
        <v>40018</v>
      </c>
      <c r="C952" s="11" t="s">
        <v>854</v>
      </c>
      <c r="V952"/>
      <c r="AU952">
        <v>28.75</v>
      </c>
      <c r="BF952">
        <v>5.5625</v>
      </c>
    </row>
    <row r="953" spans="1:58" x14ac:dyDescent="0.55000000000000004">
      <c r="A953" s="2" t="s">
        <v>167</v>
      </c>
      <c r="B953" s="31">
        <v>40031</v>
      </c>
      <c r="C953" s="11" t="s">
        <v>854</v>
      </c>
      <c r="V953"/>
      <c r="AU953">
        <v>30.125</v>
      </c>
      <c r="BF953">
        <v>7.1</v>
      </c>
    </row>
    <row r="954" spans="1:58" x14ac:dyDescent="0.55000000000000004">
      <c r="A954" s="2" t="s">
        <v>167</v>
      </c>
      <c r="B954" s="31">
        <v>40049</v>
      </c>
      <c r="C954" s="11" t="s">
        <v>854</v>
      </c>
      <c r="V954"/>
      <c r="AU954">
        <v>31.5</v>
      </c>
      <c r="BF954">
        <v>9.0142857142857107</v>
      </c>
    </row>
    <row r="955" spans="1:58" x14ac:dyDescent="0.55000000000000004">
      <c r="A955" s="2" t="s">
        <v>167</v>
      </c>
      <c r="B955" s="31">
        <v>40071</v>
      </c>
      <c r="C955" s="11" t="s">
        <v>854</v>
      </c>
      <c r="V955"/>
      <c r="AU955">
        <v>39.625</v>
      </c>
      <c r="BF955">
        <v>11.4166666666667</v>
      </c>
    </row>
    <row r="956" spans="1:58" x14ac:dyDescent="0.55000000000000004">
      <c r="A956" s="2" t="s">
        <v>167</v>
      </c>
      <c r="B956" s="31">
        <v>40087</v>
      </c>
      <c r="C956" s="11" t="s">
        <v>854</v>
      </c>
      <c r="V956"/>
      <c r="AU956">
        <v>80.75</v>
      </c>
    </row>
    <row r="957" spans="1:58" x14ac:dyDescent="0.55000000000000004">
      <c r="A957" s="2" t="s">
        <v>167</v>
      </c>
      <c r="B957" s="31">
        <v>40106</v>
      </c>
      <c r="C957" s="11" t="s">
        <v>854</v>
      </c>
      <c r="V957"/>
      <c r="AU957">
        <v>85</v>
      </c>
    </row>
    <row r="958" spans="1:58" x14ac:dyDescent="0.55000000000000004">
      <c r="A958" s="2" t="s">
        <v>170</v>
      </c>
      <c r="B958" s="31">
        <v>40001</v>
      </c>
      <c r="C958" s="11" t="s">
        <v>855</v>
      </c>
      <c r="P958">
        <v>5.5</v>
      </c>
      <c r="V958"/>
      <c r="AU958">
        <v>25.5</v>
      </c>
      <c r="BF958">
        <v>5</v>
      </c>
    </row>
    <row r="959" spans="1:58" x14ac:dyDescent="0.55000000000000004">
      <c r="A959" s="2" t="s">
        <v>170</v>
      </c>
      <c r="B959" s="31">
        <v>40018</v>
      </c>
      <c r="C959" s="11" t="s">
        <v>855</v>
      </c>
      <c r="V959"/>
      <c r="AU959">
        <v>30.571428571428601</v>
      </c>
      <c r="BF959">
        <v>5.9625000000000004</v>
      </c>
    </row>
    <row r="960" spans="1:58" x14ac:dyDescent="0.55000000000000004">
      <c r="A960" s="2" t="s">
        <v>170</v>
      </c>
      <c r="B960" s="31">
        <v>40031</v>
      </c>
      <c r="C960" s="11" t="s">
        <v>855</v>
      </c>
      <c r="V960"/>
      <c r="AU960">
        <v>33.5</v>
      </c>
      <c r="BF960">
        <v>7.1</v>
      </c>
    </row>
    <row r="961" spans="1:58" x14ac:dyDescent="0.55000000000000004">
      <c r="A961" s="2" t="s">
        <v>170</v>
      </c>
      <c r="B961" s="31">
        <v>40049</v>
      </c>
      <c r="C961" s="11" t="s">
        <v>855</v>
      </c>
      <c r="V961"/>
      <c r="AU961">
        <v>55.75</v>
      </c>
      <c r="BF961">
        <v>8</v>
      </c>
    </row>
    <row r="962" spans="1:58" x14ac:dyDescent="0.55000000000000004">
      <c r="A962" s="2" t="s">
        <v>170</v>
      </c>
      <c r="B962" s="31">
        <v>40071</v>
      </c>
      <c r="C962" s="11" t="s">
        <v>855</v>
      </c>
      <c r="V962"/>
      <c r="AU962">
        <v>71.75</v>
      </c>
      <c r="BF962">
        <v>8</v>
      </c>
    </row>
    <row r="963" spans="1:58" x14ac:dyDescent="0.55000000000000004">
      <c r="A963" s="2" t="s">
        <v>170</v>
      </c>
      <c r="B963" s="31">
        <v>40087</v>
      </c>
      <c r="C963" s="11" t="s">
        <v>855</v>
      </c>
      <c r="V963"/>
      <c r="AU963">
        <v>81.5</v>
      </c>
    </row>
    <row r="964" spans="1:58" x14ac:dyDescent="0.55000000000000004">
      <c r="A964" s="2" t="s">
        <v>170</v>
      </c>
      <c r="B964" s="31">
        <v>40106</v>
      </c>
      <c r="C964" s="11" t="s">
        <v>855</v>
      </c>
      <c r="V964"/>
      <c r="AU964">
        <v>92</v>
      </c>
    </row>
    <row r="965" spans="1:58" x14ac:dyDescent="0.55000000000000004">
      <c r="A965" s="2" t="s">
        <v>173</v>
      </c>
      <c r="B965" s="31">
        <v>40001</v>
      </c>
      <c r="C965" s="11" t="s">
        <v>817</v>
      </c>
      <c r="P965">
        <v>4.625</v>
      </c>
      <c r="V965"/>
      <c r="AU965">
        <v>24.625</v>
      </c>
      <c r="BF965">
        <v>4.4124999999999996</v>
      </c>
    </row>
    <row r="966" spans="1:58" x14ac:dyDescent="0.55000000000000004">
      <c r="A966" s="2" t="s">
        <v>173</v>
      </c>
      <c r="B966" s="31">
        <v>40018</v>
      </c>
      <c r="C966" s="11" t="s">
        <v>817</v>
      </c>
      <c r="V966"/>
      <c r="AU966">
        <v>30.5</v>
      </c>
      <c r="BF966">
        <v>5.7125000000000004</v>
      </c>
    </row>
    <row r="967" spans="1:58" x14ac:dyDescent="0.55000000000000004">
      <c r="A967" s="2" t="s">
        <v>173</v>
      </c>
      <c r="B967" s="31">
        <v>40031</v>
      </c>
      <c r="C967" s="11" t="s">
        <v>817</v>
      </c>
      <c r="V967"/>
      <c r="AU967">
        <v>31.5</v>
      </c>
      <c r="BF967">
        <v>7.2249999999999996</v>
      </c>
    </row>
    <row r="968" spans="1:58" x14ac:dyDescent="0.55000000000000004">
      <c r="A968" s="2" t="s">
        <v>173</v>
      </c>
      <c r="B968" s="31">
        <v>40049</v>
      </c>
      <c r="C968" s="11" t="s">
        <v>817</v>
      </c>
      <c r="V968"/>
      <c r="AU968">
        <v>36.75</v>
      </c>
      <c r="BF968">
        <v>9.25</v>
      </c>
    </row>
    <row r="969" spans="1:58" x14ac:dyDescent="0.55000000000000004">
      <c r="A969" s="2" t="s">
        <v>173</v>
      </c>
      <c r="B969" s="31">
        <v>40071</v>
      </c>
      <c r="C969" s="11" t="s">
        <v>817</v>
      </c>
      <c r="V969"/>
      <c r="AU969">
        <v>69.375</v>
      </c>
      <c r="BF969">
        <v>9.5</v>
      </c>
    </row>
    <row r="970" spans="1:58" x14ac:dyDescent="0.55000000000000004">
      <c r="A970" s="2" t="s">
        <v>173</v>
      </c>
      <c r="B970" s="31">
        <v>40087</v>
      </c>
      <c r="C970" s="11" t="s">
        <v>817</v>
      </c>
      <c r="V970"/>
      <c r="AU970">
        <v>80.5</v>
      </c>
    </row>
    <row r="971" spans="1:58" x14ac:dyDescent="0.55000000000000004">
      <c r="A971" s="2" t="s">
        <v>173</v>
      </c>
      <c r="B971" s="31">
        <v>40106</v>
      </c>
      <c r="C971" s="11" t="s">
        <v>817</v>
      </c>
      <c r="V971"/>
      <c r="AU971">
        <v>90.571428571428598</v>
      </c>
    </row>
    <row r="972" spans="1:58" x14ac:dyDescent="0.55000000000000004">
      <c r="A972" s="2" t="s">
        <v>176</v>
      </c>
      <c r="B972" s="31">
        <v>40001</v>
      </c>
      <c r="C972" s="11" t="s">
        <v>856</v>
      </c>
      <c r="P972">
        <v>5.5</v>
      </c>
      <c r="V972"/>
      <c r="AU972">
        <v>25.5</v>
      </c>
      <c r="BF972">
        <v>5.2374999999999998</v>
      </c>
    </row>
    <row r="973" spans="1:58" x14ac:dyDescent="0.55000000000000004">
      <c r="A973" s="2" t="s">
        <v>176</v>
      </c>
      <c r="B973" s="31">
        <v>40018</v>
      </c>
      <c r="C973" s="11" t="s">
        <v>856</v>
      </c>
      <c r="V973"/>
      <c r="AU973">
        <v>30.875</v>
      </c>
      <c r="BF973">
        <v>6.9749999999999996</v>
      </c>
    </row>
    <row r="974" spans="1:58" x14ac:dyDescent="0.55000000000000004">
      <c r="A974" s="2" t="s">
        <v>176</v>
      </c>
      <c r="B974" s="31">
        <v>40031</v>
      </c>
      <c r="C974" s="11" t="s">
        <v>856</v>
      </c>
      <c r="V974"/>
      <c r="AU974">
        <v>32.5</v>
      </c>
      <c r="BF974">
        <v>7.85</v>
      </c>
    </row>
    <row r="975" spans="1:58" x14ac:dyDescent="0.55000000000000004">
      <c r="A975" s="2" t="s">
        <v>176</v>
      </c>
      <c r="B975" s="31">
        <v>40049</v>
      </c>
      <c r="C975" s="11" t="s">
        <v>856</v>
      </c>
      <c r="V975"/>
      <c r="AU975">
        <v>61.75</v>
      </c>
      <c r="BF975">
        <v>8</v>
      </c>
    </row>
    <row r="976" spans="1:58" x14ac:dyDescent="0.55000000000000004">
      <c r="A976" s="2" t="s">
        <v>176</v>
      </c>
      <c r="B976" s="31">
        <v>40071</v>
      </c>
      <c r="C976" s="11" t="s">
        <v>856</v>
      </c>
      <c r="V976"/>
      <c r="AU976">
        <v>75.4375</v>
      </c>
      <c r="BF976">
        <v>8.1666666666666696</v>
      </c>
    </row>
    <row r="977" spans="1:58" x14ac:dyDescent="0.55000000000000004">
      <c r="A977" s="2" t="s">
        <v>176</v>
      </c>
      <c r="B977" s="31">
        <v>40087</v>
      </c>
      <c r="C977" s="11" t="s">
        <v>856</v>
      </c>
      <c r="V977"/>
      <c r="AU977">
        <v>83</v>
      </c>
    </row>
    <row r="978" spans="1:58" x14ac:dyDescent="0.55000000000000004">
      <c r="A978" s="2" t="s">
        <v>176</v>
      </c>
      <c r="B978" s="31">
        <v>40106</v>
      </c>
      <c r="C978" s="11" t="s">
        <v>856</v>
      </c>
      <c r="V978"/>
      <c r="AU978">
        <v>92.625</v>
      </c>
    </row>
    <row r="979" spans="1:58" x14ac:dyDescent="0.55000000000000004">
      <c r="A979" s="2" t="s">
        <v>136</v>
      </c>
      <c r="B979" s="31">
        <v>40070</v>
      </c>
      <c r="C979" s="11" t="s">
        <v>846</v>
      </c>
      <c r="V979"/>
      <c r="AU979">
        <v>30.125</v>
      </c>
      <c r="BF979">
        <v>6.4124999999999996</v>
      </c>
    </row>
    <row r="980" spans="1:58" x14ac:dyDescent="0.55000000000000004">
      <c r="A980" s="2" t="s">
        <v>136</v>
      </c>
      <c r="B980" s="31">
        <v>40087</v>
      </c>
      <c r="C980" s="11" t="s">
        <v>846</v>
      </c>
      <c r="V980"/>
      <c r="AU980">
        <v>41.75</v>
      </c>
      <c r="BF980">
        <v>8</v>
      </c>
    </row>
    <row r="981" spans="1:58" x14ac:dyDescent="0.55000000000000004">
      <c r="A981" s="2" t="s">
        <v>136</v>
      </c>
      <c r="B981" s="31">
        <v>40107</v>
      </c>
      <c r="C981" s="11" t="s">
        <v>846</v>
      </c>
      <c r="V981"/>
      <c r="AU981">
        <v>77.285714285714306</v>
      </c>
      <c r="BF981">
        <v>8</v>
      </c>
    </row>
    <row r="982" spans="1:58" x14ac:dyDescent="0.55000000000000004">
      <c r="A982" s="2" t="s">
        <v>136</v>
      </c>
      <c r="B982" s="31">
        <v>40133</v>
      </c>
      <c r="C982" s="11" t="s">
        <v>846</v>
      </c>
      <c r="V982"/>
    </row>
    <row r="983" spans="1:58" x14ac:dyDescent="0.55000000000000004">
      <c r="A983" s="2" t="s">
        <v>139</v>
      </c>
      <c r="B983" s="31">
        <v>40070</v>
      </c>
      <c r="C983" s="11" t="s">
        <v>847</v>
      </c>
      <c r="V983"/>
      <c r="AU983">
        <v>31.25</v>
      </c>
      <c r="BF983">
        <v>6.1124999999999998</v>
      </c>
    </row>
    <row r="984" spans="1:58" x14ac:dyDescent="0.55000000000000004">
      <c r="A984" s="2" t="s">
        <v>139</v>
      </c>
      <c r="B984" s="31">
        <v>40087</v>
      </c>
      <c r="C984" s="11" t="s">
        <v>847</v>
      </c>
      <c r="V984"/>
      <c r="AU984">
        <v>57.428571428571402</v>
      </c>
      <c r="BF984">
        <v>7</v>
      </c>
    </row>
    <row r="985" spans="1:58" x14ac:dyDescent="0.55000000000000004">
      <c r="A985" s="2" t="s">
        <v>139</v>
      </c>
      <c r="B985" s="31">
        <v>40107</v>
      </c>
      <c r="C985" s="11" t="s">
        <v>847</v>
      </c>
      <c r="V985"/>
      <c r="AU985">
        <v>79.25</v>
      </c>
      <c r="BF985">
        <v>7</v>
      </c>
    </row>
    <row r="986" spans="1:58" x14ac:dyDescent="0.55000000000000004">
      <c r="A986" s="2" t="s">
        <v>139</v>
      </c>
      <c r="B986" s="31">
        <v>40133</v>
      </c>
      <c r="C986" s="11" t="s">
        <v>847</v>
      </c>
      <c r="V986"/>
    </row>
    <row r="987" spans="1:58" x14ac:dyDescent="0.55000000000000004">
      <c r="A987" s="2" t="s">
        <v>984</v>
      </c>
      <c r="B987" s="31">
        <v>40070</v>
      </c>
      <c r="C987" s="11" t="s">
        <v>914</v>
      </c>
      <c r="V987"/>
      <c r="AU987">
        <v>30.875</v>
      </c>
      <c r="BF987">
        <v>6.2750000000000004</v>
      </c>
    </row>
    <row r="988" spans="1:58" x14ac:dyDescent="0.55000000000000004">
      <c r="A988" s="2" t="s">
        <v>984</v>
      </c>
      <c r="B988" s="31">
        <v>40087</v>
      </c>
      <c r="C988" s="11" t="s">
        <v>914</v>
      </c>
      <c r="V988"/>
      <c r="AU988">
        <v>44.125</v>
      </c>
      <c r="BF988">
        <v>7.75</v>
      </c>
    </row>
    <row r="989" spans="1:58" x14ac:dyDescent="0.55000000000000004">
      <c r="A989" s="2" t="s">
        <v>984</v>
      </c>
      <c r="B989" s="31">
        <v>40107</v>
      </c>
      <c r="C989" s="11" t="s">
        <v>914</v>
      </c>
      <c r="V989"/>
      <c r="AU989">
        <v>80.75</v>
      </c>
      <c r="BF989">
        <v>7.75</v>
      </c>
    </row>
    <row r="990" spans="1:58" x14ac:dyDescent="0.55000000000000004">
      <c r="A990" s="2" t="s">
        <v>984</v>
      </c>
      <c r="B990" s="31">
        <v>40133</v>
      </c>
      <c r="C990" s="11" t="s">
        <v>914</v>
      </c>
      <c r="V990"/>
    </row>
    <row r="991" spans="1:58" x14ac:dyDescent="0.55000000000000004">
      <c r="A991" s="2" t="s">
        <v>142</v>
      </c>
      <c r="B991" s="31">
        <v>40070</v>
      </c>
      <c r="C991" s="11" t="s">
        <v>848</v>
      </c>
      <c r="V991"/>
      <c r="AU991">
        <v>31.5</v>
      </c>
      <c r="BF991">
        <v>6.3624999999999998</v>
      </c>
    </row>
    <row r="992" spans="1:58" x14ac:dyDescent="0.55000000000000004">
      <c r="A992" s="2" t="s">
        <v>142</v>
      </c>
      <c r="B992" s="31">
        <v>40087</v>
      </c>
      <c r="C992" s="11" t="s">
        <v>848</v>
      </c>
      <c r="V992"/>
      <c r="AU992">
        <v>57.375</v>
      </c>
      <c r="BF992">
        <v>7.125</v>
      </c>
    </row>
    <row r="993" spans="1:58" x14ac:dyDescent="0.55000000000000004">
      <c r="A993" s="2" t="s">
        <v>142</v>
      </c>
      <c r="B993" s="31">
        <v>40107</v>
      </c>
      <c r="C993" s="11" t="s">
        <v>848</v>
      </c>
      <c r="V993"/>
      <c r="AU993">
        <v>81.75</v>
      </c>
      <c r="BF993">
        <v>7.125</v>
      </c>
    </row>
    <row r="994" spans="1:58" x14ac:dyDescent="0.55000000000000004">
      <c r="A994" s="2" t="s">
        <v>142</v>
      </c>
      <c r="B994" s="31">
        <v>40133</v>
      </c>
      <c r="C994" s="11" t="s">
        <v>848</v>
      </c>
      <c r="V994"/>
      <c r="BF994">
        <v>9</v>
      </c>
    </row>
    <row r="995" spans="1:58" x14ac:dyDescent="0.55000000000000004">
      <c r="A995" s="2" t="s">
        <v>145</v>
      </c>
      <c r="B995" s="31">
        <v>40070</v>
      </c>
      <c r="C995" s="11" t="s">
        <v>818</v>
      </c>
      <c r="V995"/>
      <c r="AU995">
        <v>31.875</v>
      </c>
      <c r="BF995">
        <v>6.25</v>
      </c>
    </row>
    <row r="996" spans="1:58" x14ac:dyDescent="0.55000000000000004">
      <c r="A996" s="2" t="s">
        <v>145</v>
      </c>
      <c r="B996" s="31">
        <v>40087</v>
      </c>
      <c r="C996" s="11" t="s">
        <v>818</v>
      </c>
      <c r="V996"/>
      <c r="AU996">
        <v>63.875</v>
      </c>
      <c r="BF996">
        <v>6.75</v>
      </c>
    </row>
    <row r="997" spans="1:58" x14ac:dyDescent="0.55000000000000004">
      <c r="A997" s="2" t="s">
        <v>145</v>
      </c>
      <c r="B997" s="31">
        <v>40107</v>
      </c>
      <c r="C997" s="11" t="s">
        <v>818</v>
      </c>
      <c r="V997"/>
      <c r="AU997">
        <v>84.5</v>
      </c>
      <c r="BF997">
        <v>6.75</v>
      </c>
    </row>
    <row r="998" spans="1:58" x14ac:dyDescent="0.55000000000000004">
      <c r="A998" s="2" t="s">
        <v>145</v>
      </c>
      <c r="B998" s="31">
        <v>40133</v>
      </c>
      <c r="C998" s="11" t="s">
        <v>818</v>
      </c>
      <c r="V998"/>
    </row>
    <row r="999" spans="1:58" x14ac:dyDescent="0.55000000000000004">
      <c r="A999" s="2" t="s">
        <v>148</v>
      </c>
      <c r="B999" s="31">
        <v>40070</v>
      </c>
      <c r="C999" s="11" t="s">
        <v>849</v>
      </c>
      <c r="V999"/>
      <c r="AU999">
        <v>31</v>
      </c>
      <c r="BF999">
        <v>6.3624999999999998</v>
      </c>
    </row>
    <row r="1000" spans="1:58" x14ac:dyDescent="0.55000000000000004">
      <c r="A1000" s="2" t="s">
        <v>148</v>
      </c>
      <c r="B1000" s="31">
        <v>40087</v>
      </c>
      <c r="C1000" s="11" t="s">
        <v>849</v>
      </c>
      <c r="V1000"/>
      <c r="AU1000">
        <v>56.625</v>
      </c>
      <c r="BF1000">
        <v>7.5</v>
      </c>
    </row>
    <row r="1001" spans="1:58" x14ac:dyDescent="0.55000000000000004">
      <c r="A1001" s="2" t="s">
        <v>148</v>
      </c>
      <c r="B1001" s="31">
        <v>40107</v>
      </c>
      <c r="C1001" s="11" t="s">
        <v>849</v>
      </c>
      <c r="V1001"/>
      <c r="AU1001">
        <v>83.75</v>
      </c>
      <c r="BF1001">
        <v>7.5</v>
      </c>
    </row>
    <row r="1002" spans="1:58" x14ac:dyDescent="0.55000000000000004">
      <c r="A1002" s="2" t="s">
        <v>148</v>
      </c>
      <c r="B1002" s="31">
        <v>40133</v>
      </c>
      <c r="C1002" s="11" t="s">
        <v>849</v>
      </c>
      <c r="V1002"/>
    </row>
    <row r="1003" spans="1:58" x14ac:dyDescent="0.55000000000000004">
      <c r="A1003" s="2" t="s">
        <v>151</v>
      </c>
      <c r="B1003" s="31">
        <v>40070</v>
      </c>
      <c r="C1003" s="11" t="s">
        <v>797</v>
      </c>
      <c r="V1003"/>
      <c r="AU1003">
        <v>30.75</v>
      </c>
      <c r="BF1003">
        <v>6.2</v>
      </c>
    </row>
    <row r="1004" spans="1:58" x14ac:dyDescent="0.55000000000000004">
      <c r="A1004" s="2" t="s">
        <v>151</v>
      </c>
      <c r="B1004" s="31">
        <v>40087</v>
      </c>
      <c r="C1004" s="11" t="s">
        <v>797</v>
      </c>
      <c r="V1004"/>
      <c r="AU1004">
        <v>48.5</v>
      </c>
      <c r="BF1004">
        <v>8</v>
      </c>
    </row>
    <row r="1005" spans="1:58" x14ac:dyDescent="0.55000000000000004">
      <c r="A1005" s="2" t="s">
        <v>151</v>
      </c>
      <c r="B1005" s="31">
        <v>40107</v>
      </c>
      <c r="C1005" s="11" t="s">
        <v>797</v>
      </c>
      <c r="V1005"/>
      <c r="AU1005">
        <v>79.75</v>
      </c>
      <c r="BF1005">
        <v>8</v>
      </c>
    </row>
    <row r="1006" spans="1:58" x14ac:dyDescent="0.55000000000000004">
      <c r="A1006" s="2" t="s">
        <v>151</v>
      </c>
      <c r="B1006" s="31">
        <v>40133</v>
      </c>
      <c r="C1006" s="11" t="s">
        <v>797</v>
      </c>
      <c r="V1006"/>
    </row>
    <row r="1007" spans="1:58" x14ac:dyDescent="0.55000000000000004">
      <c r="A1007" s="2" t="s">
        <v>154</v>
      </c>
      <c r="B1007" s="31">
        <v>40070</v>
      </c>
      <c r="C1007" s="11" t="s">
        <v>850</v>
      </c>
      <c r="V1007"/>
      <c r="AU1007">
        <v>31.25</v>
      </c>
      <c r="BF1007">
        <v>6.3125</v>
      </c>
    </row>
    <row r="1008" spans="1:58" x14ac:dyDescent="0.55000000000000004">
      <c r="A1008" s="2" t="s">
        <v>154</v>
      </c>
      <c r="B1008" s="31">
        <v>40087</v>
      </c>
      <c r="C1008" s="11" t="s">
        <v>850</v>
      </c>
      <c r="V1008"/>
      <c r="AU1008">
        <v>34.375</v>
      </c>
      <c r="BF1008">
        <v>8</v>
      </c>
    </row>
    <row r="1009" spans="1:58" x14ac:dyDescent="0.55000000000000004">
      <c r="A1009" s="2" t="s">
        <v>154</v>
      </c>
      <c r="B1009" s="31">
        <v>40107</v>
      </c>
      <c r="C1009" s="11" t="s">
        <v>850</v>
      </c>
      <c r="V1009"/>
      <c r="AU1009">
        <v>71.75</v>
      </c>
      <c r="BF1009">
        <v>8.125</v>
      </c>
    </row>
    <row r="1010" spans="1:58" x14ac:dyDescent="0.55000000000000004">
      <c r="A1010" s="2" t="s">
        <v>154</v>
      </c>
      <c r="B1010" s="31">
        <v>40133</v>
      </c>
      <c r="C1010" s="11" t="s">
        <v>850</v>
      </c>
      <c r="V1010"/>
    </row>
    <row r="1011" spans="1:58" x14ac:dyDescent="0.55000000000000004">
      <c r="A1011" s="2" t="s">
        <v>156</v>
      </c>
      <c r="B1011" s="31">
        <v>40070</v>
      </c>
      <c r="C1011" s="11" t="s">
        <v>857</v>
      </c>
      <c r="V1011"/>
      <c r="AU1011">
        <v>31</v>
      </c>
      <c r="BF1011">
        <v>6.4375</v>
      </c>
    </row>
    <row r="1012" spans="1:58" x14ac:dyDescent="0.55000000000000004">
      <c r="A1012" s="2" t="s">
        <v>156</v>
      </c>
      <c r="B1012" s="31">
        <v>40087</v>
      </c>
      <c r="C1012" s="11" t="s">
        <v>857</v>
      </c>
      <c r="V1012"/>
      <c r="AU1012">
        <v>54.625</v>
      </c>
      <c r="BF1012">
        <v>7.375</v>
      </c>
    </row>
    <row r="1013" spans="1:58" x14ac:dyDescent="0.55000000000000004">
      <c r="A1013" s="2" t="s">
        <v>156</v>
      </c>
      <c r="B1013" s="31">
        <v>40107</v>
      </c>
      <c r="C1013" s="11" t="s">
        <v>857</v>
      </c>
      <c r="V1013"/>
      <c r="AU1013">
        <v>81.857142857142904</v>
      </c>
      <c r="BF1013">
        <v>7.375</v>
      </c>
    </row>
    <row r="1014" spans="1:58" x14ac:dyDescent="0.55000000000000004">
      <c r="A1014" s="2" t="s">
        <v>156</v>
      </c>
      <c r="B1014" s="31">
        <v>40133</v>
      </c>
      <c r="C1014" s="11" t="s">
        <v>857</v>
      </c>
      <c r="V1014"/>
    </row>
    <row r="1015" spans="1:58" x14ac:dyDescent="0.55000000000000004">
      <c r="A1015" s="2" t="s">
        <v>159</v>
      </c>
      <c r="B1015" s="31">
        <v>40070</v>
      </c>
      <c r="C1015" s="11" t="s">
        <v>851</v>
      </c>
      <c r="V1015"/>
      <c r="AU1015">
        <v>30</v>
      </c>
      <c r="BF1015">
        <v>5.4749999999999996</v>
      </c>
    </row>
    <row r="1016" spans="1:58" x14ac:dyDescent="0.55000000000000004">
      <c r="A1016" s="2" t="s">
        <v>159</v>
      </c>
      <c r="B1016" s="31">
        <v>40087</v>
      </c>
      <c r="C1016" s="11" t="s">
        <v>851</v>
      </c>
      <c r="V1016"/>
      <c r="AU1016">
        <v>30</v>
      </c>
      <c r="BF1016">
        <v>7.625</v>
      </c>
    </row>
    <row r="1017" spans="1:58" x14ac:dyDescent="0.55000000000000004">
      <c r="A1017" s="2" t="s">
        <v>159</v>
      </c>
      <c r="B1017" s="31">
        <v>40107</v>
      </c>
      <c r="C1017" s="11" t="s">
        <v>851</v>
      </c>
      <c r="V1017"/>
      <c r="AU1017">
        <v>30.375</v>
      </c>
      <c r="BF1017">
        <v>8.75</v>
      </c>
    </row>
    <row r="1018" spans="1:58" x14ac:dyDescent="0.55000000000000004">
      <c r="A1018" s="2" t="s">
        <v>159</v>
      </c>
      <c r="B1018" s="31">
        <v>40133</v>
      </c>
      <c r="C1018" s="11" t="s">
        <v>851</v>
      </c>
      <c r="V1018"/>
    </row>
    <row r="1019" spans="1:58" x14ac:dyDescent="0.55000000000000004">
      <c r="A1019" s="2" t="s">
        <v>162</v>
      </c>
      <c r="B1019" s="31">
        <v>40070</v>
      </c>
      <c r="C1019" s="11" t="s">
        <v>852</v>
      </c>
      <c r="V1019"/>
      <c r="AU1019">
        <v>31.875</v>
      </c>
      <c r="BF1019">
        <v>6.6749999999999998</v>
      </c>
    </row>
    <row r="1020" spans="1:58" x14ac:dyDescent="0.55000000000000004">
      <c r="A1020" s="2" t="s">
        <v>162</v>
      </c>
      <c r="B1020" s="31">
        <v>40087</v>
      </c>
      <c r="C1020" s="11" t="s">
        <v>852</v>
      </c>
      <c r="V1020"/>
      <c r="AU1020">
        <v>59.875</v>
      </c>
      <c r="BF1020">
        <v>7.5</v>
      </c>
    </row>
    <row r="1021" spans="1:58" x14ac:dyDescent="0.55000000000000004">
      <c r="A1021" s="2" t="s">
        <v>162</v>
      </c>
      <c r="B1021" s="31">
        <v>40107</v>
      </c>
      <c r="C1021" s="11" t="s">
        <v>852</v>
      </c>
      <c r="V1021"/>
      <c r="AU1021">
        <v>83.25</v>
      </c>
      <c r="BF1021">
        <v>7.5</v>
      </c>
    </row>
    <row r="1022" spans="1:58" x14ac:dyDescent="0.55000000000000004">
      <c r="A1022" s="2" t="s">
        <v>162</v>
      </c>
      <c r="B1022" s="31">
        <v>40133</v>
      </c>
      <c r="C1022" s="11" t="s">
        <v>852</v>
      </c>
      <c r="V1022"/>
    </row>
    <row r="1023" spans="1:58" x14ac:dyDescent="0.55000000000000004">
      <c r="A1023" s="2" t="s">
        <v>165</v>
      </c>
      <c r="B1023" s="31">
        <v>40070</v>
      </c>
      <c r="C1023" s="11" t="s">
        <v>853</v>
      </c>
      <c r="V1023"/>
      <c r="AU1023">
        <v>31.75</v>
      </c>
      <c r="BF1023">
        <v>6.75</v>
      </c>
    </row>
    <row r="1024" spans="1:58" x14ac:dyDescent="0.55000000000000004">
      <c r="A1024" s="2" t="s">
        <v>165</v>
      </c>
      <c r="B1024" s="31">
        <v>40087</v>
      </c>
      <c r="C1024" s="11" t="s">
        <v>853</v>
      </c>
      <c r="V1024"/>
      <c r="AU1024">
        <v>58.5</v>
      </c>
      <c r="BF1024">
        <v>7.5</v>
      </c>
    </row>
    <row r="1025" spans="1:58" x14ac:dyDescent="0.55000000000000004">
      <c r="A1025" s="2" t="s">
        <v>165</v>
      </c>
      <c r="B1025" s="31">
        <v>40107</v>
      </c>
      <c r="C1025" s="11" t="s">
        <v>853</v>
      </c>
      <c r="V1025"/>
      <c r="AU1025">
        <v>81</v>
      </c>
      <c r="BF1025">
        <v>7.5</v>
      </c>
    </row>
    <row r="1026" spans="1:58" x14ac:dyDescent="0.55000000000000004">
      <c r="A1026" s="2" t="s">
        <v>165</v>
      </c>
      <c r="B1026" s="31">
        <v>40133</v>
      </c>
      <c r="C1026" s="11" t="s">
        <v>853</v>
      </c>
      <c r="V1026"/>
    </row>
    <row r="1027" spans="1:58" x14ac:dyDescent="0.55000000000000004">
      <c r="A1027" s="2" t="s">
        <v>168</v>
      </c>
      <c r="B1027" s="31">
        <v>40070</v>
      </c>
      <c r="C1027" s="11" t="s">
        <v>854</v>
      </c>
      <c r="V1027"/>
      <c r="AU1027">
        <v>30</v>
      </c>
      <c r="BF1027">
        <v>5.7</v>
      </c>
    </row>
    <row r="1028" spans="1:58" x14ac:dyDescent="0.55000000000000004">
      <c r="A1028" s="2" t="s">
        <v>168</v>
      </c>
      <c r="B1028" s="31">
        <v>40087</v>
      </c>
      <c r="C1028" s="11" t="s">
        <v>854</v>
      </c>
      <c r="V1028"/>
      <c r="AU1028">
        <v>30.375</v>
      </c>
      <c r="BF1028">
        <v>7.4</v>
      </c>
    </row>
    <row r="1029" spans="1:58" x14ac:dyDescent="0.55000000000000004">
      <c r="A1029" s="2" t="s">
        <v>168</v>
      </c>
      <c r="B1029" s="31">
        <v>40107</v>
      </c>
      <c r="C1029" s="11" t="s">
        <v>854</v>
      </c>
      <c r="V1029"/>
      <c r="AU1029">
        <v>31.125</v>
      </c>
      <c r="BF1029">
        <v>8.375</v>
      </c>
    </row>
    <row r="1030" spans="1:58" x14ac:dyDescent="0.55000000000000004">
      <c r="A1030" s="2" t="s">
        <v>168</v>
      </c>
      <c r="B1030" s="31">
        <v>40133</v>
      </c>
      <c r="C1030" s="11" t="s">
        <v>854</v>
      </c>
      <c r="V1030"/>
    </row>
    <row r="1031" spans="1:58" x14ac:dyDescent="0.55000000000000004">
      <c r="A1031" s="2" t="s">
        <v>171</v>
      </c>
      <c r="B1031" s="31">
        <v>40070</v>
      </c>
      <c r="C1031" s="11" t="s">
        <v>855</v>
      </c>
      <c r="V1031"/>
      <c r="AU1031">
        <v>30.875</v>
      </c>
      <c r="BF1031">
        <v>6.75</v>
      </c>
    </row>
    <row r="1032" spans="1:58" x14ac:dyDescent="0.55000000000000004">
      <c r="A1032" s="2" t="s">
        <v>171</v>
      </c>
      <c r="B1032" s="31">
        <v>40087</v>
      </c>
      <c r="C1032" s="11" t="s">
        <v>855</v>
      </c>
      <c r="V1032"/>
      <c r="AU1032">
        <v>57.875</v>
      </c>
      <c r="BF1032">
        <v>7.75</v>
      </c>
    </row>
    <row r="1033" spans="1:58" x14ac:dyDescent="0.55000000000000004">
      <c r="A1033" s="2" t="s">
        <v>171</v>
      </c>
      <c r="B1033" s="31">
        <v>40107</v>
      </c>
      <c r="C1033" s="11" t="s">
        <v>855</v>
      </c>
      <c r="V1033"/>
      <c r="AU1033">
        <v>79.5</v>
      </c>
      <c r="BF1033">
        <v>7.75</v>
      </c>
    </row>
    <row r="1034" spans="1:58" x14ac:dyDescent="0.55000000000000004">
      <c r="A1034" s="2" t="s">
        <v>171</v>
      </c>
      <c r="B1034" s="31">
        <v>40133</v>
      </c>
      <c r="C1034" s="11" t="s">
        <v>855</v>
      </c>
      <c r="V1034"/>
    </row>
    <row r="1035" spans="1:58" x14ac:dyDescent="0.55000000000000004">
      <c r="A1035" s="2" t="s">
        <v>174</v>
      </c>
      <c r="B1035" s="31">
        <v>40070</v>
      </c>
      <c r="C1035" s="11" t="s">
        <v>817</v>
      </c>
      <c r="V1035"/>
      <c r="AU1035">
        <v>31.125</v>
      </c>
      <c r="BF1035">
        <v>5.8</v>
      </c>
    </row>
    <row r="1036" spans="1:58" x14ac:dyDescent="0.55000000000000004">
      <c r="A1036" s="2" t="s">
        <v>174</v>
      </c>
      <c r="B1036" s="31">
        <v>40087</v>
      </c>
      <c r="C1036" s="11" t="s">
        <v>817</v>
      </c>
      <c r="V1036"/>
      <c r="AU1036">
        <v>46</v>
      </c>
      <c r="BF1036">
        <v>8</v>
      </c>
    </row>
    <row r="1037" spans="1:58" x14ac:dyDescent="0.55000000000000004">
      <c r="A1037" s="2" t="s">
        <v>174</v>
      </c>
      <c r="B1037" s="31">
        <v>40107</v>
      </c>
      <c r="C1037" s="11" t="s">
        <v>817</v>
      </c>
      <c r="V1037"/>
      <c r="AU1037">
        <v>76.75</v>
      </c>
      <c r="BF1037">
        <v>8</v>
      </c>
    </row>
    <row r="1038" spans="1:58" x14ac:dyDescent="0.55000000000000004">
      <c r="A1038" s="2" t="s">
        <v>174</v>
      </c>
      <c r="B1038" s="31">
        <v>40133</v>
      </c>
      <c r="C1038" s="11" t="s">
        <v>817</v>
      </c>
      <c r="V1038"/>
    </row>
    <row r="1039" spans="1:58" x14ac:dyDescent="0.55000000000000004">
      <c r="A1039" s="2" t="s">
        <v>177</v>
      </c>
      <c r="B1039" s="31">
        <v>40070</v>
      </c>
      <c r="C1039" s="11" t="s">
        <v>856</v>
      </c>
      <c r="V1039"/>
      <c r="AU1039">
        <v>31.625</v>
      </c>
      <c r="BF1039">
        <v>6.5</v>
      </c>
    </row>
    <row r="1040" spans="1:58" x14ac:dyDescent="0.55000000000000004">
      <c r="A1040" s="2" t="s">
        <v>177</v>
      </c>
      <c r="B1040" s="31">
        <v>40087</v>
      </c>
      <c r="C1040" s="11" t="s">
        <v>856</v>
      </c>
      <c r="V1040"/>
      <c r="AU1040">
        <v>59.428571428571402</v>
      </c>
      <c r="BF1040">
        <v>7.125</v>
      </c>
    </row>
    <row r="1041" spans="1:58" x14ac:dyDescent="0.55000000000000004">
      <c r="A1041" s="2" t="s">
        <v>177</v>
      </c>
      <c r="B1041" s="31">
        <v>40107</v>
      </c>
      <c r="C1041" s="11" t="s">
        <v>856</v>
      </c>
      <c r="V1041"/>
      <c r="AU1041">
        <v>84.5</v>
      </c>
      <c r="BF1041">
        <v>7.125</v>
      </c>
    </row>
    <row r="1042" spans="1:58" x14ac:dyDescent="0.55000000000000004">
      <c r="A1042" s="2" t="s">
        <v>177</v>
      </c>
      <c r="B1042" s="31">
        <v>40133</v>
      </c>
      <c r="C1042" s="11" t="s">
        <v>856</v>
      </c>
      <c r="V1042"/>
    </row>
    <row r="1043" spans="1:58" x14ac:dyDescent="0.55000000000000004">
      <c r="A1043" s="2" t="s">
        <v>718</v>
      </c>
      <c r="B1043" s="31"/>
      <c r="C1043" s="11"/>
      <c r="V1043"/>
      <c r="AQ1043" t="s">
        <v>875</v>
      </c>
      <c r="AS1043">
        <v>101</v>
      </c>
      <c r="AT1043">
        <v>151</v>
      </c>
    </row>
    <row r="1044" spans="1:58" x14ac:dyDescent="0.55000000000000004">
      <c r="A1044" s="2" t="s">
        <v>718</v>
      </c>
      <c r="B1044" s="31"/>
      <c r="C1044" s="11"/>
      <c r="V1044"/>
      <c r="AQ1044" t="s">
        <v>875</v>
      </c>
      <c r="AS1044">
        <v>101</v>
      </c>
      <c r="AT1044">
        <v>151</v>
      </c>
    </row>
    <row r="1045" spans="1:58" x14ac:dyDescent="0.55000000000000004">
      <c r="A1045" s="2" t="s">
        <v>719</v>
      </c>
      <c r="B1045" s="31"/>
      <c r="C1045" s="11"/>
      <c r="V1045"/>
      <c r="AQ1045" t="s">
        <v>875</v>
      </c>
      <c r="AS1045">
        <v>115</v>
      </c>
      <c r="AT1045">
        <v>158</v>
      </c>
    </row>
    <row r="1046" spans="1:58" x14ac:dyDescent="0.55000000000000004">
      <c r="A1046" s="2" t="s">
        <v>719</v>
      </c>
      <c r="B1046" s="31"/>
      <c r="C1046" s="11"/>
      <c r="V1046"/>
      <c r="AQ1046" t="s">
        <v>875</v>
      </c>
      <c r="AS1046">
        <v>115</v>
      </c>
      <c r="AT1046">
        <v>158</v>
      </c>
    </row>
    <row r="1047" spans="1:58" x14ac:dyDescent="0.55000000000000004">
      <c r="A1047" s="2" t="s">
        <v>720</v>
      </c>
      <c r="B1047" s="31"/>
      <c r="C1047" s="11"/>
      <c r="V1047"/>
      <c r="AQ1047" t="s">
        <v>875</v>
      </c>
      <c r="AS1047">
        <v>105</v>
      </c>
      <c r="AT1047">
        <v>139</v>
      </c>
    </row>
    <row r="1048" spans="1:58" x14ac:dyDescent="0.55000000000000004">
      <c r="A1048" s="2" t="s">
        <v>720</v>
      </c>
      <c r="B1048" s="31"/>
      <c r="C1048" s="11"/>
      <c r="V1048"/>
      <c r="AQ1048" t="s">
        <v>875</v>
      </c>
      <c r="AS1048">
        <v>105</v>
      </c>
      <c r="AT1048">
        <v>139</v>
      </c>
    </row>
    <row r="1049" spans="1:58" x14ac:dyDescent="0.55000000000000004">
      <c r="A1049" s="2" t="s">
        <v>721</v>
      </c>
      <c r="B1049" s="31"/>
      <c r="C1049" s="11"/>
      <c r="V1049"/>
      <c r="AQ1049" t="s">
        <v>875</v>
      </c>
      <c r="AS1049">
        <v>95</v>
      </c>
      <c r="AT1049">
        <v>128</v>
      </c>
    </row>
    <row r="1050" spans="1:58" x14ac:dyDescent="0.55000000000000004">
      <c r="A1050" s="2" t="s">
        <v>721</v>
      </c>
      <c r="B1050" s="31"/>
      <c r="C1050" s="11"/>
      <c r="V1050"/>
      <c r="AQ1050" t="s">
        <v>875</v>
      </c>
      <c r="AS1050">
        <v>95</v>
      </c>
      <c r="AT1050">
        <v>128</v>
      </c>
    </row>
    <row r="1051" spans="1:58" x14ac:dyDescent="0.55000000000000004">
      <c r="A1051" s="2" t="s">
        <v>722</v>
      </c>
      <c r="B1051" s="31"/>
      <c r="C1051" s="11"/>
      <c r="V1051"/>
      <c r="AQ1051" t="s">
        <v>875</v>
      </c>
      <c r="AS1051">
        <v>84</v>
      </c>
      <c r="AT1051">
        <v>114</v>
      </c>
    </row>
    <row r="1052" spans="1:58" x14ac:dyDescent="0.55000000000000004">
      <c r="A1052" s="2" t="s">
        <v>722</v>
      </c>
      <c r="B1052" s="31"/>
      <c r="C1052" s="11"/>
      <c r="V1052"/>
      <c r="AQ1052" t="s">
        <v>875</v>
      </c>
      <c r="AS1052">
        <v>84</v>
      </c>
      <c r="AT1052">
        <v>114</v>
      </c>
    </row>
    <row r="1053" spans="1:58" x14ac:dyDescent="0.55000000000000004">
      <c r="A1053" s="2" t="s">
        <v>723</v>
      </c>
      <c r="B1053" s="31"/>
      <c r="C1053" s="11"/>
      <c r="V1053"/>
      <c r="AQ1053" t="s">
        <v>875</v>
      </c>
      <c r="AS1053">
        <v>66</v>
      </c>
      <c r="AT1053">
        <v>107</v>
      </c>
    </row>
    <row r="1054" spans="1:58" x14ac:dyDescent="0.55000000000000004">
      <c r="A1054" s="2" t="s">
        <v>723</v>
      </c>
      <c r="B1054" s="31"/>
      <c r="C1054" s="11"/>
      <c r="V1054"/>
      <c r="AQ1054" t="s">
        <v>875</v>
      </c>
      <c r="AS1054">
        <v>66</v>
      </c>
      <c r="AT1054">
        <v>107</v>
      </c>
    </row>
    <row r="1055" spans="1:58" x14ac:dyDescent="0.55000000000000004">
      <c r="A1055" s="2" t="s">
        <v>182</v>
      </c>
      <c r="B1055" s="31">
        <v>40745</v>
      </c>
      <c r="C1055" s="11"/>
      <c r="R1055">
        <v>25.9</v>
      </c>
      <c r="V1055"/>
      <c r="AJ1055">
        <v>0.41818507199999999</v>
      </c>
      <c r="BE1055">
        <v>480</v>
      </c>
      <c r="BF1055">
        <v>4.1666666670000003</v>
      </c>
    </row>
    <row r="1056" spans="1:58" x14ac:dyDescent="0.55000000000000004">
      <c r="A1056" s="2" t="s">
        <v>182</v>
      </c>
      <c r="B1056" s="31">
        <v>40752</v>
      </c>
      <c r="C1056" s="11"/>
      <c r="R1056">
        <v>86</v>
      </c>
      <c r="V1056"/>
      <c r="AJ1056">
        <v>1.45847481</v>
      </c>
      <c r="BE1056">
        <v>880</v>
      </c>
      <c r="BF1056">
        <v>5.4249999999999998</v>
      </c>
    </row>
    <row r="1057" spans="1:58" x14ac:dyDescent="0.55000000000000004">
      <c r="A1057" s="2" t="s">
        <v>182</v>
      </c>
      <c r="B1057" s="31">
        <v>40756</v>
      </c>
      <c r="C1057" s="11"/>
      <c r="R1057">
        <v>118.9</v>
      </c>
      <c r="V1057"/>
      <c r="AJ1057">
        <v>2.0131426069999998</v>
      </c>
      <c r="AM1057">
        <v>92.4</v>
      </c>
      <c r="AP1057">
        <v>21787.257651515101</v>
      </c>
      <c r="BD1057">
        <v>26.5</v>
      </c>
      <c r="BE1057">
        <v>853.33333333333303</v>
      </c>
      <c r="BF1057">
        <v>5.9083333329999999</v>
      </c>
    </row>
    <row r="1058" spans="1:58" x14ac:dyDescent="0.55000000000000004">
      <c r="A1058" s="2" t="s">
        <v>182</v>
      </c>
      <c r="B1058" s="31">
        <v>40764</v>
      </c>
      <c r="C1058" s="11"/>
      <c r="R1058">
        <v>178.3</v>
      </c>
      <c r="V1058"/>
      <c r="AJ1058">
        <v>2.9735134680000002</v>
      </c>
      <c r="AM1058">
        <v>126.4</v>
      </c>
      <c r="AP1058">
        <v>23524.631867088599</v>
      </c>
      <c r="BD1058">
        <v>51.8</v>
      </c>
      <c r="BE1058">
        <v>800</v>
      </c>
      <c r="BF1058">
        <v>6.5416666670000003</v>
      </c>
    </row>
    <row r="1059" spans="1:58" x14ac:dyDescent="0.55000000000000004">
      <c r="A1059" s="2" t="s">
        <v>182</v>
      </c>
      <c r="B1059" s="31">
        <v>40788</v>
      </c>
      <c r="C1059" s="11"/>
      <c r="R1059">
        <v>520.5</v>
      </c>
      <c r="V1059"/>
      <c r="AJ1059">
        <v>6.1201040439999996</v>
      </c>
      <c r="AM1059">
        <v>276.39999999999998</v>
      </c>
      <c r="AP1059">
        <v>22142.199869754</v>
      </c>
      <c r="BD1059">
        <v>244.2</v>
      </c>
      <c r="BE1059">
        <v>773.33333333333303</v>
      </c>
      <c r="BF1059">
        <v>9.75</v>
      </c>
    </row>
    <row r="1060" spans="1:58" x14ac:dyDescent="0.55000000000000004">
      <c r="A1060" s="2" t="s">
        <v>182</v>
      </c>
      <c r="B1060" s="31">
        <v>40851</v>
      </c>
      <c r="C1060" s="11"/>
      <c r="R1060">
        <v>1675.3</v>
      </c>
      <c r="V1060"/>
      <c r="W1060">
        <v>37.799999999999997</v>
      </c>
      <c r="Y1060">
        <v>16885</v>
      </c>
      <c r="AA1060">
        <v>636.29999999999995</v>
      </c>
      <c r="AQ1060" t="s">
        <v>875</v>
      </c>
      <c r="AU1060">
        <v>90</v>
      </c>
      <c r="BE1060">
        <v>492.24674144728198</v>
      </c>
    </row>
    <row r="1061" spans="1:58" x14ac:dyDescent="0.55000000000000004">
      <c r="A1061" s="2" t="s">
        <v>183</v>
      </c>
      <c r="B1061" s="31">
        <v>40745</v>
      </c>
      <c r="C1061" s="11"/>
      <c r="R1061">
        <v>16.7</v>
      </c>
      <c r="V1061"/>
      <c r="AJ1061">
        <v>0.24753102699999999</v>
      </c>
      <c r="BE1061">
        <v>240</v>
      </c>
      <c r="BF1061">
        <v>4.1666666670000003</v>
      </c>
    </row>
    <row r="1062" spans="1:58" x14ac:dyDescent="0.55000000000000004">
      <c r="A1062" s="2" t="s">
        <v>183</v>
      </c>
      <c r="B1062" s="31">
        <v>40752</v>
      </c>
      <c r="C1062" s="11"/>
      <c r="R1062">
        <v>50</v>
      </c>
      <c r="V1062"/>
      <c r="AJ1062">
        <v>0.846396072</v>
      </c>
      <c r="BE1062">
        <v>466.66666666666703</v>
      </c>
      <c r="BF1062">
        <v>5.2833333329999999</v>
      </c>
    </row>
    <row r="1063" spans="1:58" x14ac:dyDescent="0.55000000000000004">
      <c r="A1063" s="2" t="s">
        <v>183</v>
      </c>
      <c r="B1063" s="31">
        <v>40756</v>
      </c>
      <c r="C1063" s="11"/>
      <c r="R1063">
        <v>63.4</v>
      </c>
      <c r="V1063"/>
      <c r="AJ1063">
        <v>1.0147118559999999</v>
      </c>
      <c r="AM1063">
        <v>50.1</v>
      </c>
      <c r="AP1063">
        <v>20253.7296606786</v>
      </c>
      <c r="BD1063">
        <v>13.2</v>
      </c>
      <c r="BE1063">
        <v>473.33333333333297</v>
      </c>
      <c r="BF1063">
        <v>5.8416666670000001</v>
      </c>
    </row>
    <row r="1064" spans="1:58" x14ac:dyDescent="0.55000000000000004">
      <c r="A1064" s="2" t="s">
        <v>183</v>
      </c>
      <c r="B1064" s="31">
        <v>40764</v>
      </c>
      <c r="C1064" s="11"/>
      <c r="R1064">
        <v>138.6</v>
      </c>
      <c r="V1064"/>
      <c r="AJ1064">
        <v>2.2704393980000002</v>
      </c>
      <c r="AM1064">
        <v>100.2</v>
      </c>
      <c r="AP1064">
        <v>22659.075828343299</v>
      </c>
      <c r="BD1064">
        <v>38.4</v>
      </c>
      <c r="BE1064">
        <v>446.66666666666703</v>
      </c>
      <c r="BF1064">
        <v>6.7916666670000003</v>
      </c>
    </row>
    <row r="1065" spans="1:58" x14ac:dyDescent="0.55000000000000004">
      <c r="A1065" s="2" t="s">
        <v>183</v>
      </c>
      <c r="B1065" s="31">
        <v>40788</v>
      </c>
      <c r="C1065" s="11"/>
      <c r="R1065">
        <v>412</v>
      </c>
      <c r="V1065"/>
      <c r="AJ1065">
        <v>4.9096734560000002</v>
      </c>
      <c r="AM1065">
        <v>221.8</v>
      </c>
      <c r="AP1065">
        <v>22135.5881695221</v>
      </c>
      <c r="BD1065">
        <v>190.3</v>
      </c>
      <c r="BE1065">
        <v>533.33333333333303</v>
      </c>
      <c r="BF1065">
        <v>10</v>
      </c>
    </row>
    <row r="1066" spans="1:58" x14ac:dyDescent="0.55000000000000004">
      <c r="A1066" s="2" t="s">
        <v>183</v>
      </c>
      <c r="B1066" s="31">
        <v>40851</v>
      </c>
      <c r="C1066" s="11"/>
      <c r="R1066">
        <v>1492.5</v>
      </c>
      <c r="V1066"/>
      <c r="W1066">
        <v>35.200000000000003</v>
      </c>
      <c r="Y1066">
        <v>15830</v>
      </c>
      <c r="AA1066">
        <v>554.25</v>
      </c>
      <c r="AQ1066" t="s">
        <v>875</v>
      </c>
      <c r="AU1066">
        <v>90</v>
      </c>
      <c r="BE1066">
        <v>400.19794245747102</v>
      </c>
    </row>
    <row r="1067" spans="1:58" x14ac:dyDescent="0.55000000000000004">
      <c r="A1067" s="2" t="s">
        <v>184</v>
      </c>
      <c r="B1067" s="31">
        <v>40851</v>
      </c>
      <c r="C1067" s="11"/>
      <c r="R1067">
        <v>1238.7</v>
      </c>
      <c r="V1067"/>
      <c r="W1067">
        <v>37.9</v>
      </c>
      <c r="Y1067">
        <v>10025</v>
      </c>
      <c r="AA1067">
        <v>380</v>
      </c>
      <c r="AQ1067" t="s">
        <v>875</v>
      </c>
      <c r="AU1067">
        <v>90</v>
      </c>
      <c r="BE1067">
        <v>389.11511579361002</v>
      </c>
    </row>
    <row r="1068" spans="1:58" x14ac:dyDescent="0.55000000000000004">
      <c r="A1068" s="2" t="s">
        <v>286</v>
      </c>
      <c r="B1068" s="31">
        <v>38762</v>
      </c>
      <c r="C1068" s="11"/>
      <c r="Q1068">
        <v>0.40613500000000002</v>
      </c>
      <c r="R1068">
        <v>12.993</v>
      </c>
      <c r="V1068"/>
      <c r="AJ1068">
        <v>0.29147000000000001</v>
      </c>
    </row>
    <row r="1069" spans="1:58" x14ac:dyDescent="0.55000000000000004">
      <c r="A1069" s="2" t="s">
        <v>286</v>
      </c>
      <c r="B1069" s="31">
        <v>38772</v>
      </c>
      <c r="C1069" s="11"/>
      <c r="R1069">
        <v>29.234300000000001</v>
      </c>
      <c r="V1069"/>
      <c r="AJ1069">
        <v>0.48391499999999998</v>
      </c>
    </row>
    <row r="1070" spans="1:58" x14ac:dyDescent="0.55000000000000004">
      <c r="A1070" s="2" t="s">
        <v>286</v>
      </c>
      <c r="B1070" s="31">
        <v>38781</v>
      </c>
      <c r="C1070" s="11"/>
      <c r="R1070">
        <v>68.213499999999996</v>
      </c>
      <c r="V1070"/>
      <c r="AJ1070">
        <v>0.94015000000000004</v>
      </c>
    </row>
    <row r="1071" spans="1:58" x14ac:dyDescent="0.55000000000000004">
      <c r="A1071" s="2" t="s">
        <v>286</v>
      </c>
      <c r="B1071" s="31">
        <v>38793</v>
      </c>
      <c r="C1071" s="11"/>
      <c r="R1071">
        <v>139.67500000000001</v>
      </c>
      <c r="V1071"/>
      <c r="AJ1071">
        <v>2.03186</v>
      </c>
    </row>
    <row r="1072" spans="1:58" x14ac:dyDescent="0.55000000000000004">
      <c r="A1072" s="2" t="s">
        <v>286</v>
      </c>
      <c r="B1072" s="31">
        <v>38802</v>
      </c>
      <c r="C1072" s="11"/>
      <c r="Q1072">
        <v>7.1623700000000001</v>
      </c>
      <c r="R1072">
        <v>292.34300000000002</v>
      </c>
      <c r="V1072"/>
      <c r="AJ1072">
        <v>2.8837899999999999</v>
      </c>
    </row>
    <row r="1073" spans="1:57" x14ac:dyDescent="0.55000000000000004">
      <c r="A1073" s="2" t="s">
        <v>286</v>
      </c>
      <c r="B1073" s="31">
        <v>38812</v>
      </c>
      <c r="C1073" s="11"/>
      <c r="R1073">
        <v>470.99799999999999</v>
      </c>
      <c r="V1073"/>
      <c r="AJ1073">
        <v>3.96353</v>
      </c>
    </row>
    <row r="1074" spans="1:57" x14ac:dyDescent="0.55000000000000004">
      <c r="A1074" s="2" t="s">
        <v>286</v>
      </c>
      <c r="B1074" s="31">
        <v>38822</v>
      </c>
      <c r="C1074" s="11"/>
      <c r="Q1074">
        <v>14.680099999999999</v>
      </c>
      <c r="R1074">
        <v>893.27099999999996</v>
      </c>
      <c r="V1074"/>
      <c r="AJ1074">
        <v>4.2159300000000002</v>
      </c>
    </row>
    <row r="1075" spans="1:57" x14ac:dyDescent="0.55000000000000004">
      <c r="A1075" s="2" t="s">
        <v>286</v>
      </c>
      <c r="B1075" s="31">
        <v>38830</v>
      </c>
      <c r="C1075" s="11"/>
      <c r="R1075">
        <v>864.03700000000003</v>
      </c>
      <c r="V1075"/>
      <c r="AJ1075">
        <v>4.4561700000000002</v>
      </c>
    </row>
    <row r="1076" spans="1:57" x14ac:dyDescent="0.55000000000000004">
      <c r="A1076" s="2" t="s">
        <v>286</v>
      </c>
      <c r="B1076" s="31">
        <v>38837</v>
      </c>
      <c r="C1076" s="11"/>
      <c r="R1076">
        <v>1075.17</v>
      </c>
      <c r="V1076"/>
      <c r="AA1076">
        <v>16.241299999999999</v>
      </c>
      <c r="AJ1076">
        <v>2.7059899999999999</v>
      </c>
    </row>
    <row r="1077" spans="1:57" x14ac:dyDescent="0.55000000000000004">
      <c r="A1077" s="2" t="s">
        <v>286</v>
      </c>
      <c r="B1077" s="31">
        <v>38843</v>
      </c>
      <c r="C1077" s="11"/>
      <c r="R1077">
        <v>1289.56</v>
      </c>
      <c r="V1077"/>
      <c r="AA1077">
        <v>87.703000000000003</v>
      </c>
      <c r="AJ1077">
        <v>1.2315700000000001</v>
      </c>
    </row>
    <row r="1078" spans="1:57" x14ac:dyDescent="0.55000000000000004">
      <c r="A1078" s="2" t="s">
        <v>286</v>
      </c>
      <c r="B1078" s="31">
        <v>38851</v>
      </c>
      <c r="C1078" s="11"/>
      <c r="R1078">
        <v>1188.8599999999999</v>
      </c>
      <c r="V1078"/>
      <c r="AA1078">
        <v>198.14400000000001</v>
      </c>
      <c r="AJ1078">
        <v>0.98021999999999998</v>
      </c>
    </row>
    <row r="1079" spans="1:57" x14ac:dyDescent="0.55000000000000004">
      <c r="A1079" s="2" t="s">
        <v>286</v>
      </c>
      <c r="B1079" s="31">
        <v>38857</v>
      </c>
      <c r="C1079" s="11"/>
      <c r="R1079">
        <v>1344.78</v>
      </c>
      <c r="V1079"/>
      <c r="AA1079">
        <v>331.32299999999998</v>
      </c>
      <c r="AJ1079">
        <v>0.29714800000000002</v>
      </c>
    </row>
    <row r="1080" spans="1:57" x14ac:dyDescent="0.55000000000000004">
      <c r="A1080" s="2" t="s">
        <v>286</v>
      </c>
      <c r="B1080" s="31">
        <v>38865</v>
      </c>
      <c r="C1080" s="11"/>
      <c r="R1080">
        <v>1192.1099999999999</v>
      </c>
      <c r="V1080"/>
      <c r="AA1080">
        <v>500.23200000000003</v>
      </c>
      <c r="AJ1080">
        <v>9.8136300000000003E-3</v>
      </c>
    </row>
    <row r="1081" spans="1:57" x14ac:dyDescent="0.55000000000000004">
      <c r="A1081" s="2" t="s">
        <v>286</v>
      </c>
      <c r="B1081" s="31">
        <v>38871</v>
      </c>
      <c r="C1081" s="11"/>
      <c r="R1081">
        <v>1270.07</v>
      </c>
      <c r="V1081"/>
      <c r="AA1081">
        <v>539.21100000000001</v>
      </c>
      <c r="AQ1081" t="s">
        <v>875</v>
      </c>
    </row>
    <row r="1082" spans="1:57" x14ac:dyDescent="0.55000000000000004">
      <c r="A1082" s="2" t="s">
        <v>287</v>
      </c>
      <c r="B1082" s="31">
        <f>B1090</f>
        <v>40867</v>
      </c>
      <c r="C1082" s="11"/>
      <c r="Q1082">
        <v>3.9</v>
      </c>
      <c r="R1082">
        <v>373.2</v>
      </c>
      <c r="V1082">
        <f>X1082/AA1082</f>
        <v>1.8294701986754966E-2</v>
      </c>
      <c r="W1082">
        <v>35.700000000000003</v>
      </c>
      <c r="X1082">
        <v>2.21</v>
      </c>
      <c r="Y1082">
        <v>3383.7535014005598</v>
      </c>
      <c r="AA1082">
        <v>120.8</v>
      </c>
      <c r="AQ1082" t="s">
        <v>875</v>
      </c>
      <c r="BE1082">
        <v>215.52570072615001</v>
      </c>
    </row>
    <row r="1083" spans="1:57" x14ac:dyDescent="0.55000000000000004">
      <c r="A1083" s="2" t="s">
        <v>288</v>
      </c>
      <c r="B1083" s="31">
        <f>B1090</f>
        <v>40867</v>
      </c>
      <c r="C1083" s="11"/>
      <c r="Q1083">
        <v>6.52</v>
      </c>
      <c r="R1083">
        <v>530.4</v>
      </c>
      <c r="V1083">
        <f t="shared" ref="V1083:V1085" si="0">X1083/AA1083</f>
        <v>2.6157046281851275E-2</v>
      </c>
      <c r="W1083">
        <v>36.799999999999997</v>
      </c>
      <c r="X1083">
        <v>5.03</v>
      </c>
      <c r="Y1083">
        <v>5225.54347826087</v>
      </c>
      <c r="AA1083">
        <v>192.3</v>
      </c>
      <c r="AQ1083" t="s">
        <v>875</v>
      </c>
      <c r="BE1083">
        <v>235.384841363102</v>
      </c>
    </row>
    <row r="1084" spans="1:57" x14ac:dyDescent="0.55000000000000004">
      <c r="A1084" s="2" t="s">
        <v>290</v>
      </c>
      <c r="B1084" s="31">
        <f>B1090</f>
        <v>40867</v>
      </c>
      <c r="C1084" s="11"/>
      <c r="Q1084">
        <v>8.14</v>
      </c>
      <c r="R1084">
        <v>709.8</v>
      </c>
      <c r="V1084">
        <f t="shared" si="0"/>
        <v>2.1278224263298888E-2</v>
      </c>
      <c r="W1084">
        <v>38.5</v>
      </c>
      <c r="X1084">
        <v>5.56</v>
      </c>
      <c r="Y1084">
        <v>6787.0129870129904</v>
      </c>
      <c r="AA1084">
        <v>261.3</v>
      </c>
      <c r="AQ1084" t="s">
        <v>875</v>
      </c>
      <c r="BE1084">
        <v>236.48128874609699</v>
      </c>
    </row>
    <row r="1085" spans="1:57" x14ac:dyDescent="0.55000000000000004">
      <c r="A1085" s="2" t="s">
        <v>289</v>
      </c>
      <c r="B1085" s="31">
        <f>B1090</f>
        <v>40867</v>
      </c>
      <c r="C1085" s="11"/>
      <c r="Q1085">
        <v>8.4600000000000009</v>
      </c>
      <c r="R1085">
        <v>664.9</v>
      </c>
      <c r="V1085">
        <f t="shared" si="0"/>
        <v>2.7722377343438374E-2</v>
      </c>
      <c r="W1085">
        <v>38.9</v>
      </c>
      <c r="X1085">
        <v>6.95</v>
      </c>
      <c r="Y1085">
        <v>6444.7300771208202</v>
      </c>
      <c r="AA1085">
        <v>250.7</v>
      </c>
      <c r="AQ1085" t="s">
        <v>875</v>
      </c>
      <c r="BE1085">
        <v>245.04677099318701</v>
      </c>
    </row>
    <row r="1086" spans="1:57" x14ac:dyDescent="0.55000000000000004">
      <c r="A1086" s="2" t="s">
        <v>876</v>
      </c>
      <c r="B1086" s="31">
        <v>40749</v>
      </c>
      <c r="C1086" s="11"/>
      <c r="V1086"/>
      <c r="AU1086">
        <v>0</v>
      </c>
    </row>
    <row r="1087" spans="1:57" x14ac:dyDescent="0.55000000000000004">
      <c r="A1087" s="2" t="s">
        <v>876</v>
      </c>
      <c r="B1087" s="31">
        <f>B1086+6</f>
        <v>40755</v>
      </c>
      <c r="C1087" s="11"/>
      <c r="V1087"/>
      <c r="AU1087">
        <v>10</v>
      </c>
    </row>
    <row r="1088" spans="1:57" x14ac:dyDescent="0.55000000000000004">
      <c r="A1088" s="2" t="s">
        <v>876</v>
      </c>
      <c r="B1088" s="31">
        <f>B1086+77</f>
        <v>40826</v>
      </c>
      <c r="C1088" s="11"/>
      <c r="V1088"/>
      <c r="AU1088">
        <v>58</v>
      </c>
    </row>
    <row r="1089" spans="1:57" x14ac:dyDescent="0.55000000000000004">
      <c r="A1089" s="2" t="s">
        <v>876</v>
      </c>
      <c r="B1089" s="31">
        <f>B1086+84</f>
        <v>40833</v>
      </c>
      <c r="C1089" s="11"/>
      <c r="V1089"/>
      <c r="AU1089">
        <v>65</v>
      </c>
    </row>
    <row r="1090" spans="1:57" x14ac:dyDescent="0.55000000000000004">
      <c r="A1090" s="2" t="s">
        <v>876</v>
      </c>
      <c r="B1090" s="31">
        <f>B1086+118</f>
        <v>40867</v>
      </c>
      <c r="C1090" s="11"/>
      <c r="Q1090">
        <v>10.78</v>
      </c>
      <c r="R1090">
        <v>851.5</v>
      </c>
      <c r="V1090">
        <f t="shared" ref="V1090" si="1">X1090/AA1090</f>
        <v>3.0006297229219138E-2</v>
      </c>
      <c r="W1090">
        <v>41.8</v>
      </c>
      <c r="X1090">
        <v>9.5299999999999994</v>
      </c>
      <c r="Y1090">
        <v>7598.0861244019197</v>
      </c>
      <c r="AA1090">
        <v>317.60000000000002</v>
      </c>
      <c r="AQ1090" t="s">
        <v>875</v>
      </c>
      <c r="AU1090">
        <v>90</v>
      </c>
      <c r="BE1090">
        <v>228.17075448654401</v>
      </c>
    </row>
    <row r="1091" spans="1:57" x14ac:dyDescent="0.55000000000000004">
      <c r="A1091" s="2" t="s">
        <v>200</v>
      </c>
      <c r="B1091" s="31">
        <v>40277</v>
      </c>
      <c r="C1091" s="11"/>
      <c r="V1091"/>
      <c r="AU1091">
        <v>30</v>
      </c>
    </row>
    <row r="1092" spans="1:57" x14ac:dyDescent="0.55000000000000004">
      <c r="A1092" s="2" t="s">
        <v>200</v>
      </c>
      <c r="B1092" s="31">
        <v>40304</v>
      </c>
      <c r="C1092" s="11"/>
      <c r="V1092"/>
      <c r="AU1092">
        <v>55</v>
      </c>
    </row>
    <row r="1093" spans="1:57" x14ac:dyDescent="0.55000000000000004">
      <c r="A1093" s="2" t="s">
        <v>200</v>
      </c>
      <c r="B1093" s="31">
        <v>40324</v>
      </c>
      <c r="C1093" s="11"/>
      <c r="V1093"/>
      <c r="AU1093">
        <v>75</v>
      </c>
    </row>
    <row r="1094" spans="1:57" x14ac:dyDescent="0.55000000000000004">
      <c r="A1094" s="2" t="s">
        <v>200</v>
      </c>
      <c r="B1094" s="31">
        <v>40372</v>
      </c>
      <c r="C1094" s="11"/>
      <c r="R1094">
        <v>2094</v>
      </c>
      <c r="V1094">
        <v>2.29422066549912E-2</v>
      </c>
      <c r="W1094">
        <v>39.1</v>
      </c>
      <c r="X1094">
        <v>15.646584938704001</v>
      </c>
      <c r="Y1094">
        <v>17442.4552429668</v>
      </c>
      <c r="Z1094">
        <v>13.1</v>
      </c>
      <c r="AA1094">
        <v>682</v>
      </c>
      <c r="AQ1094" t="s">
        <v>875</v>
      </c>
      <c r="AU1094">
        <v>90</v>
      </c>
    </row>
    <row r="1095" spans="1:57" x14ac:dyDescent="0.55000000000000004">
      <c r="A1095" s="2" t="s">
        <v>207</v>
      </c>
      <c r="B1095" s="31">
        <v>40372</v>
      </c>
      <c r="C1095" s="11"/>
      <c r="R1095">
        <v>2009</v>
      </c>
      <c r="V1095">
        <v>2.1716287215411599E-2</v>
      </c>
      <c r="W1095">
        <v>38.9</v>
      </c>
      <c r="X1095">
        <v>14.484763572679499</v>
      </c>
      <c r="Y1095">
        <v>17146.529562981999</v>
      </c>
      <c r="Z1095">
        <v>12.4</v>
      </c>
      <c r="AA1095">
        <v>667</v>
      </c>
      <c r="AQ1095" t="s">
        <v>875</v>
      </c>
      <c r="AU1095">
        <v>90</v>
      </c>
    </row>
    <row r="1096" spans="1:57" x14ac:dyDescent="0.55000000000000004">
      <c r="A1096" s="2" t="s">
        <v>208</v>
      </c>
      <c r="B1096" s="31">
        <v>40372</v>
      </c>
      <c r="C1096" s="11"/>
      <c r="R1096">
        <v>1934</v>
      </c>
      <c r="V1096">
        <v>2.2241681260945698E-2</v>
      </c>
      <c r="W1096">
        <v>39.9</v>
      </c>
      <c r="X1096">
        <v>14.167950963222401</v>
      </c>
      <c r="Y1096">
        <v>15964.912280701799</v>
      </c>
      <c r="Z1096">
        <v>12.7</v>
      </c>
      <c r="AA1096">
        <v>637</v>
      </c>
      <c r="AQ1096" t="s">
        <v>875</v>
      </c>
      <c r="AU1096">
        <v>90</v>
      </c>
    </row>
    <row r="1097" spans="1:57" x14ac:dyDescent="0.55000000000000004">
      <c r="A1097" s="2" t="s">
        <v>209</v>
      </c>
      <c r="B1097" s="31">
        <v>40372</v>
      </c>
      <c r="C1097" s="11"/>
      <c r="R1097">
        <v>1822</v>
      </c>
      <c r="V1097">
        <v>2.2241681260945698E-2</v>
      </c>
      <c r="W1097">
        <v>37.6</v>
      </c>
      <c r="X1097">
        <v>11.8548161120841</v>
      </c>
      <c r="Y1097">
        <v>14175.5319148936</v>
      </c>
      <c r="Z1097">
        <v>12.7</v>
      </c>
      <c r="AA1097">
        <v>533</v>
      </c>
      <c r="AQ1097" t="s">
        <v>875</v>
      </c>
      <c r="AU1097">
        <v>90</v>
      </c>
    </row>
    <row r="1098" spans="1:57" x14ac:dyDescent="0.55000000000000004">
      <c r="A1098" s="2" t="s">
        <v>204</v>
      </c>
      <c r="B1098" s="31">
        <v>40372</v>
      </c>
      <c r="C1098" s="11"/>
      <c r="R1098">
        <v>1985</v>
      </c>
      <c r="V1098">
        <v>2.2241681260945698E-2</v>
      </c>
      <c r="W1098">
        <v>39.5</v>
      </c>
      <c r="X1098">
        <v>13.945534150613</v>
      </c>
      <c r="Y1098">
        <v>15873.417721518999</v>
      </c>
      <c r="Z1098">
        <v>12.7</v>
      </c>
      <c r="AA1098">
        <v>627</v>
      </c>
      <c r="AQ1098" t="s">
        <v>875</v>
      </c>
      <c r="AU1098">
        <v>90</v>
      </c>
    </row>
    <row r="1099" spans="1:57" x14ac:dyDescent="0.55000000000000004">
      <c r="A1099" s="2" t="s">
        <v>210</v>
      </c>
      <c r="B1099" s="31">
        <v>40372</v>
      </c>
      <c r="C1099" s="11"/>
      <c r="R1099">
        <v>1801</v>
      </c>
      <c r="V1099">
        <v>2.2591943957968499E-2</v>
      </c>
      <c r="W1099">
        <v>39.299999999999997</v>
      </c>
      <c r="X1099">
        <v>12.741856392294199</v>
      </c>
      <c r="Y1099">
        <v>14351.145038167901</v>
      </c>
      <c r="Z1099">
        <v>12.9</v>
      </c>
      <c r="AA1099">
        <v>564</v>
      </c>
      <c r="AQ1099" t="s">
        <v>875</v>
      </c>
      <c r="AU1099">
        <v>90</v>
      </c>
    </row>
    <row r="1100" spans="1:57" x14ac:dyDescent="0.55000000000000004">
      <c r="A1100" s="2" t="s">
        <v>205</v>
      </c>
      <c r="B1100" s="31">
        <v>40372</v>
      </c>
      <c r="C1100" s="11"/>
      <c r="R1100">
        <v>1759</v>
      </c>
      <c r="V1100">
        <v>2.2767075306479902E-2</v>
      </c>
      <c r="W1100">
        <v>37.1</v>
      </c>
      <c r="X1100">
        <v>12.544658493870401</v>
      </c>
      <c r="Y1100">
        <v>14851.752021563299</v>
      </c>
      <c r="Z1100">
        <v>13</v>
      </c>
      <c r="AA1100">
        <v>551</v>
      </c>
      <c r="AQ1100" t="s">
        <v>875</v>
      </c>
      <c r="AU1100">
        <v>90</v>
      </c>
    </row>
    <row r="1101" spans="1:57" x14ac:dyDescent="0.55000000000000004">
      <c r="A1101" s="2" t="s">
        <v>211</v>
      </c>
      <c r="B1101" s="31">
        <v>40372</v>
      </c>
      <c r="C1101" s="11"/>
      <c r="R1101">
        <v>1759</v>
      </c>
      <c r="V1101">
        <v>2.20665499124343E-2</v>
      </c>
      <c r="W1101">
        <v>38.6</v>
      </c>
      <c r="X1101">
        <v>10.9670753064799</v>
      </c>
      <c r="Y1101">
        <v>12875.6476683938</v>
      </c>
      <c r="Z1101">
        <v>12.6</v>
      </c>
      <c r="AA1101">
        <v>497</v>
      </c>
      <c r="AQ1101" t="s">
        <v>875</v>
      </c>
      <c r="AU1101">
        <v>90</v>
      </c>
    </row>
    <row r="1102" spans="1:57" x14ac:dyDescent="0.55000000000000004">
      <c r="A1102" s="2" t="s">
        <v>206</v>
      </c>
      <c r="B1102" s="31">
        <v>40372</v>
      </c>
      <c r="C1102" s="11"/>
      <c r="R1102">
        <v>1644</v>
      </c>
      <c r="V1102">
        <v>2.29422066549912E-2</v>
      </c>
      <c r="W1102">
        <v>35.9</v>
      </c>
      <c r="X1102">
        <v>10.1175131348511</v>
      </c>
      <c r="Y1102">
        <v>12284.1225626741</v>
      </c>
      <c r="Z1102">
        <v>13.1</v>
      </c>
      <c r="AA1102">
        <v>441</v>
      </c>
      <c r="AQ1102" t="s">
        <v>875</v>
      </c>
      <c r="AU1102">
        <v>90</v>
      </c>
    </row>
    <row r="1103" spans="1:57" x14ac:dyDescent="0.55000000000000004">
      <c r="A1103" s="2" t="s">
        <v>212</v>
      </c>
      <c r="B1103" s="31">
        <v>40372</v>
      </c>
      <c r="C1103" s="11"/>
      <c r="R1103">
        <v>1492</v>
      </c>
      <c r="V1103">
        <v>2.3117338003502599E-2</v>
      </c>
      <c r="W1103">
        <v>32.9</v>
      </c>
      <c r="X1103">
        <v>9.5012259194395803</v>
      </c>
      <c r="Y1103">
        <v>12492.401215805499</v>
      </c>
      <c r="Z1103">
        <v>13.2</v>
      </c>
      <c r="AA1103">
        <v>411</v>
      </c>
      <c r="AQ1103" t="s">
        <v>875</v>
      </c>
      <c r="AU1103">
        <v>90</v>
      </c>
    </row>
    <row r="1104" spans="1:57" x14ac:dyDescent="0.55000000000000004">
      <c r="A1104" s="2" t="s">
        <v>201</v>
      </c>
      <c r="B1104" s="31">
        <v>40372</v>
      </c>
      <c r="C1104" s="11"/>
      <c r="R1104">
        <v>2011</v>
      </c>
      <c r="V1104">
        <v>2.2591943957968499E-2</v>
      </c>
      <c r="W1104">
        <v>40</v>
      </c>
      <c r="X1104">
        <v>14.232924693520101</v>
      </c>
      <c r="Y1104">
        <v>15750</v>
      </c>
      <c r="Z1104">
        <v>12.9</v>
      </c>
      <c r="AA1104">
        <v>630</v>
      </c>
      <c r="AQ1104" t="s">
        <v>875</v>
      </c>
      <c r="AU1104">
        <v>90</v>
      </c>
    </row>
    <row r="1105" spans="1:47" x14ac:dyDescent="0.55000000000000004">
      <c r="A1105" s="2" t="s">
        <v>213</v>
      </c>
      <c r="B1105" s="31">
        <v>40372</v>
      </c>
      <c r="C1105" s="11"/>
      <c r="R1105">
        <v>1847</v>
      </c>
      <c r="V1105">
        <v>2.2416812609457101E-2</v>
      </c>
      <c r="W1105">
        <v>38.299999999999997</v>
      </c>
      <c r="X1105">
        <v>13.4949211908932</v>
      </c>
      <c r="Y1105">
        <v>15718.0156657963</v>
      </c>
      <c r="Z1105">
        <v>12.8</v>
      </c>
      <c r="AA1105">
        <v>602</v>
      </c>
      <c r="AQ1105" t="s">
        <v>875</v>
      </c>
      <c r="AU1105">
        <v>90</v>
      </c>
    </row>
    <row r="1106" spans="1:47" x14ac:dyDescent="0.55000000000000004">
      <c r="A1106" s="2" t="s">
        <v>216</v>
      </c>
      <c r="B1106" s="31">
        <v>40372</v>
      </c>
      <c r="C1106" s="11"/>
      <c r="R1106">
        <v>1814</v>
      </c>
      <c r="V1106">
        <v>2.2767075306479902E-2</v>
      </c>
      <c r="W1106">
        <v>39.200000000000003</v>
      </c>
      <c r="X1106">
        <v>12.4535901926445</v>
      </c>
      <c r="Y1106">
        <v>13954.0816326531</v>
      </c>
      <c r="Z1106">
        <v>13</v>
      </c>
      <c r="AA1106">
        <v>547</v>
      </c>
      <c r="AQ1106" t="s">
        <v>875</v>
      </c>
      <c r="AU1106">
        <v>90</v>
      </c>
    </row>
    <row r="1107" spans="1:47" x14ac:dyDescent="0.55000000000000004">
      <c r="A1107" s="2" t="s">
        <v>219</v>
      </c>
      <c r="B1107" s="31">
        <v>40372</v>
      </c>
      <c r="C1107" s="11"/>
      <c r="R1107">
        <v>1707</v>
      </c>
      <c r="V1107">
        <v>2.20665499124343E-2</v>
      </c>
      <c r="W1107">
        <v>37.200000000000003</v>
      </c>
      <c r="X1107">
        <v>11.6952714535902</v>
      </c>
      <c r="Y1107">
        <v>14247.311827957001</v>
      </c>
      <c r="Z1107">
        <v>12.6</v>
      </c>
      <c r="AA1107">
        <v>530</v>
      </c>
      <c r="AQ1107" t="s">
        <v>875</v>
      </c>
      <c r="AU1107">
        <v>90</v>
      </c>
    </row>
    <row r="1108" spans="1:47" x14ac:dyDescent="0.55000000000000004">
      <c r="A1108" s="2" t="s">
        <v>202</v>
      </c>
      <c r="B1108" s="31">
        <v>40372</v>
      </c>
      <c r="C1108" s="11"/>
      <c r="R1108">
        <v>1926</v>
      </c>
      <c r="V1108">
        <v>2.3642732049036799E-2</v>
      </c>
      <c r="W1108">
        <v>39.299999999999997</v>
      </c>
      <c r="X1108">
        <v>13.523642732049</v>
      </c>
      <c r="Y1108">
        <v>14554.707379134899</v>
      </c>
      <c r="Z1108">
        <v>13.5</v>
      </c>
      <c r="AA1108">
        <v>572</v>
      </c>
      <c r="AQ1108" t="s">
        <v>875</v>
      </c>
      <c r="AU1108">
        <v>90</v>
      </c>
    </row>
    <row r="1109" spans="1:47" x14ac:dyDescent="0.55000000000000004">
      <c r="A1109" s="2" t="s">
        <v>214</v>
      </c>
      <c r="B1109" s="31">
        <v>40372</v>
      </c>
      <c r="C1109" s="11"/>
      <c r="R1109">
        <v>1649</v>
      </c>
      <c r="V1109">
        <v>2.3292469352014001E-2</v>
      </c>
      <c r="W1109">
        <v>38.1</v>
      </c>
      <c r="X1109">
        <v>12.135376532399301</v>
      </c>
      <c r="Y1109">
        <v>13674.540682414699</v>
      </c>
      <c r="Z1109">
        <v>13.3</v>
      </c>
      <c r="AA1109">
        <v>521</v>
      </c>
      <c r="AQ1109" t="s">
        <v>875</v>
      </c>
      <c r="AU1109">
        <v>90</v>
      </c>
    </row>
    <row r="1110" spans="1:47" x14ac:dyDescent="0.55000000000000004">
      <c r="A1110" s="2" t="s">
        <v>217</v>
      </c>
      <c r="B1110" s="31">
        <v>40372</v>
      </c>
      <c r="C1110" s="11"/>
      <c r="R1110">
        <v>1731</v>
      </c>
      <c r="V1110">
        <v>2.3817863397548201E-2</v>
      </c>
      <c r="W1110">
        <v>37.6</v>
      </c>
      <c r="X1110">
        <v>11.575481611208399</v>
      </c>
      <c r="Y1110">
        <v>12925.5319148936</v>
      </c>
      <c r="Z1110">
        <v>13.6</v>
      </c>
      <c r="AA1110">
        <v>486</v>
      </c>
      <c r="AQ1110" t="s">
        <v>875</v>
      </c>
      <c r="AU1110">
        <v>90</v>
      </c>
    </row>
    <row r="1111" spans="1:47" x14ac:dyDescent="0.55000000000000004">
      <c r="A1111" s="2" t="s">
        <v>220</v>
      </c>
      <c r="B1111" s="31">
        <v>40372</v>
      </c>
      <c r="C1111" s="11"/>
      <c r="R1111">
        <v>1589</v>
      </c>
      <c r="V1111">
        <v>2.3292469352014001E-2</v>
      </c>
      <c r="W1111">
        <v>37.5</v>
      </c>
      <c r="X1111">
        <v>9.5266199649737295</v>
      </c>
      <c r="Y1111">
        <v>10906.666666666701</v>
      </c>
      <c r="Z1111">
        <v>13.3</v>
      </c>
      <c r="AA1111">
        <v>409</v>
      </c>
      <c r="AQ1111" t="s">
        <v>875</v>
      </c>
      <c r="AU1111">
        <v>90</v>
      </c>
    </row>
    <row r="1112" spans="1:47" x14ac:dyDescent="0.55000000000000004">
      <c r="A1112" s="2" t="s">
        <v>203</v>
      </c>
      <c r="B1112" s="31">
        <v>40372</v>
      </c>
      <c r="C1112" s="11"/>
      <c r="R1112">
        <v>1702</v>
      </c>
      <c r="V1112">
        <v>2.4693520140105101E-2</v>
      </c>
      <c r="W1112">
        <v>39.200000000000003</v>
      </c>
      <c r="X1112">
        <v>10.7416812609457</v>
      </c>
      <c r="Y1112">
        <v>11096.9387755102</v>
      </c>
      <c r="Z1112">
        <v>14.1</v>
      </c>
      <c r="AA1112">
        <v>435</v>
      </c>
      <c r="AQ1112" t="s">
        <v>875</v>
      </c>
      <c r="AU1112">
        <v>90</v>
      </c>
    </row>
    <row r="1113" spans="1:47" x14ac:dyDescent="0.55000000000000004">
      <c r="A1113" s="2" t="s">
        <v>215</v>
      </c>
      <c r="B1113" s="31">
        <v>40372</v>
      </c>
      <c r="C1113" s="11"/>
      <c r="R1113">
        <v>1531</v>
      </c>
      <c r="V1113">
        <v>2.29422066549912E-2</v>
      </c>
      <c r="W1113">
        <v>37</v>
      </c>
      <c r="X1113">
        <v>10.415761821366001</v>
      </c>
      <c r="Y1113">
        <v>12270.270270270301</v>
      </c>
      <c r="Z1113">
        <v>13.1</v>
      </c>
      <c r="AA1113">
        <v>454</v>
      </c>
      <c r="AQ1113" t="s">
        <v>875</v>
      </c>
      <c r="AU1113">
        <v>90</v>
      </c>
    </row>
    <row r="1114" spans="1:47" x14ac:dyDescent="0.55000000000000004">
      <c r="A1114" s="2" t="s">
        <v>218</v>
      </c>
      <c r="B1114" s="31">
        <v>40372</v>
      </c>
      <c r="C1114" s="11"/>
      <c r="R1114">
        <v>1432</v>
      </c>
      <c r="V1114">
        <v>2.5394045534150599E-2</v>
      </c>
      <c r="W1114">
        <v>34.5</v>
      </c>
      <c r="X1114">
        <v>9.0656742556917695</v>
      </c>
      <c r="Y1114">
        <v>10347.8260869565</v>
      </c>
      <c r="Z1114">
        <v>14.5</v>
      </c>
      <c r="AA1114">
        <v>357</v>
      </c>
      <c r="AQ1114" t="s">
        <v>875</v>
      </c>
      <c r="AU1114">
        <v>90</v>
      </c>
    </row>
    <row r="1115" spans="1:47" x14ac:dyDescent="0.55000000000000004">
      <c r="A1115" s="2" t="s">
        <v>221</v>
      </c>
      <c r="B1115" s="31">
        <v>40372</v>
      </c>
      <c r="C1115" s="11"/>
      <c r="R1115">
        <v>1328</v>
      </c>
      <c r="V1115">
        <v>2.48686514886165E-2</v>
      </c>
      <c r="W1115">
        <v>33.9</v>
      </c>
      <c r="X1115">
        <v>7.1621716287215396</v>
      </c>
      <c r="Y1115">
        <v>8495.5752212389398</v>
      </c>
      <c r="Z1115">
        <v>14.2</v>
      </c>
      <c r="AA1115">
        <v>288</v>
      </c>
      <c r="AQ1115" t="s">
        <v>875</v>
      </c>
      <c r="AU1115">
        <v>90</v>
      </c>
    </row>
    <row r="1116" spans="1:47" x14ac:dyDescent="0.55000000000000004">
      <c r="A1116" s="2" t="s">
        <v>243</v>
      </c>
      <c r="B1116" s="31">
        <v>41015</v>
      </c>
      <c r="C1116" s="11"/>
      <c r="V1116"/>
      <c r="AU1116">
        <v>30</v>
      </c>
    </row>
    <row r="1117" spans="1:47" x14ac:dyDescent="0.55000000000000004">
      <c r="A1117" s="2" t="s">
        <v>243</v>
      </c>
      <c r="B1117" s="31">
        <v>41050</v>
      </c>
      <c r="C1117" s="11"/>
      <c r="V1117"/>
      <c r="AU1117">
        <v>55</v>
      </c>
    </row>
    <row r="1118" spans="1:47" x14ac:dyDescent="0.55000000000000004">
      <c r="A1118" s="2" t="s">
        <v>243</v>
      </c>
      <c r="B1118" s="31">
        <v>41068</v>
      </c>
      <c r="C1118" s="11"/>
      <c r="V1118"/>
      <c r="AU1118">
        <v>75</v>
      </c>
    </row>
    <row r="1119" spans="1:47" x14ac:dyDescent="0.55000000000000004">
      <c r="A1119" s="2" t="s">
        <v>243</v>
      </c>
      <c r="B1119" s="31">
        <v>41105</v>
      </c>
      <c r="C1119" s="11"/>
      <c r="R1119">
        <v>1743</v>
      </c>
      <c r="V1119">
        <v>2.43432574430823E-2</v>
      </c>
      <c r="W1119">
        <v>49.5</v>
      </c>
      <c r="X1119">
        <v>15.750087565674299</v>
      </c>
      <c r="Y1119">
        <v>13070.7070707071</v>
      </c>
      <c r="Z1119">
        <v>13.9</v>
      </c>
      <c r="AA1119">
        <v>647</v>
      </c>
      <c r="AQ1119" t="s">
        <v>875</v>
      </c>
      <c r="AU1119">
        <v>90</v>
      </c>
    </row>
    <row r="1120" spans="1:47" x14ac:dyDescent="0.55000000000000004">
      <c r="A1120" s="2" t="s">
        <v>228</v>
      </c>
      <c r="B1120" s="31">
        <v>41105</v>
      </c>
      <c r="C1120" s="11"/>
      <c r="R1120">
        <v>1775</v>
      </c>
      <c r="V1120">
        <v>2.4518388791593699E-2</v>
      </c>
      <c r="W1120">
        <v>50.6</v>
      </c>
      <c r="X1120">
        <v>15.323992994746099</v>
      </c>
      <c r="Y1120">
        <v>12351.7786561265</v>
      </c>
      <c r="Z1120">
        <v>14</v>
      </c>
      <c r="AA1120">
        <v>625</v>
      </c>
      <c r="AQ1120" t="s">
        <v>875</v>
      </c>
      <c r="AU1120">
        <v>90</v>
      </c>
    </row>
    <row r="1121" spans="1:47" x14ac:dyDescent="0.55000000000000004">
      <c r="A1121" s="2" t="s">
        <v>229</v>
      </c>
      <c r="B1121" s="31">
        <v>41105</v>
      </c>
      <c r="C1121" s="11"/>
      <c r="R1121">
        <v>1664</v>
      </c>
      <c r="V1121">
        <v>2.3817863397548201E-2</v>
      </c>
      <c r="W1121">
        <v>45.6</v>
      </c>
      <c r="X1121">
        <v>14.0287215411559</v>
      </c>
      <c r="Y1121">
        <v>12916.666666666701</v>
      </c>
      <c r="Z1121">
        <v>13.6</v>
      </c>
      <c r="AA1121">
        <v>589</v>
      </c>
      <c r="AQ1121" t="s">
        <v>875</v>
      </c>
      <c r="AU1121">
        <v>90</v>
      </c>
    </row>
    <row r="1122" spans="1:47" x14ac:dyDescent="0.55000000000000004">
      <c r="A1122" s="2" t="s">
        <v>230</v>
      </c>
      <c r="B1122" s="31">
        <v>41105</v>
      </c>
      <c r="C1122" s="11"/>
      <c r="R1122">
        <v>1547</v>
      </c>
      <c r="V1122">
        <v>2.34676007005254E-2</v>
      </c>
      <c r="W1122">
        <v>46.1</v>
      </c>
      <c r="X1122">
        <v>12.2735551663748</v>
      </c>
      <c r="Y1122">
        <v>11344.902386117101</v>
      </c>
      <c r="Z1122">
        <v>13.4</v>
      </c>
      <c r="AA1122">
        <v>523</v>
      </c>
      <c r="AQ1122" t="s">
        <v>875</v>
      </c>
      <c r="AU1122">
        <v>90</v>
      </c>
    </row>
    <row r="1123" spans="1:47" x14ac:dyDescent="0.55000000000000004">
      <c r="A1123" s="2" t="s">
        <v>225</v>
      </c>
      <c r="B1123" s="31">
        <v>41105</v>
      </c>
      <c r="C1123" s="11"/>
      <c r="R1123">
        <v>1635</v>
      </c>
      <c r="V1123">
        <v>2.4693520140105101E-2</v>
      </c>
      <c r="W1123">
        <v>50.4</v>
      </c>
      <c r="X1123">
        <v>14.6926444833625</v>
      </c>
      <c r="Y1123">
        <v>11805.5555555556</v>
      </c>
      <c r="Z1123">
        <v>14.1</v>
      </c>
      <c r="AA1123">
        <v>595</v>
      </c>
      <c r="AQ1123" t="s">
        <v>875</v>
      </c>
      <c r="AU1123">
        <v>90</v>
      </c>
    </row>
    <row r="1124" spans="1:47" x14ac:dyDescent="0.55000000000000004">
      <c r="A1124" s="2" t="s">
        <v>231</v>
      </c>
      <c r="B1124" s="31">
        <v>41105</v>
      </c>
      <c r="C1124" s="11"/>
      <c r="R1124">
        <v>1577</v>
      </c>
      <c r="V1124">
        <v>2.3642732049036799E-2</v>
      </c>
      <c r="W1124">
        <v>49.4</v>
      </c>
      <c r="X1124">
        <v>13.5</v>
      </c>
      <c r="Y1124">
        <v>11558.7044534413</v>
      </c>
      <c r="Z1124">
        <v>13.5</v>
      </c>
      <c r="AA1124">
        <v>571</v>
      </c>
      <c r="AQ1124" t="s">
        <v>875</v>
      </c>
      <c r="AU1124">
        <v>90</v>
      </c>
    </row>
    <row r="1125" spans="1:47" x14ac:dyDescent="0.55000000000000004">
      <c r="A1125" s="2" t="s">
        <v>226</v>
      </c>
      <c r="B1125" s="31">
        <v>41105</v>
      </c>
      <c r="C1125" s="11"/>
      <c r="R1125">
        <v>1538</v>
      </c>
      <c r="V1125">
        <v>2.3642732049036799E-2</v>
      </c>
      <c r="W1125">
        <v>47.9</v>
      </c>
      <c r="X1125">
        <v>12.9798598949212</v>
      </c>
      <c r="Y1125">
        <v>11461.3778705637</v>
      </c>
      <c r="Z1125">
        <v>13.5</v>
      </c>
      <c r="AA1125">
        <v>549</v>
      </c>
      <c r="AQ1125" t="s">
        <v>875</v>
      </c>
      <c r="AU1125">
        <v>90</v>
      </c>
    </row>
    <row r="1126" spans="1:47" x14ac:dyDescent="0.55000000000000004">
      <c r="A1126" s="2" t="s">
        <v>232</v>
      </c>
      <c r="B1126" s="31">
        <v>41105</v>
      </c>
      <c r="C1126" s="11"/>
      <c r="R1126">
        <v>1407</v>
      </c>
      <c r="V1126">
        <v>2.34676007005254E-2</v>
      </c>
      <c r="W1126">
        <v>46.7</v>
      </c>
      <c r="X1126">
        <v>12.250087565674299</v>
      </c>
      <c r="Y1126">
        <v>11177.7301927195</v>
      </c>
      <c r="Z1126">
        <v>13.4</v>
      </c>
      <c r="AA1126">
        <v>522</v>
      </c>
      <c r="AQ1126" t="s">
        <v>875</v>
      </c>
      <c r="AU1126">
        <v>90</v>
      </c>
    </row>
    <row r="1127" spans="1:47" x14ac:dyDescent="0.55000000000000004">
      <c r="A1127" s="2" t="s">
        <v>227</v>
      </c>
      <c r="B1127" s="31">
        <v>41105</v>
      </c>
      <c r="C1127" s="11"/>
      <c r="R1127">
        <v>1474</v>
      </c>
      <c r="V1127">
        <v>2.3642732049036799E-2</v>
      </c>
      <c r="W1127">
        <v>42.9</v>
      </c>
      <c r="X1127">
        <v>10.6628721541156</v>
      </c>
      <c r="Y1127">
        <v>10512.820512820501</v>
      </c>
      <c r="Z1127">
        <v>13.5</v>
      </c>
      <c r="AA1127">
        <v>451</v>
      </c>
      <c r="AQ1127" t="s">
        <v>875</v>
      </c>
      <c r="AU1127">
        <v>90</v>
      </c>
    </row>
    <row r="1128" spans="1:47" x14ac:dyDescent="0.55000000000000004">
      <c r="A1128" s="2" t="s">
        <v>233</v>
      </c>
      <c r="B1128" s="31">
        <v>41105</v>
      </c>
      <c r="C1128" s="11"/>
      <c r="R1128">
        <v>1241</v>
      </c>
      <c r="V1128">
        <v>2.3292469352014001E-2</v>
      </c>
      <c r="W1128">
        <v>37</v>
      </c>
      <c r="X1128">
        <v>9.2005253940455294</v>
      </c>
      <c r="Y1128">
        <v>10675.6756756757</v>
      </c>
      <c r="Z1128">
        <v>13.3</v>
      </c>
      <c r="AA1128">
        <v>395</v>
      </c>
      <c r="AQ1128" t="s">
        <v>875</v>
      </c>
      <c r="AU1128">
        <v>90</v>
      </c>
    </row>
    <row r="1129" spans="1:47" x14ac:dyDescent="0.55000000000000004">
      <c r="A1129" s="2" t="s">
        <v>222</v>
      </c>
      <c r="B1129" s="31">
        <v>41105</v>
      </c>
      <c r="C1129" s="11"/>
      <c r="R1129">
        <v>1761</v>
      </c>
      <c r="V1129">
        <v>2.4693520140105101E-2</v>
      </c>
      <c r="W1129">
        <v>52.2</v>
      </c>
      <c r="X1129">
        <v>14.9148861646235</v>
      </c>
      <c r="Y1129">
        <v>11570.8812260536</v>
      </c>
      <c r="Z1129">
        <v>14.1</v>
      </c>
      <c r="AA1129">
        <v>604</v>
      </c>
      <c r="AQ1129" t="s">
        <v>875</v>
      </c>
      <c r="AU1129">
        <v>90</v>
      </c>
    </row>
    <row r="1130" spans="1:47" x14ac:dyDescent="0.55000000000000004">
      <c r="A1130" s="2" t="s">
        <v>234</v>
      </c>
      <c r="B1130" s="31">
        <v>41105</v>
      </c>
      <c r="C1130" s="11"/>
      <c r="R1130">
        <v>1569</v>
      </c>
      <c r="V1130">
        <v>2.4693520140105101E-2</v>
      </c>
      <c r="W1130">
        <v>49.3</v>
      </c>
      <c r="X1130">
        <v>14.297548161120799</v>
      </c>
      <c r="Y1130">
        <v>11744.4219066937</v>
      </c>
      <c r="Z1130">
        <v>14.1</v>
      </c>
      <c r="AA1130">
        <v>579</v>
      </c>
      <c r="AQ1130" t="s">
        <v>875</v>
      </c>
      <c r="AU1130">
        <v>90</v>
      </c>
    </row>
    <row r="1131" spans="1:47" x14ac:dyDescent="0.55000000000000004">
      <c r="A1131" s="2" t="s">
        <v>237</v>
      </c>
      <c r="B1131" s="31">
        <v>41105</v>
      </c>
      <c r="C1131" s="11"/>
      <c r="R1131">
        <v>1528</v>
      </c>
      <c r="V1131">
        <v>2.48686514886165E-2</v>
      </c>
      <c r="W1131">
        <v>51.6</v>
      </c>
      <c r="X1131">
        <v>13.3793345008757</v>
      </c>
      <c r="Y1131">
        <v>10426.356589147301</v>
      </c>
      <c r="Z1131">
        <v>14.2</v>
      </c>
      <c r="AA1131">
        <v>538</v>
      </c>
      <c r="AQ1131" t="s">
        <v>875</v>
      </c>
      <c r="AU1131">
        <v>90</v>
      </c>
    </row>
    <row r="1132" spans="1:47" x14ac:dyDescent="0.55000000000000004">
      <c r="A1132" s="2" t="s">
        <v>240</v>
      </c>
      <c r="B1132" s="31">
        <v>41105</v>
      </c>
      <c r="C1132" s="11"/>
      <c r="R1132">
        <v>1478</v>
      </c>
      <c r="V1132">
        <v>2.4518388791593699E-2</v>
      </c>
      <c r="W1132">
        <v>50.9</v>
      </c>
      <c r="X1132">
        <v>12.577933450087601</v>
      </c>
      <c r="Y1132">
        <v>10078.585461689599</v>
      </c>
      <c r="Z1132">
        <v>14</v>
      </c>
      <c r="AA1132">
        <v>513</v>
      </c>
      <c r="AQ1132" t="s">
        <v>875</v>
      </c>
      <c r="AU1132">
        <v>90</v>
      </c>
    </row>
    <row r="1133" spans="1:47" x14ac:dyDescent="0.55000000000000004">
      <c r="A1133" s="2" t="s">
        <v>223</v>
      </c>
      <c r="B1133" s="31">
        <v>41105</v>
      </c>
      <c r="C1133" s="11"/>
      <c r="R1133">
        <v>1607</v>
      </c>
      <c r="V1133">
        <v>2.4168126094570901E-2</v>
      </c>
      <c r="W1133">
        <v>50.2</v>
      </c>
      <c r="X1133">
        <v>13.5583187390543</v>
      </c>
      <c r="Y1133">
        <v>11175.298804780899</v>
      </c>
      <c r="Z1133">
        <v>13.8</v>
      </c>
      <c r="AA1133">
        <v>561</v>
      </c>
      <c r="AQ1133" t="s">
        <v>875</v>
      </c>
      <c r="AU1133">
        <v>90</v>
      </c>
    </row>
    <row r="1134" spans="1:47" x14ac:dyDescent="0.55000000000000004">
      <c r="A1134" s="2" t="s">
        <v>235</v>
      </c>
      <c r="B1134" s="31">
        <v>41105</v>
      </c>
      <c r="C1134" s="11"/>
      <c r="R1134">
        <v>1459</v>
      </c>
      <c r="V1134">
        <v>2.4518388791593699E-2</v>
      </c>
      <c r="W1134">
        <v>48.1</v>
      </c>
      <c r="X1134">
        <v>13.1663747810858</v>
      </c>
      <c r="Y1134">
        <v>11164.241164241201</v>
      </c>
      <c r="Z1134">
        <v>14</v>
      </c>
      <c r="AA1134">
        <v>537</v>
      </c>
      <c r="AQ1134" t="s">
        <v>875</v>
      </c>
      <c r="AU1134">
        <v>90</v>
      </c>
    </row>
    <row r="1135" spans="1:47" x14ac:dyDescent="0.55000000000000004">
      <c r="A1135" s="2" t="s">
        <v>238</v>
      </c>
      <c r="B1135" s="31">
        <v>41105</v>
      </c>
      <c r="C1135" s="11"/>
      <c r="R1135">
        <v>1361</v>
      </c>
      <c r="V1135">
        <v>2.4518388791593699E-2</v>
      </c>
      <c r="W1135">
        <v>45.7</v>
      </c>
      <c r="X1135">
        <v>11.180385288966701</v>
      </c>
      <c r="Y1135">
        <v>9978.1181619256004</v>
      </c>
      <c r="Z1135">
        <v>14</v>
      </c>
      <c r="AA1135">
        <v>456</v>
      </c>
      <c r="AQ1135" t="s">
        <v>875</v>
      </c>
      <c r="AU1135">
        <v>90</v>
      </c>
    </row>
    <row r="1136" spans="1:47" x14ac:dyDescent="0.55000000000000004">
      <c r="A1136" s="2" t="s">
        <v>241</v>
      </c>
      <c r="B1136" s="31">
        <v>41105</v>
      </c>
      <c r="C1136" s="11"/>
      <c r="R1136">
        <v>1112</v>
      </c>
      <c r="V1136">
        <v>2.4168126094570901E-2</v>
      </c>
      <c r="W1136">
        <v>45.9</v>
      </c>
      <c r="X1136">
        <v>9.8364273204903707</v>
      </c>
      <c r="Y1136">
        <v>8867.1023965141594</v>
      </c>
      <c r="Z1136">
        <v>13.8</v>
      </c>
      <c r="AA1136">
        <v>407</v>
      </c>
      <c r="AQ1136" t="s">
        <v>875</v>
      </c>
      <c r="AU1136">
        <v>90</v>
      </c>
    </row>
    <row r="1137" spans="1:57" x14ac:dyDescent="0.55000000000000004">
      <c r="A1137" s="2" t="s">
        <v>224</v>
      </c>
      <c r="B1137" s="31">
        <v>41105</v>
      </c>
      <c r="C1137" s="11"/>
      <c r="R1137">
        <v>1437</v>
      </c>
      <c r="V1137">
        <v>2.57443082311734E-2</v>
      </c>
      <c r="W1137">
        <v>49.1</v>
      </c>
      <c r="X1137">
        <v>12.022591943958</v>
      </c>
      <c r="Y1137">
        <v>9511.2016293278994</v>
      </c>
      <c r="Z1137">
        <v>14.7</v>
      </c>
      <c r="AA1137">
        <v>467</v>
      </c>
      <c r="AQ1137" t="s">
        <v>875</v>
      </c>
      <c r="AU1137">
        <v>90</v>
      </c>
    </row>
    <row r="1138" spans="1:57" x14ac:dyDescent="0.55000000000000004">
      <c r="A1138" s="2" t="s">
        <v>236</v>
      </c>
      <c r="B1138" s="31">
        <v>41105</v>
      </c>
      <c r="C1138" s="11"/>
      <c r="R1138">
        <v>1256</v>
      </c>
      <c r="V1138">
        <v>2.4693520140105101E-2</v>
      </c>
      <c r="W1138">
        <v>44.8</v>
      </c>
      <c r="X1138">
        <v>10.173730297723299</v>
      </c>
      <c r="Y1138">
        <v>9196.4285714285706</v>
      </c>
      <c r="Z1138">
        <v>14.1</v>
      </c>
      <c r="AA1138">
        <v>412</v>
      </c>
      <c r="AQ1138" t="s">
        <v>875</v>
      </c>
      <c r="AU1138">
        <v>90</v>
      </c>
    </row>
    <row r="1139" spans="1:57" x14ac:dyDescent="0.55000000000000004">
      <c r="A1139" s="2" t="s">
        <v>239</v>
      </c>
      <c r="B1139" s="31">
        <v>41105</v>
      </c>
      <c r="C1139" s="11"/>
      <c r="R1139">
        <v>1158</v>
      </c>
      <c r="V1139">
        <v>2.3817863397548201E-2</v>
      </c>
      <c r="W1139">
        <v>40.299999999999997</v>
      </c>
      <c r="X1139">
        <v>8.0028021015761794</v>
      </c>
      <c r="Y1139">
        <v>8337.4689826302692</v>
      </c>
      <c r="Z1139">
        <v>13.6</v>
      </c>
      <c r="AA1139">
        <v>336</v>
      </c>
      <c r="AQ1139" t="s">
        <v>875</v>
      </c>
      <c r="AU1139">
        <v>90</v>
      </c>
    </row>
    <row r="1140" spans="1:57" x14ac:dyDescent="0.55000000000000004">
      <c r="A1140" s="2" t="s">
        <v>242</v>
      </c>
      <c r="B1140" s="31">
        <v>41105</v>
      </c>
      <c r="C1140" s="11"/>
      <c r="R1140">
        <v>1013</v>
      </c>
      <c r="V1140">
        <v>2.2767075306479902E-2</v>
      </c>
      <c r="W1140">
        <v>37.9</v>
      </c>
      <c r="X1140">
        <v>5.5323992994746103</v>
      </c>
      <c r="Y1140">
        <v>6411.6094986807402</v>
      </c>
      <c r="Z1140">
        <v>13</v>
      </c>
      <c r="AA1140">
        <v>243</v>
      </c>
      <c r="AQ1140" t="s">
        <v>875</v>
      </c>
      <c r="AU1140">
        <v>90</v>
      </c>
    </row>
    <row r="1141" spans="1:57" x14ac:dyDescent="0.55000000000000004">
      <c r="A1141" s="2" t="s">
        <v>249</v>
      </c>
      <c r="B1141" s="31">
        <v>33884</v>
      </c>
      <c r="C1141" s="11"/>
      <c r="R1141" s="23"/>
      <c r="S1141" s="19"/>
      <c r="V1141"/>
      <c r="AC1141" s="23">
        <v>6.3869135708381153E-2</v>
      </c>
      <c r="AD1141" s="48"/>
      <c r="AJ1141" s="21">
        <v>0.14666666666666667</v>
      </c>
      <c r="BE1141" s="19"/>
    </row>
    <row r="1142" spans="1:57" x14ac:dyDescent="0.55000000000000004">
      <c r="A1142" s="2" t="s">
        <v>249</v>
      </c>
      <c r="B1142" s="31">
        <v>33897</v>
      </c>
      <c r="C1142" s="11"/>
      <c r="Q1142">
        <v>1.343</v>
      </c>
      <c r="R1142" s="24">
        <v>50.766666666666666</v>
      </c>
      <c r="S1142" s="20"/>
      <c r="V1142"/>
      <c r="AC1142" s="24">
        <v>0.12365900492062676</v>
      </c>
      <c r="AD1142" s="48"/>
      <c r="AJ1142" s="22">
        <v>0.29333333333333333</v>
      </c>
      <c r="AK1142">
        <v>2.8000000000000001E-2</v>
      </c>
      <c r="AL1142">
        <v>0.81499999999999995</v>
      </c>
      <c r="AM1142">
        <v>29.093</v>
      </c>
      <c r="BA1142">
        <v>2.4E-2</v>
      </c>
      <c r="BB1142">
        <v>0.52800000000000002</v>
      </c>
      <c r="BD1142">
        <v>21.673999999999999</v>
      </c>
      <c r="BE1142" s="26"/>
    </row>
    <row r="1143" spans="1:57" x14ac:dyDescent="0.55000000000000004">
      <c r="A1143" s="2" t="s">
        <v>249</v>
      </c>
      <c r="B1143" s="31">
        <v>33911</v>
      </c>
      <c r="C1143" s="11"/>
      <c r="Q1143">
        <v>2.3370000000000002</v>
      </c>
      <c r="R1143" s="24">
        <v>125.66666666666666</v>
      </c>
      <c r="S1143" s="20"/>
      <c r="V1143"/>
      <c r="AC1143" s="24">
        <v>0.45201096425561482</v>
      </c>
      <c r="AD1143" s="48"/>
      <c r="AJ1143" s="22">
        <v>1.3366666666666667</v>
      </c>
      <c r="AK1143">
        <v>2.7E-2</v>
      </c>
      <c r="AL1143">
        <v>1.3839999999999999</v>
      </c>
      <c r="AM1143">
        <v>51.529000000000003</v>
      </c>
      <c r="BA1143">
        <v>1.4999999999999999E-2</v>
      </c>
      <c r="BB1143">
        <v>0.95199999999999996</v>
      </c>
      <c r="BD1143">
        <v>62.683</v>
      </c>
      <c r="BE1143" s="14">
        <v>718.33333333333337</v>
      </c>
    </row>
    <row r="1144" spans="1:57" x14ac:dyDescent="0.55000000000000004">
      <c r="A1144" s="2" t="s">
        <v>249</v>
      </c>
      <c r="B1144" s="31">
        <v>33925</v>
      </c>
      <c r="C1144" s="11"/>
      <c r="Q1144">
        <v>3.1030000000000002</v>
      </c>
      <c r="R1144" s="24">
        <v>266.91666666666669</v>
      </c>
      <c r="S1144" s="20"/>
      <c r="V1144"/>
      <c r="AC1144" s="24">
        <v>0.60603767654288543</v>
      </c>
      <c r="AD1144" s="48"/>
      <c r="AJ1144" s="22">
        <v>2.0699999999999998</v>
      </c>
      <c r="AK1144">
        <v>2.5999999999999999E-2</v>
      </c>
      <c r="AL1144">
        <v>1.881</v>
      </c>
      <c r="AM1144">
        <v>71.046000000000006</v>
      </c>
      <c r="BA1144">
        <v>8.0000000000000002E-3</v>
      </c>
      <c r="BB1144">
        <v>1.222</v>
      </c>
      <c r="BD1144">
        <v>159.37700000000001</v>
      </c>
      <c r="BE1144" s="14">
        <v>705</v>
      </c>
    </row>
    <row r="1145" spans="1:57" x14ac:dyDescent="0.55000000000000004">
      <c r="A1145" s="2" t="s">
        <v>249</v>
      </c>
      <c r="B1145" s="31">
        <v>33932</v>
      </c>
      <c r="C1145" s="11"/>
      <c r="R1145" s="24"/>
      <c r="S1145" s="20"/>
      <c r="V1145"/>
      <c r="AC1145" s="24">
        <v>0.59220879988577368</v>
      </c>
      <c r="AD1145" s="48"/>
      <c r="AJ1145" s="22">
        <v>1.9933333333333332</v>
      </c>
      <c r="BE1145" s="14">
        <v>501.66666666666669</v>
      </c>
    </row>
    <row r="1146" spans="1:57" x14ac:dyDescent="0.55000000000000004">
      <c r="A1146" s="2" t="s">
        <v>249</v>
      </c>
      <c r="B1146" s="31">
        <v>33939</v>
      </c>
      <c r="C1146" s="11"/>
      <c r="Q1146">
        <v>3.1440000000000001</v>
      </c>
      <c r="R1146" s="24">
        <v>420.98333333333335</v>
      </c>
      <c r="S1146" s="20"/>
      <c r="V1146"/>
      <c r="AC1146" s="24">
        <v>0.56699240035912246</v>
      </c>
      <c r="AD1146" s="48"/>
      <c r="AJ1146" s="22">
        <v>1.86</v>
      </c>
      <c r="AK1146">
        <v>2.5000000000000001E-2</v>
      </c>
      <c r="AL1146">
        <v>1.298</v>
      </c>
      <c r="AM1146">
        <v>52.265000000000001</v>
      </c>
      <c r="BA1146">
        <v>6.0000000000000001E-3</v>
      </c>
      <c r="BB1146">
        <v>1.8460000000000001</v>
      </c>
      <c r="BD1146">
        <v>333.15899999999999</v>
      </c>
      <c r="BE1146" s="14"/>
    </row>
    <row r="1147" spans="1:57" x14ac:dyDescent="0.55000000000000004">
      <c r="A1147" s="2" t="s">
        <v>249</v>
      </c>
      <c r="B1147" s="31">
        <v>33946</v>
      </c>
      <c r="C1147" s="11"/>
      <c r="Q1147">
        <v>4.6950000000000003</v>
      </c>
      <c r="R1147" s="24">
        <v>555.1</v>
      </c>
      <c r="S1147" s="20">
        <v>87.833333333333329</v>
      </c>
      <c r="T1147">
        <v>1.4E-2</v>
      </c>
      <c r="U1147">
        <v>0.92200000000000004</v>
      </c>
      <c r="V1147"/>
      <c r="AC1147" s="24">
        <v>0.53326797113450009</v>
      </c>
      <c r="AD1147" s="48"/>
      <c r="AJ1147" s="22">
        <v>1.6933333333333334</v>
      </c>
      <c r="AK1147">
        <v>2.5000000000000001E-2</v>
      </c>
      <c r="AL1147">
        <v>1.488</v>
      </c>
      <c r="AM1147">
        <v>59.238999999999997</v>
      </c>
      <c r="BA1147">
        <v>6.0000000000000001E-3</v>
      </c>
      <c r="BB1147">
        <v>2.129</v>
      </c>
      <c r="BD1147">
        <v>379.31099999999998</v>
      </c>
      <c r="BE1147" s="14">
        <v>318.33333333333331</v>
      </c>
    </row>
    <row r="1148" spans="1:57" x14ac:dyDescent="0.55000000000000004">
      <c r="A1148" s="2" t="s">
        <v>249</v>
      </c>
      <c r="B1148" s="31">
        <v>33953</v>
      </c>
      <c r="C1148" s="11"/>
      <c r="Q1148">
        <v>6.3920000000000003</v>
      </c>
      <c r="R1148" s="24">
        <v>768.66666666666663</v>
      </c>
      <c r="S1148" s="20">
        <v>159.83333333333334</v>
      </c>
      <c r="T1148">
        <v>1.4999999999999999E-2</v>
      </c>
      <c r="U1148">
        <v>1.9159999999999999</v>
      </c>
      <c r="V1148"/>
      <c r="AC1148" s="24">
        <v>0.51688473021322201</v>
      </c>
      <c r="AD1148" s="48"/>
      <c r="AJ1148" s="22">
        <v>1.6166666666666667</v>
      </c>
      <c r="AK1148">
        <v>2.7E-2</v>
      </c>
      <c r="AL1148">
        <v>1.593</v>
      </c>
      <c r="AM1148">
        <v>61.531999999999996</v>
      </c>
      <c r="BA1148">
        <v>5.0000000000000001E-3</v>
      </c>
      <c r="BB1148">
        <v>2.593</v>
      </c>
      <c r="BD1148">
        <v>520.09699999999998</v>
      </c>
      <c r="BE1148" s="14">
        <v>380</v>
      </c>
    </row>
    <row r="1149" spans="1:57" x14ac:dyDescent="0.55000000000000004">
      <c r="A1149" s="2" t="s">
        <v>249</v>
      </c>
      <c r="B1149" s="31">
        <v>33959</v>
      </c>
      <c r="C1149" s="11"/>
      <c r="Q1149">
        <v>6.11</v>
      </c>
      <c r="R1149" s="24">
        <v>711.75</v>
      </c>
      <c r="S1149" s="20">
        <v>172.66666666666666</v>
      </c>
      <c r="T1149">
        <v>1.6E-2</v>
      </c>
      <c r="U1149">
        <v>2.165</v>
      </c>
      <c r="V1149"/>
      <c r="AC1149" s="24">
        <v>0.49691694337564929</v>
      </c>
      <c r="AD1149" s="48"/>
      <c r="AJ1149" s="22">
        <v>1.5266666666666666</v>
      </c>
      <c r="AK1149">
        <v>2.4E-2</v>
      </c>
      <c r="AL1149">
        <v>1.302</v>
      </c>
      <c r="AM1149">
        <v>54.046999999999997</v>
      </c>
      <c r="BA1149">
        <v>5.0000000000000001E-3</v>
      </c>
      <c r="BB1149">
        <v>2.3290000000000002</v>
      </c>
      <c r="BD1149">
        <v>447.68099999999998</v>
      </c>
      <c r="BE1149" s="14">
        <v>406.66666666666669</v>
      </c>
    </row>
    <row r="1150" spans="1:57" x14ac:dyDescent="0.55000000000000004">
      <c r="A1150" s="2" t="s">
        <v>249</v>
      </c>
      <c r="B1150" s="31">
        <v>33967</v>
      </c>
      <c r="C1150" s="11"/>
      <c r="Q1150">
        <v>5.1920000000000002</v>
      </c>
      <c r="R1150" s="24">
        <v>646.7833333333333</v>
      </c>
      <c r="S1150" s="20">
        <v>216.33333333333334</v>
      </c>
      <c r="T1150">
        <v>1.4999999999999999E-2</v>
      </c>
      <c r="U1150">
        <v>2.5649999999999999</v>
      </c>
      <c r="V1150"/>
      <c r="AC1150" s="24">
        <v>0.55112014025728295</v>
      </c>
      <c r="AD1150" s="48"/>
      <c r="AJ1150" s="22">
        <v>1.78</v>
      </c>
      <c r="AK1150">
        <v>2.1999999999999999E-2</v>
      </c>
      <c r="AL1150">
        <v>0.73499999999999999</v>
      </c>
      <c r="AM1150">
        <v>31.327999999999999</v>
      </c>
      <c r="BA1150">
        <v>4.0000000000000001E-3</v>
      </c>
      <c r="BB1150">
        <v>1.4990000000000001</v>
      </c>
      <c r="BD1150">
        <v>362.43900000000002</v>
      </c>
      <c r="BE1150" s="14">
        <v>335</v>
      </c>
    </row>
    <row r="1151" spans="1:57" x14ac:dyDescent="0.55000000000000004">
      <c r="A1151" s="2" t="s">
        <v>249</v>
      </c>
      <c r="B1151" s="31">
        <v>33974</v>
      </c>
      <c r="C1151" s="11"/>
      <c r="Q1151">
        <v>5.6890000000000001</v>
      </c>
      <c r="R1151" s="24">
        <v>670.93333333333339</v>
      </c>
      <c r="S1151" s="20">
        <v>268.83333333333331</v>
      </c>
      <c r="T1151">
        <v>1.6E-2</v>
      </c>
      <c r="U1151">
        <v>3.3</v>
      </c>
      <c r="V1151"/>
      <c r="AC1151" s="24">
        <v>0.60662817704197791</v>
      </c>
      <c r="AD1151" s="48"/>
      <c r="AJ1151" s="22">
        <v>2.0733333333333333</v>
      </c>
      <c r="AK1151">
        <v>2.1000000000000001E-2</v>
      </c>
      <c r="AL1151">
        <v>0.63600000000000001</v>
      </c>
      <c r="AM1151">
        <v>29.001000000000001</v>
      </c>
      <c r="BA1151">
        <v>4.0000000000000001E-3</v>
      </c>
      <c r="BB1151">
        <v>1.2649999999999999</v>
      </c>
      <c r="BD1151">
        <v>336.613</v>
      </c>
      <c r="BE1151" s="14">
        <v>331.66666666666669</v>
      </c>
    </row>
    <row r="1152" spans="1:57" x14ac:dyDescent="0.55000000000000004">
      <c r="A1152" s="2" t="s">
        <v>249</v>
      </c>
      <c r="B1152" s="31">
        <v>33981</v>
      </c>
      <c r="C1152" s="11"/>
      <c r="Q1152">
        <v>5.6660000000000004</v>
      </c>
      <c r="R1152" s="24">
        <v>756.35</v>
      </c>
      <c r="S1152" s="20">
        <v>354.5</v>
      </c>
      <c r="T1152">
        <v>1.4999999999999999E-2</v>
      </c>
      <c r="U1152">
        <v>4.0510000000000002</v>
      </c>
      <c r="V1152"/>
      <c r="AC1152" s="24">
        <v>0.47138769573400274</v>
      </c>
      <c r="AD1152" s="48"/>
      <c r="AJ1152" s="22">
        <v>1.4166666666666667</v>
      </c>
      <c r="AK1152">
        <v>1.4E-2</v>
      </c>
      <c r="AL1152">
        <v>0.20499999999999999</v>
      </c>
      <c r="AM1152">
        <v>13.756</v>
      </c>
      <c r="BA1152">
        <v>3.0000000000000001E-3</v>
      </c>
      <c r="BB1152">
        <v>0.83599999999999997</v>
      </c>
      <c r="BD1152">
        <v>333.15100000000001</v>
      </c>
      <c r="BE1152" s="14">
        <v>345</v>
      </c>
    </row>
    <row r="1153" spans="1:57" x14ac:dyDescent="0.55000000000000004">
      <c r="A1153" s="2" t="s">
        <v>249</v>
      </c>
      <c r="B1153" s="31">
        <v>33988</v>
      </c>
      <c r="C1153" s="11"/>
      <c r="Q1153">
        <v>5.6689999999999996</v>
      </c>
      <c r="R1153" s="24">
        <v>607.15</v>
      </c>
      <c r="S1153" s="20">
        <v>304.66666666666669</v>
      </c>
      <c r="T1153">
        <v>1.9E-2</v>
      </c>
      <c r="U1153">
        <v>4.4939999999999998</v>
      </c>
      <c r="V1153"/>
      <c r="AC1153" s="24"/>
      <c r="AD1153" s="48"/>
      <c r="AJ1153" s="22"/>
      <c r="AK1153">
        <v>2.4E-2</v>
      </c>
      <c r="AL1153">
        <v>0.193</v>
      </c>
      <c r="AM1153">
        <v>8.1639999999999997</v>
      </c>
      <c r="BA1153">
        <v>2E-3</v>
      </c>
      <c r="BB1153">
        <v>0.55800000000000005</v>
      </c>
      <c r="BD1153">
        <v>239.35900000000001</v>
      </c>
      <c r="BE1153" s="14">
        <v>336.66666666666669</v>
      </c>
    </row>
    <row r="1154" spans="1:57" x14ac:dyDescent="0.55000000000000004">
      <c r="A1154" s="2" t="s">
        <v>249</v>
      </c>
      <c r="B1154" s="31">
        <v>33996</v>
      </c>
      <c r="C1154" s="11"/>
      <c r="Q1154">
        <v>6.1050000000000004</v>
      </c>
      <c r="R1154" s="24">
        <v>855.5</v>
      </c>
      <c r="S1154" s="20">
        <v>439.83333333333337</v>
      </c>
      <c r="T1154">
        <v>1.9E-2</v>
      </c>
      <c r="U1154">
        <v>4.9989999999999997</v>
      </c>
      <c r="V1154"/>
      <c r="AC1154" s="24"/>
      <c r="AD1154" s="48"/>
      <c r="AJ1154" s="22"/>
      <c r="BA1154">
        <v>2E-3</v>
      </c>
      <c r="BB1154">
        <v>0.49</v>
      </c>
      <c r="BD1154">
        <v>281.12599999999998</v>
      </c>
      <c r="BE1154" s="14">
        <v>340</v>
      </c>
    </row>
    <row r="1155" spans="1:57" x14ac:dyDescent="0.55000000000000004">
      <c r="A1155" s="2" t="s">
        <v>249</v>
      </c>
      <c r="B1155" s="31">
        <v>34003</v>
      </c>
      <c r="C1155" s="11"/>
      <c r="Q1155">
        <v>7.4379999999999997</v>
      </c>
      <c r="R1155" s="24">
        <v>705.19348402712603</v>
      </c>
      <c r="S1155" s="20">
        <v>430.60920688086452</v>
      </c>
      <c r="T1155">
        <v>1.7999999999999999E-2</v>
      </c>
      <c r="U1155">
        <v>6.2060000000000004</v>
      </c>
      <c r="V1155"/>
      <c r="W1155" s="14">
        <v>3.2033533333333329E-2</v>
      </c>
      <c r="Y1155">
        <f>AA1155/W1155</f>
        <v>10516.608217468331</v>
      </c>
      <c r="AA1155" s="14">
        <v>336.88411988787897</v>
      </c>
      <c r="AC1155" s="24"/>
      <c r="AD1155" s="48"/>
      <c r="AJ1155" s="22"/>
      <c r="AQ1155" t="s">
        <v>875</v>
      </c>
      <c r="AY1155" s="14">
        <v>93.725086992985538</v>
      </c>
      <c r="AZ1155" s="14"/>
      <c r="BA1155">
        <v>2E-3</v>
      </c>
      <c r="BB1155">
        <v>0.47599999999999998</v>
      </c>
      <c r="BD1155">
        <v>274.61700000000002</v>
      </c>
      <c r="BE1155" s="14">
        <v>325</v>
      </c>
    </row>
    <row r="1156" spans="1:57" x14ac:dyDescent="0.55000000000000004">
      <c r="A1156" s="2" t="s">
        <v>869</v>
      </c>
      <c r="B1156" s="31">
        <v>33884</v>
      </c>
      <c r="C1156" s="11"/>
      <c r="R1156" s="23"/>
      <c r="S1156" s="19"/>
      <c r="V1156"/>
      <c r="AC1156" s="23">
        <v>0.16347594312260749</v>
      </c>
      <c r="AD1156" s="48"/>
      <c r="AJ1156" s="21">
        <v>0.39666666666666667</v>
      </c>
      <c r="BE1156" s="14">
        <v>353.54129597177587</v>
      </c>
    </row>
    <row r="1157" spans="1:57" x14ac:dyDescent="0.55000000000000004">
      <c r="A1157" s="2" t="s">
        <v>869</v>
      </c>
      <c r="B1157" s="31">
        <v>33897</v>
      </c>
      <c r="C1157" s="11"/>
      <c r="Q1157">
        <v>5.5590000000000002</v>
      </c>
      <c r="R1157" s="24">
        <v>117.25</v>
      </c>
      <c r="S1157" s="20"/>
      <c r="V1157"/>
      <c r="AC1157" s="24">
        <v>0.30022750226538897</v>
      </c>
      <c r="AD1157" s="48"/>
      <c r="AJ1157" s="22">
        <v>0.79333333333333333</v>
      </c>
      <c r="AK1157">
        <v>4.7E-2</v>
      </c>
      <c r="AL1157">
        <v>3.6040000000000001</v>
      </c>
      <c r="AM1157">
        <v>75.956000000000003</v>
      </c>
      <c r="BA1157">
        <v>4.8000000000000001E-2</v>
      </c>
      <c r="BB1157">
        <v>1.9550000000000001</v>
      </c>
      <c r="BD1157">
        <v>41.293999999999997</v>
      </c>
      <c r="BE1157" s="26"/>
    </row>
    <row r="1158" spans="1:57" x14ac:dyDescent="0.55000000000000004">
      <c r="A1158" s="2" t="s">
        <v>869</v>
      </c>
      <c r="B1158" s="31">
        <v>33911</v>
      </c>
      <c r="C1158" s="11"/>
      <c r="Q1158">
        <v>9.7870000000000008</v>
      </c>
      <c r="R1158" s="24">
        <v>290.60000000000002</v>
      </c>
      <c r="S1158" s="20"/>
      <c r="V1158"/>
      <c r="AC1158" s="24">
        <v>0.89252532064045909</v>
      </c>
      <c r="AD1158" s="48"/>
      <c r="AJ1158" s="22">
        <v>4.956666666666667</v>
      </c>
      <c r="AK1158">
        <v>0.04</v>
      </c>
      <c r="AL1158">
        <v>5.9560000000000004</v>
      </c>
      <c r="AM1158">
        <v>147.018</v>
      </c>
      <c r="BA1158">
        <v>3.1E-2</v>
      </c>
      <c r="BB1158">
        <v>3.831</v>
      </c>
      <c r="BD1158">
        <v>125.679</v>
      </c>
      <c r="BE1158" s="14">
        <v>1530</v>
      </c>
    </row>
    <row r="1159" spans="1:57" x14ac:dyDescent="0.55000000000000004">
      <c r="A1159" s="2" t="s">
        <v>869</v>
      </c>
      <c r="B1159" s="31">
        <v>33925</v>
      </c>
      <c r="C1159" s="11"/>
      <c r="Q1159">
        <v>13.154</v>
      </c>
      <c r="R1159" s="24">
        <v>738.86666666666667</v>
      </c>
      <c r="S1159" s="20"/>
      <c r="V1159"/>
      <c r="AC1159" s="24">
        <v>0.94991331125967204</v>
      </c>
      <c r="AD1159" s="48"/>
      <c r="AJ1159" s="22">
        <v>6.6533333333333333</v>
      </c>
      <c r="AK1159">
        <v>3.3000000000000002E-2</v>
      </c>
      <c r="AL1159">
        <v>9.1549999999999994</v>
      </c>
      <c r="AM1159">
        <v>280.99700000000001</v>
      </c>
      <c r="BA1159">
        <v>1.0999999999999999E-2</v>
      </c>
      <c r="BB1159">
        <v>4</v>
      </c>
      <c r="BD1159">
        <v>381.54399999999998</v>
      </c>
      <c r="BE1159" s="14">
        <v>1141.6666666666667</v>
      </c>
    </row>
    <row r="1160" spans="1:57" x14ac:dyDescent="0.55000000000000004">
      <c r="A1160" s="2" t="s">
        <v>869</v>
      </c>
      <c r="B1160" s="31">
        <v>33932</v>
      </c>
      <c r="C1160" s="11"/>
      <c r="R1160" s="24"/>
      <c r="S1160" s="20"/>
      <c r="V1160"/>
      <c r="AC1160" s="24">
        <v>0.94697543594158096</v>
      </c>
      <c r="AD1160" s="48"/>
      <c r="AJ1160" s="22">
        <v>6.5266666666666664</v>
      </c>
      <c r="BE1160" s="14">
        <v>1121.6666666666667</v>
      </c>
    </row>
    <row r="1161" spans="1:57" x14ac:dyDescent="0.55000000000000004">
      <c r="A1161" s="2" t="s">
        <v>869</v>
      </c>
      <c r="B1161" s="31">
        <v>33939</v>
      </c>
      <c r="C1161" s="11"/>
      <c r="Q1161">
        <v>13.997</v>
      </c>
      <c r="R1161" s="24">
        <v>1068.1333333333332</v>
      </c>
      <c r="S1161" s="20"/>
      <c r="V1161"/>
      <c r="AC1161" s="24">
        <v>0.93536505046400054</v>
      </c>
      <c r="AD1161" s="48"/>
      <c r="AJ1161" s="22">
        <v>6.0866666666666669</v>
      </c>
      <c r="AK1161">
        <v>3.2000000000000001E-2</v>
      </c>
      <c r="AL1161">
        <v>7.7779999999999996</v>
      </c>
      <c r="AM1161">
        <v>246.12299999999999</v>
      </c>
      <c r="BA1161">
        <v>8.9999999999999993E-3</v>
      </c>
      <c r="BB1161">
        <v>6.2190000000000003</v>
      </c>
      <c r="BD1161">
        <v>721.375</v>
      </c>
      <c r="BE1161" s="14"/>
    </row>
    <row r="1162" spans="1:57" x14ac:dyDescent="0.55000000000000004">
      <c r="A1162" s="2" t="s">
        <v>869</v>
      </c>
      <c r="B1162" s="31">
        <v>33946</v>
      </c>
      <c r="C1162" s="11"/>
      <c r="Q1162">
        <v>16.087</v>
      </c>
      <c r="R1162" s="24">
        <v>1244.1666666666667</v>
      </c>
      <c r="S1162" s="20">
        <v>191</v>
      </c>
      <c r="T1162">
        <v>0.02</v>
      </c>
      <c r="U1162">
        <v>2.8410000000000002</v>
      </c>
      <c r="V1162"/>
      <c r="AC1162" s="24">
        <v>0.91684093005687739</v>
      </c>
      <c r="AD1162" s="48"/>
      <c r="AJ1162" s="22">
        <v>5.5266666666666664</v>
      </c>
      <c r="AK1162">
        <v>3.2000000000000001E-2</v>
      </c>
      <c r="AL1162">
        <v>6.556</v>
      </c>
      <c r="AM1162">
        <v>201.00399999999999</v>
      </c>
      <c r="BA1162">
        <v>8.0000000000000002E-3</v>
      </c>
      <c r="BB1162">
        <v>6.5019999999999998</v>
      </c>
      <c r="BD1162">
        <v>785.82399999999996</v>
      </c>
      <c r="BE1162" s="14">
        <v>750</v>
      </c>
    </row>
    <row r="1163" spans="1:57" x14ac:dyDescent="0.55000000000000004">
      <c r="A1163" s="2" t="s">
        <v>869</v>
      </c>
      <c r="B1163" s="31">
        <v>33953</v>
      </c>
      <c r="C1163" s="11"/>
      <c r="Q1163">
        <v>14.602</v>
      </c>
      <c r="R1163" s="24">
        <v>1515.8333333333333</v>
      </c>
      <c r="S1163" s="20">
        <v>258.83333333333331</v>
      </c>
      <c r="T1163">
        <v>1.7999999999999999E-2</v>
      </c>
      <c r="U1163">
        <v>3.5289999999999999</v>
      </c>
      <c r="V1163"/>
      <c r="AC1163" s="24">
        <v>0.87827611050265408</v>
      </c>
      <c r="AD1163" s="48"/>
      <c r="AJ1163" s="22">
        <v>4.68</v>
      </c>
      <c r="AK1163">
        <v>2.8000000000000001E-2</v>
      </c>
      <c r="AL1163">
        <v>4.8319999999999999</v>
      </c>
      <c r="AM1163">
        <v>170.35499999999999</v>
      </c>
      <c r="BA1163">
        <v>6.0000000000000001E-3</v>
      </c>
      <c r="BB1163">
        <v>5.9880000000000004</v>
      </c>
      <c r="BD1163">
        <v>984.70699999999999</v>
      </c>
      <c r="BE1163" s="14">
        <v>656.66666666666663</v>
      </c>
    </row>
    <row r="1164" spans="1:57" x14ac:dyDescent="0.55000000000000004">
      <c r="A1164" s="2" t="s">
        <v>869</v>
      </c>
      <c r="B1164" s="31">
        <v>33959</v>
      </c>
      <c r="C1164" s="11"/>
      <c r="Q1164">
        <v>13.974</v>
      </c>
      <c r="R1164" s="24">
        <v>1428.1333333333334</v>
      </c>
      <c r="S1164" s="20">
        <v>322.5</v>
      </c>
      <c r="T1164">
        <v>0.02</v>
      </c>
      <c r="U1164">
        <v>4.8410000000000002</v>
      </c>
      <c r="V1164"/>
      <c r="AC1164" s="24">
        <v>0.82812709504700766</v>
      </c>
      <c r="AD1164" s="48"/>
      <c r="AJ1164" s="22">
        <v>3.9133333333333336</v>
      </c>
      <c r="AK1164">
        <v>2.7E-2</v>
      </c>
      <c r="AL1164">
        <v>3.6960000000000002</v>
      </c>
      <c r="AM1164">
        <v>134.82400000000001</v>
      </c>
      <c r="BA1164">
        <v>6.0000000000000001E-3</v>
      </c>
      <c r="BB1164">
        <v>5.12</v>
      </c>
      <c r="BD1164">
        <v>872.29399999999998</v>
      </c>
      <c r="BE1164" s="14">
        <v>650</v>
      </c>
    </row>
    <row r="1165" spans="1:57" x14ac:dyDescent="0.55000000000000004">
      <c r="A1165" s="2" t="s">
        <v>869</v>
      </c>
      <c r="B1165" s="31">
        <v>33967</v>
      </c>
      <c r="C1165" s="11"/>
      <c r="Q1165">
        <v>15.089</v>
      </c>
      <c r="R1165" s="24">
        <v>1556.3333333333333</v>
      </c>
      <c r="S1165" s="20">
        <v>450.16666666666663</v>
      </c>
      <c r="T1165">
        <v>0.02</v>
      </c>
      <c r="U1165">
        <v>6.7779999999999996</v>
      </c>
      <c r="V1165"/>
      <c r="AC1165" s="24">
        <v>0.87152230892112503</v>
      </c>
      <c r="AD1165" s="48"/>
      <c r="AJ1165" s="22">
        <v>4.5599999999999996</v>
      </c>
      <c r="AK1165">
        <v>2.8000000000000001E-2</v>
      </c>
      <c r="AL1165">
        <v>3.2909999999999999</v>
      </c>
      <c r="AM1165">
        <v>117.952</v>
      </c>
      <c r="BA1165">
        <v>5.0000000000000001E-3</v>
      </c>
      <c r="BB1165">
        <v>4.5780000000000003</v>
      </c>
      <c r="BD1165">
        <v>891.46699999999998</v>
      </c>
      <c r="BE1165" s="14">
        <v>600</v>
      </c>
    </row>
    <row r="1166" spans="1:57" x14ac:dyDescent="0.55000000000000004">
      <c r="A1166" s="2" t="s">
        <v>869</v>
      </c>
      <c r="B1166" s="31">
        <v>33974</v>
      </c>
      <c r="C1166" s="11"/>
      <c r="Q1166">
        <v>14.574999999999999</v>
      </c>
      <c r="R1166" s="24">
        <v>1505.9</v>
      </c>
      <c r="S1166" s="20">
        <v>538.66666666666663</v>
      </c>
      <c r="T1166">
        <v>1.9E-2</v>
      </c>
      <c r="U1166">
        <v>7.62</v>
      </c>
      <c r="V1166"/>
      <c r="AC1166" s="24">
        <v>0.83068594923654482</v>
      </c>
      <c r="AD1166" s="48"/>
      <c r="AJ1166" s="22">
        <v>3.9466666666666668</v>
      </c>
      <c r="AK1166">
        <v>2.5000000000000001E-2</v>
      </c>
      <c r="AL1166">
        <v>2.677</v>
      </c>
      <c r="AM1166">
        <v>106.38</v>
      </c>
      <c r="BA1166">
        <v>5.0000000000000001E-3</v>
      </c>
      <c r="BB1166">
        <v>3.7490000000000001</v>
      </c>
      <c r="BD1166">
        <v>798.84699999999998</v>
      </c>
      <c r="BE1166" s="14">
        <v>581.66666666666663</v>
      </c>
    </row>
    <row r="1167" spans="1:57" x14ac:dyDescent="0.55000000000000004">
      <c r="A1167" s="2" t="s">
        <v>869</v>
      </c>
      <c r="B1167" s="31">
        <v>33981</v>
      </c>
      <c r="C1167" s="11"/>
      <c r="Q1167">
        <v>15.515000000000001</v>
      </c>
      <c r="R1167" s="24">
        <v>1748.3166666666666</v>
      </c>
      <c r="S1167" s="20">
        <v>752.33333333333326</v>
      </c>
      <c r="T1167">
        <v>1.7999999999999999E-2</v>
      </c>
      <c r="U1167">
        <v>10.265000000000001</v>
      </c>
      <c r="V1167"/>
      <c r="AC1167" s="24">
        <v>0.78443655404822255</v>
      </c>
      <c r="AD1167" s="48"/>
      <c r="AJ1167" s="22">
        <v>3.41</v>
      </c>
      <c r="AK1167">
        <v>2.1999999999999999E-2</v>
      </c>
      <c r="AL1167">
        <v>1.137</v>
      </c>
      <c r="AM1167">
        <v>52.744999999999997</v>
      </c>
      <c r="BA1167">
        <v>4.0000000000000001E-3</v>
      </c>
      <c r="BB1167">
        <v>3.3740000000000001</v>
      </c>
      <c r="BD1167">
        <v>789.35799999999995</v>
      </c>
      <c r="BE1167" s="14">
        <v>533.33333333333337</v>
      </c>
    </row>
    <row r="1168" spans="1:57" x14ac:dyDescent="0.55000000000000004">
      <c r="A1168" s="2" t="s">
        <v>869</v>
      </c>
      <c r="B1168" s="31">
        <v>33988</v>
      </c>
      <c r="C1168" s="11"/>
      <c r="Q1168">
        <v>18.337</v>
      </c>
      <c r="R1168" s="24">
        <v>2024.8</v>
      </c>
      <c r="S1168" s="20">
        <v>1014</v>
      </c>
      <c r="T1168">
        <v>1.9E-2</v>
      </c>
      <c r="U1168">
        <v>14.512</v>
      </c>
      <c r="V1168"/>
      <c r="AC1168" s="24"/>
      <c r="AD1168" s="48"/>
      <c r="AJ1168" s="22"/>
      <c r="AK1168">
        <v>2.3E-2</v>
      </c>
      <c r="AL1168">
        <v>0.73</v>
      </c>
      <c r="AM1168">
        <v>18.37</v>
      </c>
      <c r="BA1168">
        <v>3.0000000000000001E-3</v>
      </c>
      <c r="BB1168">
        <v>2.585</v>
      </c>
      <c r="BD1168">
        <v>807.44500000000005</v>
      </c>
      <c r="BE1168" s="14">
        <v>566.66666666666663</v>
      </c>
    </row>
    <row r="1169" spans="1:57" x14ac:dyDescent="0.55000000000000004">
      <c r="A1169" s="2" t="s">
        <v>869</v>
      </c>
      <c r="B1169" s="31">
        <v>33996</v>
      </c>
      <c r="C1169" s="11"/>
      <c r="Q1169">
        <v>11.353999999999999</v>
      </c>
      <c r="R1169" s="24">
        <v>1431.8</v>
      </c>
      <c r="S1169" s="20">
        <v>655.6</v>
      </c>
      <c r="T1169">
        <v>1.9E-2</v>
      </c>
      <c r="U1169">
        <v>9.4190000000000005</v>
      </c>
      <c r="V1169"/>
      <c r="AC1169" s="24"/>
      <c r="AD1169" s="48"/>
      <c r="AJ1169" s="22"/>
      <c r="BA1169">
        <v>3.0000000000000001E-3</v>
      </c>
      <c r="BB1169">
        <v>1.2909999999999999</v>
      </c>
      <c r="BD1169">
        <v>490.22399999999999</v>
      </c>
      <c r="BE1169" s="14">
        <v>633.33333333333337</v>
      </c>
    </row>
    <row r="1170" spans="1:57" x14ac:dyDescent="0.55000000000000004">
      <c r="A1170" s="2" t="s">
        <v>869</v>
      </c>
      <c r="B1170" s="31">
        <v>34003</v>
      </c>
      <c r="C1170" s="11"/>
      <c r="Q1170">
        <v>14.14</v>
      </c>
      <c r="R1170" s="24">
        <v>1452.6662221578329</v>
      </c>
      <c r="S1170" s="20">
        <v>812.18073392789017</v>
      </c>
      <c r="T1170">
        <v>1.9E-2</v>
      </c>
      <c r="U1170">
        <v>11.643000000000001</v>
      </c>
      <c r="V1170"/>
      <c r="W1170" s="14">
        <v>3.1279799999999996E-2</v>
      </c>
      <c r="Y1170">
        <f>AA1170/W1170</f>
        <v>19860.777505594982</v>
      </c>
      <c r="AA1170" s="14">
        <v>621.24114821950991</v>
      </c>
      <c r="AC1170" s="24"/>
      <c r="AD1170" s="48"/>
      <c r="AJ1170" s="22"/>
      <c r="AQ1170" t="s">
        <v>875</v>
      </c>
      <c r="AY1170" s="14">
        <v>190.93958570838012</v>
      </c>
      <c r="AZ1170" s="14"/>
      <c r="BA1170">
        <v>3.0000000000000001E-3</v>
      </c>
      <c r="BB1170">
        <v>1.6870000000000001</v>
      </c>
      <c r="BD1170">
        <v>640.48500000000001</v>
      </c>
      <c r="BE1170" s="14">
        <v>493.33333333333331</v>
      </c>
    </row>
    <row r="1171" spans="1:57" x14ac:dyDescent="0.55000000000000004">
      <c r="A1171" s="2" t="s">
        <v>865</v>
      </c>
      <c r="B1171" s="31">
        <v>33884</v>
      </c>
      <c r="C1171" s="11"/>
      <c r="R1171" s="23"/>
      <c r="S1171" s="19"/>
      <c r="V1171"/>
      <c r="AC1171" s="23">
        <v>0.164729788588728</v>
      </c>
      <c r="AD1171" s="48"/>
      <c r="AJ1171" s="21">
        <v>0.4</v>
      </c>
      <c r="BE1171" s="14">
        <v>570.98399676408246</v>
      </c>
    </row>
    <row r="1172" spans="1:57" x14ac:dyDescent="0.55000000000000004">
      <c r="A1172" s="2" t="s">
        <v>865</v>
      </c>
      <c r="B1172" s="31">
        <v>33897</v>
      </c>
      <c r="C1172" s="11"/>
      <c r="Q1172">
        <v>5.1619999999999999</v>
      </c>
      <c r="R1172" s="24">
        <v>105.86666666666667</v>
      </c>
      <c r="S1172" s="20"/>
      <c r="V1172"/>
      <c r="AC1172" s="24">
        <v>0.30232367392896897</v>
      </c>
      <c r="AD1172" s="48"/>
      <c r="AJ1172" s="22">
        <v>0.8</v>
      </c>
      <c r="AK1172">
        <v>5.2999999999999999E-2</v>
      </c>
      <c r="AL1172">
        <v>3.1259999999999999</v>
      </c>
      <c r="AM1172">
        <v>59.197000000000003</v>
      </c>
      <c r="BA1172">
        <v>4.3999999999999997E-2</v>
      </c>
      <c r="BB1172">
        <v>2.036</v>
      </c>
      <c r="BD1172">
        <v>46.652999999999999</v>
      </c>
      <c r="BE1172" s="26"/>
    </row>
    <row r="1173" spans="1:57" x14ac:dyDescent="0.55000000000000004">
      <c r="A1173" s="2" t="s">
        <v>865</v>
      </c>
      <c r="B1173" s="31">
        <v>33911</v>
      </c>
      <c r="C1173" s="11"/>
      <c r="Q1173">
        <v>9.4</v>
      </c>
      <c r="R1173" s="24">
        <v>239.46666666666667</v>
      </c>
      <c r="S1173" s="20"/>
      <c r="V1173"/>
      <c r="AC1173" s="24">
        <v>0.88536475798147141</v>
      </c>
      <c r="AD1173" s="48"/>
      <c r="AJ1173" s="22">
        <v>4.8133333333333335</v>
      </c>
      <c r="AK1173">
        <v>4.3999999999999997E-2</v>
      </c>
      <c r="AL1173">
        <v>6.2519999999999998</v>
      </c>
      <c r="AM1173">
        <v>142.971</v>
      </c>
      <c r="BA1173">
        <v>3.3000000000000002E-2</v>
      </c>
      <c r="BB1173">
        <v>3.1480000000000001</v>
      </c>
      <c r="BD1173">
        <v>96.495999999999995</v>
      </c>
      <c r="BE1173" s="14">
        <v>1180</v>
      </c>
    </row>
    <row r="1174" spans="1:57" x14ac:dyDescent="0.55000000000000004">
      <c r="A1174" s="2" t="s">
        <v>865</v>
      </c>
      <c r="B1174" s="31">
        <v>33925</v>
      </c>
      <c r="C1174" s="11"/>
      <c r="Q1174">
        <v>14.387</v>
      </c>
      <c r="R1174" s="24">
        <v>676.4666666666667</v>
      </c>
      <c r="S1174" s="20"/>
      <c r="V1174"/>
      <c r="AC1174" s="24">
        <v>0.95394873285783477</v>
      </c>
      <c r="AD1174" s="48"/>
      <c r="AJ1174" s="22">
        <v>6.84</v>
      </c>
      <c r="AK1174">
        <v>3.7999999999999999E-2</v>
      </c>
      <c r="AL1174">
        <v>9.5419999999999998</v>
      </c>
      <c r="AM1174">
        <v>253.696</v>
      </c>
      <c r="BA1174">
        <v>1.4E-2</v>
      </c>
      <c r="BB1174">
        <v>4.8449999999999998</v>
      </c>
      <c r="BD1174">
        <v>334.20800000000003</v>
      </c>
      <c r="BE1174" s="14">
        <v>1130</v>
      </c>
    </row>
    <row r="1175" spans="1:57" x14ac:dyDescent="0.55000000000000004">
      <c r="A1175" s="2" t="s">
        <v>865</v>
      </c>
      <c r="B1175" s="31">
        <v>33932</v>
      </c>
      <c r="C1175" s="11"/>
      <c r="R1175" s="24"/>
      <c r="S1175" s="20"/>
      <c r="V1175"/>
      <c r="AC1175" s="24">
        <v>0.95226068467875902</v>
      </c>
      <c r="AD1175" s="48"/>
      <c r="AJ1175" s="22">
        <v>6.76</v>
      </c>
      <c r="BE1175" s="14">
        <v>938.33333333333337</v>
      </c>
    </row>
    <row r="1176" spans="1:57" x14ac:dyDescent="0.55000000000000004">
      <c r="A1176" s="2" t="s">
        <v>865</v>
      </c>
      <c r="B1176" s="31">
        <v>33939</v>
      </c>
      <c r="C1176" s="11"/>
      <c r="Q1176">
        <v>14.125</v>
      </c>
      <c r="R1176" s="24">
        <v>1069</v>
      </c>
      <c r="S1176" s="20"/>
      <c r="V1176"/>
      <c r="AC1176" s="24">
        <v>0.93575169905549693</v>
      </c>
      <c r="AD1176" s="48"/>
      <c r="AJ1176" s="22">
        <v>6.1</v>
      </c>
      <c r="AK1176">
        <v>3.3000000000000002E-2</v>
      </c>
      <c r="AL1176">
        <v>7.0590000000000002</v>
      </c>
      <c r="AM1176">
        <v>206.11099999999999</v>
      </c>
      <c r="BA1176">
        <v>8.9999999999999993E-3</v>
      </c>
      <c r="BB1176">
        <v>7.0650000000000004</v>
      </c>
      <c r="BD1176">
        <v>811.221</v>
      </c>
      <c r="BE1176" s="14"/>
    </row>
    <row r="1177" spans="1:57" x14ac:dyDescent="0.55000000000000004">
      <c r="A1177" s="2" t="s">
        <v>865</v>
      </c>
      <c r="B1177" s="31">
        <v>33946</v>
      </c>
      <c r="C1177" s="11"/>
      <c r="Q1177">
        <v>15.936999999999999</v>
      </c>
      <c r="R1177" s="24">
        <v>1091.5</v>
      </c>
      <c r="S1177" s="20">
        <v>191.83333333333334</v>
      </c>
      <c r="T1177">
        <v>0.02</v>
      </c>
      <c r="U1177">
        <v>3.052</v>
      </c>
      <c r="V1177"/>
      <c r="AC1177" s="24">
        <v>0.93269360334712148</v>
      </c>
      <c r="AD1177" s="48"/>
      <c r="AJ1177" s="22">
        <v>5.996666666666667</v>
      </c>
      <c r="AK1177">
        <v>3.5999999999999997E-2</v>
      </c>
      <c r="AL1177">
        <v>6.7720000000000002</v>
      </c>
      <c r="AM1177">
        <v>190.11799999999999</v>
      </c>
      <c r="BA1177">
        <v>8.9999999999999993E-3</v>
      </c>
      <c r="BB1177">
        <v>5.9290000000000003</v>
      </c>
      <c r="BD1177">
        <v>646.75900000000001</v>
      </c>
      <c r="BE1177" s="14">
        <v>881.66666666666663</v>
      </c>
    </row>
    <row r="1178" spans="1:57" x14ac:dyDescent="0.55000000000000004">
      <c r="A1178" s="2" t="s">
        <v>865</v>
      </c>
      <c r="B1178" s="31">
        <v>33953</v>
      </c>
      <c r="C1178" s="11"/>
      <c r="Q1178">
        <v>18.472000000000001</v>
      </c>
      <c r="R1178" s="24">
        <v>1548.6666666666667</v>
      </c>
      <c r="S1178" s="20">
        <v>280.16666666666669</v>
      </c>
      <c r="T1178">
        <v>1.7999999999999999E-2</v>
      </c>
      <c r="U1178">
        <v>3.9329999999999998</v>
      </c>
      <c r="V1178"/>
      <c r="AC1178" s="24">
        <v>0.89756225184710026</v>
      </c>
      <c r="AD1178" s="48"/>
      <c r="AJ1178" s="22">
        <v>5.0633333333333335</v>
      </c>
      <c r="AK1178">
        <v>3.2000000000000001E-2</v>
      </c>
      <c r="AL1178">
        <v>6.165</v>
      </c>
      <c r="AM1178">
        <v>191.77</v>
      </c>
      <c r="BA1178">
        <v>8.0000000000000002E-3</v>
      </c>
      <c r="BB1178">
        <v>8.1050000000000004</v>
      </c>
      <c r="BD1178">
        <v>994.399</v>
      </c>
      <c r="BE1178" s="14">
        <v>606.66666666666663</v>
      </c>
    </row>
    <row r="1179" spans="1:57" x14ac:dyDescent="0.55000000000000004">
      <c r="A1179" s="2" t="s">
        <v>865</v>
      </c>
      <c r="B1179" s="31">
        <v>33959</v>
      </c>
      <c r="C1179" s="11"/>
      <c r="Q1179">
        <v>9.5050000000000008</v>
      </c>
      <c r="R1179" s="24">
        <v>1310.3666666666666</v>
      </c>
      <c r="S1179" s="20">
        <v>333.33333333333331</v>
      </c>
      <c r="T1179">
        <v>1.0999999999999999E-2</v>
      </c>
      <c r="U1179">
        <v>2.952</v>
      </c>
      <c r="V1179"/>
      <c r="AC1179" s="24">
        <v>0.83642766981233918</v>
      </c>
      <c r="AD1179" s="48"/>
      <c r="AJ1179" s="22">
        <v>4.0233333333333334</v>
      </c>
      <c r="AK1179">
        <v>2.9000000000000001E-2</v>
      </c>
      <c r="AL1179">
        <v>2.9580000000000002</v>
      </c>
      <c r="AM1179">
        <v>128.59299999999999</v>
      </c>
      <c r="BA1179">
        <v>8.9999999999999993E-3</v>
      </c>
      <c r="BB1179">
        <v>6.391</v>
      </c>
      <c r="BD1179">
        <v>751.11400000000003</v>
      </c>
      <c r="BE1179" s="14">
        <v>643.33333333333337</v>
      </c>
    </row>
    <row r="1180" spans="1:57" x14ac:dyDescent="0.55000000000000004">
      <c r="A1180" s="2" t="s">
        <v>865</v>
      </c>
      <c r="B1180" s="31">
        <v>33967</v>
      </c>
      <c r="C1180" s="11"/>
      <c r="Q1180">
        <v>16.265999999999998</v>
      </c>
      <c r="R1180" s="24">
        <v>1496</v>
      </c>
      <c r="S1180" s="20">
        <v>440.16666666666669</v>
      </c>
      <c r="T1180">
        <v>2.1000000000000001E-2</v>
      </c>
      <c r="U1180">
        <v>7.0590000000000002</v>
      </c>
      <c r="V1180"/>
      <c r="AC1180" s="24">
        <v>0.87772711869477171</v>
      </c>
      <c r="AD1180" s="48"/>
      <c r="AJ1180" s="22">
        <v>4.67</v>
      </c>
      <c r="AK1180">
        <v>0.03</v>
      </c>
      <c r="AL1180">
        <v>3.2650000000000001</v>
      </c>
      <c r="AM1180">
        <v>107.429</v>
      </c>
      <c r="BA1180">
        <v>7.0000000000000001E-3</v>
      </c>
      <c r="BB1180">
        <v>5.5190000000000001</v>
      </c>
      <c r="BD1180">
        <v>849.53899999999999</v>
      </c>
      <c r="BE1180" s="14">
        <v>520</v>
      </c>
    </row>
    <row r="1181" spans="1:57" x14ac:dyDescent="0.55000000000000004">
      <c r="A1181" s="2" t="s">
        <v>865</v>
      </c>
      <c r="B1181" s="31">
        <v>33974</v>
      </c>
      <c r="C1181" s="11"/>
      <c r="Q1181">
        <v>18.082999999999998</v>
      </c>
      <c r="R1181" s="24">
        <v>1628.2333333333333</v>
      </c>
      <c r="S1181" s="20">
        <v>595</v>
      </c>
      <c r="T1181">
        <v>2.1000000000000001E-2</v>
      </c>
      <c r="U1181">
        <v>9.8580000000000005</v>
      </c>
      <c r="V1181"/>
      <c r="AC1181" s="24">
        <v>0.84983190815452536</v>
      </c>
      <c r="AD1181" s="48"/>
      <c r="AJ1181" s="22">
        <v>4.2133333333333329</v>
      </c>
      <c r="AK1181">
        <v>2.5999999999999999E-2</v>
      </c>
      <c r="AL1181">
        <v>3.0009999999999999</v>
      </c>
      <c r="AM1181">
        <v>114.15300000000001</v>
      </c>
      <c r="BA1181">
        <v>6.0000000000000001E-3</v>
      </c>
      <c r="BB1181">
        <v>4.6529999999999996</v>
      </c>
      <c r="BD1181">
        <v>817.01400000000001</v>
      </c>
      <c r="BE1181" s="14">
        <v>550</v>
      </c>
    </row>
    <row r="1182" spans="1:57" x14ac:dyDescent="0.55000000000000004">
      <c r="A1182" s="2" t="s">
        <v>865</v>
      </c>
      <c r="B1182" s="31">
        <v>33981</v>
      </c>
      <c r="C1182" s="11"/>
      <c r="Q1182">
        <v>18.896999999999998</v>
      </c>
      <c r="R1182" s="24">
        <v>1721.3999999999999</v>
      </c>
      <c r="S1182" s="20">
        <v>766.66666666666674</v>
      </c>
      <c r="T1182">
        <v>2.1999999999999999E-2</v>
      </c>
      <c r="U1182">
        <v>13.157999999999999</v>
      </c>
      <c r="V1182"/>
      <c r="AC1182" s="24">
        <v>0.79607438826578658</v>
      </c>
      <c r="AD1182" s="48"/>
      <c r="AJ1182" s="22">
        <v>3.5333333333333332</v>
      </c>
      <c r="AK1182">
        <v>2.8000000000000001E-2</v>
      </c>
      <c r="AL1182">
        <v>3.1779999999999999</v>
      </c>
      <c r="AM1182">
        <v>90.960999999999999</v>
      </c>
      <c r="BA1182">
        <v>5.0000000000000001E-3</v>
      </c>
      <c r="BB1182">
        <v>3.9430000000000001</v>
      </c>
      <c r="BD1182">
        <v>763.04700000000003</v>
      </c>
      <c r="BE1182" s="14">
        <v>585</v>
      </c>
    </row>
    <row r="1183" spans="1:57" x14ac:dyDescent="0.55000000000000004">
      <c r="A1183" s="2" t="s">
        <v>865</v>
      </c>
      <c r="B1183" s="31">
        <v>33988</v>
      </c>
      <c r="C1183" s="11"/>
      <c r="Q1183">
        <v>18.681999999999999</v>
      </c>
      <c r="R1183" s="24">
        <v>1576.0166666666669</v>
      </c>
      <c r="S1183" s="20">
        <v>819</v>
      </c>
      <c r="T1183">
        <v>2.4E-2</v>
      </c>
      <c r="U1183">
        <v>15.023999999999999</v>
      </c>
      <c r="V1183"/>
      <c r="AC1183" s="24"/>
      <c r="AD1183" s="48"/>
      <c r="AJ1183" s="22"/>
      <c r="AK1183">
        <v>1.7000000000000001E-2</v>
      </c>
      <c r="AL1183">
        <v>8.1000000000000003E-2</v>
      </c>
      <c r="AM1183">
        <v>4.7750000000000004</v>
      </c>
      <c r="BA1183">
        <v>5.0000000000000001E-3</v>
      </c>
      <c r="BB1183">
        <v>2.8439999999999999</v>
      </c>
      <c r="BD1183">
        <v>591.52700000000004</v>
      </c>
      <c r="BE1183" s="14">
        <v>561.66666666666663</v>
      </c>
    </row>
    <row r="1184" spans="1:57" x14ac:dyDescent="0.55000000000000004">
      <c r="A1184" s="2" t="s">
        <v>865</v>
      </c>
      <c r="B1184" s="31">
        <v>33996</v>
      </c>
      <c r="C1184" s="11"/>
      <c r="Q1184">
        <v>18.158999999999999</v>
      </c>
      <c r="R1184" s="24">
        <v>1660.3333333333335</v>
      </c>
      <c r="S1184" s="20">
        <v>804.33333333333337</v>
      </c>
      <c r="T1184">
        <v>2.5000000000000001E-2</v>
      </c>
      <c r="U1184">
        <v>15.429</v>
      </c>
      <c r="V1184"/>
      <c r="AC1184" s="24"/>
      <c r="AD1184" s="48"/>
      <c r="AJ1184" s="22"/>
      <c r="BA1184">
        <v>4.0000000000000001E-3</v>
      </c>
      <c r="BB1184">
        <v>1.9570000000000001</v>
      </c>
      <c r="BD1184">
        <v>533.58699999999999</v>
      </c>
      <c r="BE1184" s="14">
        <v>546.66666666666663</v>
      </c>
    </row>
    <row r="1185" spans="1:57" x14ac:dyDescent="0.55000000000000004">
      <c r="A1185" s="2" t="s">
        <v>865</v>
      </c>
      <c r="B1185" s="31">
        <v>34003</v>
      </c>
      <c r="C1185" s="11"/>
      <c r="Q1185">
        <v>20.672000000000001</v>
      </c>
      <c r="R1185" s="24">
        <v>1542.3685872280764</v>
      </c>
      <c r="S1185" s="20">
        <v>915.82963792478131</v>
      </c>
      <c r="T1185">
        <v>2.4E-2</v>
      </c>
      <c r="U1185">
        <v>17.443999999999999</v>
      </c>
      <c r="V1185"/>
      <c r="W1185" s="14">
        <v>3.3136533333333336E-2</v>
      </c>
      <c r="Y1185">
        <f>AA1185/W1185</f>
        <v>21610.39207657244</v>
      </c>
      <c r="AA1185" s="14">
        <v>716.0934773917453</v>
      </c>
      <c r="AC1185" s="24"/>
      <c r="AD1185" s="48"/>
      <c r="AJ1185" s="22"/>
      <c r="AQ1185" t="s">
        <v>875</v>
      </c>
      <c r="AY1185" s="14">
        <v>199.73616053303601</v>
      </c>
      <c r="AZ1185" s="14"/>
      <c r="BA1185">
        <v>4.0000000000000001E-3</v>
      </c>
      <c r="BB1185">
        <v>2.294</v>
      </c>
      <c r="BD1185">
        <v>625.73900000000003</v>
      </c>
      <c r="BE1185" s="14">
        <v>510</v>
      </c>
    </row>
    <row r="1186" spans="1:57" x14ac:dyDescent="0.55000000000000004">
      <c r="A1186" s="2" t="s">
        <v>861</v>
      </c>
      <c r="B1186" s="31">
        <v>33884</v>
      </c>
      <c r="C1186" s="11"/>
      <c r="R1186" s="23"/>
      <c r="S1186" s="19"/>
      <c r="V1186"/>
      <c r="AC1186" s="23">
        <v>0.1571784265283801</v>
      </c>
      <c r="AD1186" s="48"/>
      <c r="AJ1186" s="21">
        <v>0.38</v>
      </c>
      <c r="BE1186" s="14">
        <v>539.98870962753597</v>
      </c>
    </row>
    <row r="1187" spans="1:57" x14ac:dyDescent="0.55000000000000004">
      <c r="A1187" s="2" t="s">
        <v>861</v>
      </c>
      <c r="B1187" s="31">
        <v>33897</v>
      </c>
      <c r="C1187" s="11"/>
      <c r="Q1187">
        <v>3.8490000000000002</v>
      </c>
      <c r="R1187" s="24">
        <v>89.850000000000009</v>
      </c>
      <c r="S1187" s="20"/>
      <c r="V1187"/>
      <c r="AC1187" s="24">
        <v>0.28965179529082274</v>
      </c>
      <c r="AD1187" s="48"/>
      <c r="AJ1187" s="22">
        <v>0.76</v>
      </c>
      <c r="AK1187">
        <v>4.5999999999999999E-2</v>
      </c>
      <c r="AL1187">
        <v>2.3290000000000002</v>
      </c>
      <c r="AM1187">
        <v>49.868000000000002</v>
      </c>
      <c r="BA1187">
        <v>3.7999999999999999E-2</v>
      </c>
      <c r="BB1187">
        <v>1.52</v>
      </c>
      <c r="BD1187">
        <v>39.948999999999998</v>
      </c>
      <c r="BE1187" s="26"/>
    </row>
    <row r="1188" spans="1:57" x14ac:dyDescent="0.55000000000000004">
      <c r="A1188" s="2" t="s">
        <v>861</v>
      </c>
      <c r="B1188" s="31">
        <v>33911</v>
      </c>
      <c r="C1188" s="11"/>
      <c r="Q1188">
        <v>7.9669999999999996</v>
      </c>
      <c r="R1188" s="24">
        <v>269.01666666666665</v>
      </c>
      <c r="S1188" s="20"/>
      <c r="V1188"/>
      <c r="AC1188" s="24">
        <v>0.86641268900866253</v>
      </c>
      <c r="AD1188" s="48"/>
      <c r="AJ1188" s="22">
        <v>4.4733333333333336</v>
      </c>
      <c r="AK1188">
        <v>3.5999999999999997E-2</v>
      </c>
      <c r="AL1188">
        <v>5.1369999999999996</v>
      </c>
      <c r="AM1188">
        <v>144.03800000000001</v>
      </c>
      <c r="BA1188">
        <v>2.5000000000000001E-2</v>
      </c>
      <c r="BB1188">
        <v>2.8290000000000002</v>
      </c>
      <c r="BD1188">
        <v>115.41</v>
      </c>
      <c r="BE1188" s="14">
        <v>938.33333333333337</v>
      </c>
    </row>
    <row r="1189" spans="1:57" x14ac:dyDescent="0.55000000000000004">
      <c r="A1189" s="2" t="s">
        <v>861</v>
      </c>
      <c r="B1189" s="31">
        <v>33925</v>
      </c>
      <c r="C1189" s="11"/>
      <c r="Q1189">
        <v>8.7859999999999996</v>
      </c>
      <c r="R1189" s="24">
        <v>646.93333333333328</v>
      </c>
      <c r="S1189" s="20"/>
      <c r="V1189"/>
      <c r="AC1189" s="24">
        <v>0.9289591347063445</v>
      </c>
      <c r="AD1189" s="48"/>
      <c r="AJ1189" s="22">
        <v>5.8766666666666669</v>
      </c>
      <c r="AK1189">
        <v>2.9000000000000001E-2</v>
      </c>
      <c r="AL1189">
        <v>5.7919999999999998</v>
      </c>
      <c r="AM1189">
        <v>199.416</v>
      </c>
      <c r="BA1189">
        <v>8.0000000000000002E-3</v>
      </c>
      <c r="BB1189">
        <v>2.9940000000000002</v>
      </c>
      <c r="BD1189">
        <v>371.29899999999998</v>
      </c>
      <c r="BE1189" s="14">
        <v>1170</v>
      </c>
    </row>
    <row r="1190" spans="1:57" x14ac:dyDescent="0.55000000000000004">
      <c r="A1190" s="2" t="s">
        <v>861</v>
      </c>
      <c r="B1190" s="31">
        <v>33932</v>
      </c>
      <c r="C1190" s="11"/>
      <c r="R1190" s="24"/>
      <c r="S1190" s="20"/>
      <c r="V1190"/>
      <c r="AC1190" s="24">
        <v>0.92445297734693244</v>
      </c>
      <c r="AD1190" s="48"/>
      <c r="AJ1190" s="22">
        <v>5.74</v>
      </c>
      <c r="BE1190" s="14">
        <v>936.66666666666663</v>
      </c>
    </row>
    <row r="1191" spans="1:57" x14ac:dyDescent="0.55000000000000004">
      <c r="A1191" s="2" t="s">
        <v>861</v>
      </c>
      <c r="B1191" s="31">
        <v>33939</v>
      </c>
      <c r="C1191" s="11"/>
      <c r="Q1191">
        <v>9.3490000000000002</v>
      </c>
      <c r="R1191" s="24">
        <v>860</v>
      </c>
      <c r="S1191" s="20"/>
      <c r="V1191"/>
      <c r="AC1191" s="24">
        <v>0.91209512367456647</v>
      </c>
      <c r="AD1191" s="48"/>
      <c r="AJ1191" s="22">
        <v>5.4033333333333333</v>
      </c>
      <c r="AK1191">
        <v>3.1E-2</v>
      </c>
      <c r="AL1191">
        <v>4.5599999999999996</v>
      </c>
      <c r="AM1191">
        <v>147.72999999999999</v>
      </c>
      <c r="BA1191">
        <v>7.0000000000000001E-3</v>
      </c>
      <c r="BB1191">
        <v>4.7889999999999997</v>
      </c>
      <c r="BD1191">
        <v>662.18200000000002</v>
      </c>
      <c r="BE1191" s="14"/>
    </row>
    <row r="1192" spans="1:57" x14ac:dyDescent="0.55000000000000004">
      <c r="A1192" s="2" t="s">
        <v>861</v>
      </c>
      <c r="B1192" s="31">
        <v>33946</v>
      </c>
      <c r="C1192" s="11"/>
      <c r="Q1192">
        <v>12.962999999999999</v>
      </c>
      <c r="R1192" s="24">
        <v>1174.0333333333333</v>
      </c>
      <c r="S1192" s="20">
        <v>185</v>
      </c>
      <c r="T1192">
        <v>1.7999999999999999E-2</v>
      </c>
      <c r="U1192">
        <v>2.5499999999999998</v>
      </c>
      <c r="V1192"/>
      <c r="AC1192" s="24">
        <v>0.89348825305902635</v>
      </c>
      <c r="AD1192" s="48"/>
      <c r="AJ1192" s="22">
        <v>4.9766666666666666</v>
      </c>
      <c r="AK1192">
        <v>0.03</v>
      </c>
      <c r="AL1192">
        <v>4.8070000000000004</v>
      </c>
      <c r="AM1192">
        <v>158.34399999999999</v>
      </c>
      <c r="BA1192">
        <v>7.0000000000000001E-3</v>
      </c>
      <c r="BB1192">
        <v>5.4020000000000001</v>
      </c>
      <c r="BD1192">
        <v>766.87800000000004</v>
      </c>
      <c r="BE1192" s="14">
        <v>676.66666666666663</v>
      </c>
    </row>
    <row r="1193" spans="1:57" x14ac:dyDescent="0.55000000000000004">
      <c r="A1193" s="2" t="s">
        <v>861</v>
      </c>
      <c r="B1193" s="31">
        <v>33953</v>
      </c>
      <c r="C1193" s="11"/>
      <c r="Q1193">
        <v>10.792999999999999</v>
      </c>
      <c r="R1193" s="24">
        <v>1262</v>
      </c>
      <c r="S1193" s="20">
        <v>228.33333333333334</v>
      </c>
      <c r="T1193">
        <v>1.6E-2</v>
      </c>
      <c r="U1193">
        <v>2.851</v>
      </c>
      <c r="V1193"/>
      <c r="AC1193" s="24">
        <v>0.85836472336900971</v>
      </c>
      <c r="AD1193" s="48"/>
      <c r="AJ1193" s="22">
        <v>4.3433333333333337</v>
      </c>
      <c r="AK1193">
        <v>2.5999999999999999E-2</v>
      </c>
      <c r="AL1193">
        <v>3.0369999999999999</v>
      </c>
      <c r="AM1193">
        <v>115.923</v>
      </c>
      <c r="BA1193">
        <v>5.0000000000000001E-3</v>
      </c>
      <c r="BB1193">
        <v>4.6539999999999999</v>
      </c>
      <c r="BD1193">
        <v>851.38699999999994</v>
      </c>
      <c r="BE1193" s="14">
        <v>608.33333333333337</v>
      </c>
    </row>
    <row r="1194" spans="1:57" x14ac:dyDescent="0.55000000000000004">
      <c r="A1194" s="2" t="s">
        <v>861</v>
      </c>
      <c r="B1194" s="31">
        <v>33959</v>
      </c>
      <c r="C1194" s="11"/>
      <c r="Q1194">
        <v>9.2880000000000003</v>
      </c>
      <c r="R1194" s="24">
        <v>1141.3666666666666</v>
      </c>
      <c r="S1194" s="20">
        <v>259.5</v>
      </c>
      <c r="T1194">
        <v>1.7999999999999999E-2</v>
      </c>
      <c r="U1194">
        <v>3.556</v>
      </c>
      <c r="V1194"/>
      <c r="AC1194" s="24">
        <v>0.8053398380459682</v>
      </c>
      <c r="AD1194" s="48"/>
      <c r="AJ1194" s="22">
        <v>3.6366666666666667</v>
      </c>
      <c r="AK1194">
        <v>2.4E-2</v>
      </c>
      <c r="AL1194">
        <v>2.2530000000000001</v>
      </c>
      <c r="AM1194">
        <v>91.158000000000001</v>
      </c>
      <c r="BA1194">
        <v>4.0000000000000001E-3</v>
      </c>
      <c r="BB1194">
        <v>3.194</v>
      </c>
      <c r="BD1194">
        <v>730.00699999999995</v>
      </c>
      <c r="BE1194" s="14">
        <v>540</v>
      </c>
    </row>
    <row r="1195" spans="1:57" x14ac:dyDescent="0.55000000000000004">
      <c r="A1195" s="2" t="s">
        <v>861</v>
      </c>
      <c r="B1195" s="31">
        <v>33967</v>
      </c>
      <c r="C1195" s="11"/>
      <c r="Q1195">
        <v>14.038</v>
      </c>
      <c r="R1195" s="24">
        <v>1641.8666666666668</v>
      </c>
      <c r="S1195" s="20">
        <v>469.66666666666669</v>
      </c>
      <c r="T1195">
        <v>1.7999999999999999E-2</v>
      </c>
      <c r="U1195">
        <v>6.476</v>
      </c>
      <c r="V1195"/>
      <c r="AC1195" s="24">
        <v>0.86296240846145755</v>
      </c>
      <c r="AD1195" s="48"/>
      <c r="AJ1195" s="22">
        <v>4.416666666666667</v>
      </c>
      <c r="AK1195">
        <v>2.4E-2</v>
      </c>
      <c r="AL1195">
        <v>2.601</v>
      </c>
      <c r="AM1195">
        <v>105.306</v>
      </c>
      <c r="BA1195">
        <v>5.0000000000000001E-3</v>
      </c>
      <c r="BB1195">
        <v>4.4450000000000003</v>
      </c>
      <c r="BD1195">
        <v>971.53</v>
      </c>
      <c r="BE1195" s="14">
        <v>443.33333333333331</v>
      </c>
    </row>
    <row r="1196" spans="1:57" x14ac:dyDescent="0.55000000000000004">
      <c r="A1196" s="2" t="s">
        <v>861</v>
      </c>
      <c r="B1196" s="31">
        <v>33974</v>
      </c>
      <c r="C1196" s="11"/>
      <c r="Q1196">
        <v>10.845000000000001</v>
      </c>
      <c r="R1196" s="24">
        <v>1301.4666666666667</v>
      </c>
      <c r="S1196" s="20">
        <v>484.66666666666669</v>
      </c>
      <c r="T1196">
        <v>1.7000000000000001E-2</v>
      </c>
      <c r="U1196">
        <v>6.3869999999999996</v>
      </c>
      <c r="V1196"/>
      <c r="AC1196" s="24">
        <v>0.80909894083605371</v>
      </c>
      <c r="AD1196" s="48"/>
      <c r="AJ1196" s="22">
        <v>3.68</v>
      </c>
      <c r="AK1196">
        <v>0.02</v>
      </c>
      <c r="AL1196">
        <v>1.1859999999999999</v>
      </c>
      <c r="AM1196">
        <v>56.777000000000001</v>
      </c>
      <c r="BA1196">
        <v>4.0000000000000001E-3</v>
      </c>
      <c r="BB1196">
        <v>2.7389999999999999</v>
      </c>
      <c r="BD1196">
        <v>667.10199999999998</v>
      </c>
      <c r="BE1196" s="14">
        <v>583.33333333333337</v>
      </c>
    </row>
    <row r="1197" spans="1:57" x14ac:dyDescent="0.55000000000000004">
      <c r="A1197" s="2" t="s">
        <v>861</v>
      </c>
      <c r="B1197" s="31">
        <v>33981</v>
      </c>
      <c r="C1197" s="11"/>
      <c r="Q1197">
        <v>11.978999999999999</v>
      </c>
      <c r="R1197" s="24">
        <v>1477.05</v>
      </c>
      <c r="S1197" s="20">
        <v>640.33333333333337</v>
      </c>
      <c r="T1197">
        <v>1.7000000000000001E-2</v>
      </c>
      <c r="U1197">
        <v>8.4749999999999996</v>
      </c>
      <c r="V1197"/>
      <c r="AC1197" s="24">
        <v>0.75731719074237702</v>
      </c>
      <c r="AD1197" s="48"/>
      <c r="AJ1197" s="22">
        <v>3.1466666666666665</v>
      </c>
      <c r="AK1197">
        <v>0.02</v>
      </c>
      <c r="AL1197">
        <v>0.52900000000000003</v>
      </c>
      <c r="AM1197">
        <v>27.491</v>
      </c>
      <c r="BA1197">
        <v>3.0000000000000001E-3</v>
      </c>
      <c r="BB1197">
        <v>2.2709999999999999</v>
      </c>
      <c r="BD1197">
        <v>692.76900000000001</v>
      </c>
      <c r="BE1197" s="14">
        <v>476.66666666666669</v>
      </c>
    </row>
    <row r="1198" spans="1:57" x14ac:dyDescent="0.55000000000000004">
      <c r="A1198" s="2" t="s">
        <v>861</v>
      </c>
      <c r="B1198" s="31">
        <v>33988</v>
      </c>
      <c r="C1198" s="11"/>
      <c r="Q1198">
        <v>11.292</v>
      </c>
      <c r="R1198" s="24">
        <v>1368.6000000000001</v>
      </c>
      <c r="S1198" s="20">
        <v>667.16666666666674</v>
      </c>
      <c r="T1198">
        <v>1.7000000000000001E-2</v>
      </c>
      <c r="U1198">
        <v>8.734</v>
      </c>
      <c r="V1198"/>
      <c r="AC1198" s="24"/>
      <c r="AD1198" s="48"/>
      <c r="AJ1198" s="22"/>
      <c r="AK1198">
        <v>1.9E-2</v>
      </c>
      <c r="AL1198">
        <v>0.73299999999999998</v>
      </c>
      <c r="AM1198">
        <v>20.672999999999998</v>
      </c>
      <c r="BA1198">
        <v>3.0000000000000001E-3</v>
      </c>
      <c r="BB1198">
        <v>1.58</v>
      </c>
      <c r="BD1198">
        <v>562.41300000000001</v>
      </c>
      <c r="BE1198" s="14">
        <v>480</v>
      </c>
    </row>
    <row r="1199" spans="1:57" x14ac:dyDescent="0.55000000000000004">
      <c r="A1199" s="2" t="s">
        <v>861</v>
      </c>
      <c r="B1199" s="31">
        <v>33996</v>
      </c>
      <c r="C1199" s="11"/>
      <c r="Q1199">
        <v>11.12</v>
      </c>
      <c r="R1199" s="24">
        <v>1508.85</v>
      </c>
      <c r="S1199" s="20">
        <v>688.33333333333337</v>
      </c>
      <c r="T1199">
        <v>1.7999999999999999E-2</v>
      </c>
      <c r="U1199">
        <v>9.4090000000000007</v>
      </c>
      <c r="V1199"/>
      <c r="AC1199" s="24"/>
      <c r="AD1199" s="48"/>
      <c r="AJ1199" s="22"/>
      <c r="BA1199">
        <v>2E-3</v>
      </c>
      <c r="BB1199">
        <v>0.95299999999999996</v>
      </c>
      <c r="BD1199">
        <v>482.16500000000002</v>
      </c>
      <c r="BE1199" s="14">
        <v>468.33333333333331</v>
      </c>
    </row>
    <row r="1200" spans="1:57" x14ac:dyDescent="0.55000000000000004">
      <c r="A1200" s="2" t="s">
        <v>861</v>
      </c>
      <c r="B1200" s="31">
        <v>34003</v>
      </c>
      <c r="C1200" s="11"/>
      <c r="Q1200">
        <v>12.37</v>
      </c>
      <c r="R1200" s="24">
        <v>1369.0408007670892</v>
      </c>
      <c r="S1200" s="20">
        <v>768.0373633077154</v>
      </c>
      <c r="T1200">
        <v>1.7000000000000001E-2</v>
      </c>
      <c r="U1200">
        <v>10.327</v>
      </c>
      <c r="V1200"/>
      <c r="W1200" s="14">
        <v>3.2585233333333331E-2</v>
      </c>
      <c r="Y1200">
        <f>AA1200/W1200</f>
        <v>18123.374830957473</v>
      </c>
      <c r="AA1200" s="14">
        <v>590.55439765420977</v>
      </c>
      <c r="AC1200" s="24"/>
      <c r="AD1200" s="48"/>
      <c r="AJ1200" s="22"/>
      <c r="AQ1200" t="s">
        <v>875</v>
      </c>
      <c r="AY1200" s="14">
        <v>177.48296565350563</v>
      </c>
      <c r="AZ1200" s="14"/>
      <c r="BA1200">
        <v>2E-3</v>
      </c>
      <c r="BB1200">
        <v>1.1819999999999999</v>
      </c>
      <c r="BD1200">
        <v>601.03499999999997</v>
      </c>
      <c r="BE1200" s="14">
        <v>445</v>
      </c>
    </row>
    <row r="1201" spans="1:57" x14ac:dyDescent="0.55000000000000004">
      <c r="A1201" s="2" t="s">
        <v>250</v>
      </c>
      <c r="B1201" s="31">
        <v>33884</v>
      </c>
      <c r="C1201" s="11"/>
      <c r="R1201" s="23"/>
      <c r="S1201" s="19"/>
      <c r="V1201"/>
      <c r="AC1201" s="23">
        <v>6.4570970635603686E-2</v>
      </c>
      <c r="AD1201" s="48"/>
      <c r="AJ1201" s="21">
        <v>0.14833333333333334</v>
      </c>
      <c r="BE1201" s="14">
        <v>519.8475470032048</v>
      </c>
    </row>
    <row r="1202" spans="1:57" x14ac:dyDescent="0.55000000000000004">
      <c r="A1202" s="2" t="s">
        <v>250</v>
      </c>
      <c r="B1202" s="31">
        <v>33897</v>
      </c>
      <c r="C1202" s="11"/>
      <c r="Q1202">
        <v>1.964</v>
      </c>
      <c r="R1202" s="24">
        <v>65.216666666666669</v>
      </c>
      <c r="S1202" s="20"/>
      <c r="V1202"/>
      <c r="AC1202" s="24">
        <v>0.12497253102238337</v>
      </c>
      <c r="AD1202" s="48"/>
      <c r="AJ1202" s="22">
        <v>0.29666666666666669</v>
      </c>
      <c r="AK1202">
        <v>3.3000000000000002E-2</v>
      </c>
      <c r="AL1202">
        <v>1.272</v>
      </c>
      <c r="AM1202">
        <v>38.981000000000002</v>
      </c>
      <c r="BA1202">
        <v>2.5999999999999999E-2</v>
      </c>
      <c r="BB1202">
        <v>0.69099999999999995</v>
      </c>
      <c r="BD1202">
        <v>26.234999999999999</v>
      </c>
      <c r="BE1202" s="26"/>
    </row>
    <row r="1203" spans="1:57" x14ac:dyDescent="0.55000000000000004">
      <c r="A1203" s="2" t="s">
        <v>250</v>
      </c>
      <c r="B1203" s="31">
        <v>33911</v>
      </c>
      <c r="C1203" s="11"/>
      <c r="Q1203">
        <v>2.157</v>
      </c>
      <c r="R1203" s="24">
        <v>125.66666666666667</v>
      </c>
      <c r="S1203" s="20"/>
      <c r="V1203"/>
      <c r="AC1203" s="24">
        <v>0.4478855956930694</v>
      </c>
      <c r="AD1203" s="48"/>
      <c r="AJ1203" s="22">
        <v>1.32</v>
      </c>
      <c r="AK1203">
        <v>2.5999999999999999E-2</v>
      </c>
      <c r="AL1203">
        <v>1.161</v>
      </c>
      <c r="AM1203">
        <v>44.152000000000001</v>
      </c>
      <c r="BA1203">
        <v>1.4E-2</v>
      </c>
      <c r="BB1203">
        <v>0.995</v>
      </c>
      <c r="BD1203">
        <v>70.686000000000007</v>
      </c>
      <c r="BE1203" s="14">
        <v>753.33333333333337</v>
      </c>
    </row>
    <row r="1204" spans="1:57" x14ac:dyDescent="0.55000000000000004">
      <c r="A1204" s="2" t="s">
        <v>250</v>
      </c>
      <c r="B1204" s="31">
        <v>33925</v>
      </c>
      <c r="C1204" s="11"/>
      <c r="Q1204">
        <v>3.2130000000000001</v>
      </c>
      <c r="R1204" s="24">
        <v>301.13333333333333</v>
      </c>
      <c r="S1204" s="20"/>
      <c r="V1204"/>
      <c r="AC1204" s="24">
        <v>0.61073697225866286</v>
      </c>
      <c r="AD1204" s="48"/>
      <c r="AJ1204" s="22">
        <v>2.0966666666666667</v>
      </c>
      <c r="AK1204">
        <v>2.5999999999999999E-2</v>
      </c>
      <c r="AL1204">
        <v>1.8640000000000001</v>
      </c>
      <c r="AM1204">
        <v>73.436000000000007</v>
      </c>
      <c r="BA1204">
        <v>7.0000000000000001E-3</v>
      </c>
      <c r="BB1204">
        <v>1.349</v>
      </c>
      <c r="BD1204">
        <v>188.39</v>
      </c>
      <c r="BE1204" s="14">
        <v>600</v>
      </c>
    </row>
    <row r="1205" spans="1:57" x14ac:dyDescent="0.55000000000000004">
      <c r="A1205" s="2" t="s">
        <v>250</v>
      </c>
      <c r="B1205" s="31">
        <v>33932</v>
      </c>
      <c r="C1205" s="11"/>
      <c r="R1205" s="24"/>
      <c r="S1205" s="20"/>
      <c r="V1205"/>
      <c r="AC1205" s="24">
        <v>0.61190301140863268</v>
      </c>
      <c r="AD1205" s="48"/>
      <c r="AJ1205" s="22">
        <v>2.1033333333333335</v>
      </c>
      <c r="BE1205" s="14">
        <v>545</v>
      </c>
    </row>
    <row r="1206" spans="1:57" x14ac:dyDescent="0.55000000000000004">
      <c r="A1206" s="2" t="s">
        <v>250</v>
      </c>
      <c r="B1206" s="31">
        <v>33939</v>
      </c>
      <c r="C1206" s="11"/>
      <c r="Q1206">
        <v>3.819</v>
      </c>
      <c r="R1206" s="24">
        <v>459.74999999999994</v>
      </c>
      <c r="S1206" s="20"/>
      <c r="T1206">
        <v>1.6E-2</v>
      </c>
      <c r="U1206">
        <v>0.96299999999999997</v>
      </c>
      <c r="V1206"/>
      <c r="AC1206" s="24">
        <v>0.57151519393598349</v>
      </c>
      <c r="AD1206" s="48"/>
      <c r="AJ1206" s="22">
        <v>1.8833333333333335</v>
      </c>
      <c r="AK1206">
        <v>2.5999999999999999E-2</v>
      </c>
      <c r="AL1206">
        <v>1.6279999999999999</v>
      </c>
      <c r="AM1206">
        <v>62.23</v>
      </c>
      <c r="BA1206">
        <v>5.0000000000000001E-3</v>
      </c>
      <c r="BB1206">
        <v>1.8149999999999999</v>
      </c>
      <c r="BD1206">
        <v>335.48500000000001</v>
      </c>
      <c r="BE1206" s="14"/>
    </row>
    <row r="1207" spans="1:57" x14ac:dyDescent="0.55000000000000004">
      <c r="A1207" s="2" t="s">
        <v>250</v>
      </c>
      <c r="B1207" s="31">
        <v>33946</v>
      </c>
      <c r="C1207" s="11"/>
      <c r="Q1207">
        <v>3.3220000000000001</v>
      </c>
      <c r="R1207" s="24">
        <v>427.66666666666663</v>
      </c>
      <c r="S1207" s="20">
        <v>64.833333333333329</v>
      </c>
      <c r="T1207">
        <v>1.4E-2</v>
      </c>
      <c r="U1207">
        <v>0.71</v>
      </c>
      <c r="V1207"/>
      <c r="AC1207" s="24">
        <v>0.56438654501279961</v>
      </c>
      <c r="AD1207" s="48"/>
      <c r="AJ1207" s="22">
        <v>1.8466666666666667</v>
      </c>
      <c r="AK1207">
        <v>2.4E-2</v>
      </c>
      <c r="AL1207">
        <v>0.95699999999999996</v>
      </c>
      <c r="AM1207">
        <v>39.436999999999998</v>
      </c>
      <c r="BA1207">
        <v>5.0000000000000001E-3</v>
      </c>
      <c r="BB1207">
        <v>1.52</v>
      </c>
      <c r="BD1207">
        <v>285.654</v>
      </c>
      <c r="BE1207" s="14">
        <v>403.33333333333331</v>
      </c>
    </row>
    <row r="1208" spans="1:57" x14ac:dyDescent="0.55000000000000004">
      <c r="A1208" s="2" t="s">
        <v>250</v>
      </c>
      <c r="B1208" s="31">
        <v>33953</v>
      </c>
      <c r="C1208" s="11"/>
      <c r="Q1208">
        <v>4.1079999999999997</v>
      </c>
      <c r="R1208" s="24">
        <v>584.83333333333337</v>
      </c>
      <c r="S1208" s="20">
        <v>113</v>
      </c>
      <c r="T1208">
        <v>1.4E-2</v>
      </c>
      <c r="U1208">
        <v>1.2609999999999999</v>
      </c>
      <c r="V1208"/>
      <c r="AC1208" s="24">
        <v>0.53883528479134157</v>
      </c>
      <c r="AD1208" s="48"/>
      <c r="AJ1208" s="22">
        <v>1.72</v>
      </c>
      <c r="AK1208">
        <v>2.4E-2</v>
      </c>
      <c r="AL1208">
        <v>0.80900000000000005</v>
      </c>
      <c r="AM1208">
        <v>33.994999999999997</v>
      </c>
      <c r="BA1208">
        <v>5.0000000000000001E-3</v>
      </c>
      <c r="BB1208">
        <v>1.8049999999999999</v>
      </c>
      <c r="BD1208">
        <v>393.33800000000002</v>
      </c>
      <c r="BE1208" s="14">
        <v>306.66666666666669</v>
      </c>
    </row>
    <row r="1209" spans="1:57" x14ac:dyDescent="0.55000000000000004">
      <c r="A1209" s="2" t="s">
        <v>250</v>
      </c>
      <c r="B1209" s="31">
        <v>33959</v>
      </c>
      <c r="C1209" s="11"/>
      <c r="Q1209">
        <v>4.0949999999999998</v>
      </c>
      <c r="R1209" s="24">
        <v>577.83333333333326</v>
      </c>
      <c r="S1209" s="20">
        <v>138.93333333333334</v>
      </c>
      <c r="T1209">
        <v>1.4999999999999999E-2</v>
      </c>
      <c r="U1209">
        <v>1.605</v>
      </c>
      <c r="V1209"/>
      <c r="AC1209" s="24">
        <v>0.48314866550830071</v>
      </c>
      <c r="AD1209" s="48"/>
      <c r="AJ1209" s="22">
        <v>1.4666666666666666</v>
      </c>
      <c r="AK1209">
        <v>2.1000000000000001E-2</v>
      </c>
      <c r="AL1209">
        <v>0.60199999999999998</v>
      </c>
      <c r="AM1209">
        <v>27.763999999999999</v>
      </c>
      <c r="BA1209">
        <v>5.0000000000000001E-3</v>
      </c>
      <c r="BB1209">
        <v>1.6020000000000001</v>
      </c>
      <c r="BD1209">
        <v>361.738</v>
      </c>
      <c r="BE1209" s="14">
        <v>396.66666666666669</v>
      </c>
    </row>
    <row r="1210" spans="1:57" x14ac:dyDescent="0.55000000000000004">
      <c r="A1210" s="2" t="s">
        <v>250</v>
      </c>
      <c r="B1210" s="31">
        <v>33967</v>
      </c>
      <c r="C1210" s="11"/>
      <c r="Q1210">
        <v>4.4039999999999999</v>
      </c>
      <c r="R1210" s="24">
        <v>574.93333333333339</v>
      </c>
      <c r="S1210" s="20">
        <v>180.61666666666667</v>
      </c>
      <c r="T1210">
        <v>1.6E-2</v>
      </c>
      <c r="U1210">
        <v>2.1949999999999998</v>
      </c>
      <c r="V1210"/>
      <c r="AC1210" s="24">
        <v>0.51977474312317917</v>
      </c>
      <c r="AD1210" s="48"/>
      <c r="AJ1210" s="22">
        <v>1.6300000000000001</v>
      </c>
      <c r="AK1210">
        <v>2.3E-2</v>
      </c>
      <c r="AL1210">
        <v>0.47299999999999998</v>
      </c>
      <c r="AM1210">
        <v>20.707000000000001</v>
      </c>
      <c r="BA1210">
        <v>4.0000000000000001E-3</v>
      </c>
      <c r="BB1210">
        <v>1.363</v>
      </c>
      <c r="BD1210">
        <v>333.27600000000001</v>
      </c>
      <c r="BE1210" s="14">
        <v>418.33333333333331</v>
      </c>
    </row>
    <row r="1211" spans="1:57" x14ac:dyDescent="0.55000000000000004">
      <c r="A1211" s="2" t="s">
        <v>250</v>
      </c>
      <c r="B1211" s="31">
        <v>33974</v>
      </c>
      <c r="C1211" s="11"/>
      <c r="Q1211">
        <v>4.4829999999999997</v>
      </c>
      <c r="R1211" s="24">
        <v>593.48333333333335</v>
      </c>
      <c r="S1211" s="20">
        <v>223.5</v>
      </c>
      <c r="T1211">
        <v>1.4999999999999999E-2</v>
      </c>
      <c r="U1211">
        <v>2.5609999999999999</v>
      </c>
      <c r="V1211"/>
      <c r="AC1211" s="24">
        <v>0.59586245457854847</v>
      </c>
      <c r="AD1211" s="48"/>
      <c r="AJ1211" s="22">
        <v>2.0133333333333332</v>
      </c>
      <c r="AK1211">
        <v>1.7999999999999999E-2</v>
      </c>
      <c r="AL1211">
        <v>0.40100000000000002</v>
      </c>
      <c r="AM1211">
        <v>22.295999999999999</v>
      </c>
      <c r="BA1211">
        <v>3.0000000000000001E-3</v>
      </c>
      <c r="BB1211">
        <v>1.06</v>
      </c>
      <c r="BD1211">
        <v>306.57400000000001</v>
      </c>
      <c r="BE1211" s="14">
        <v>336.66666666666669</v>
      </c>
    </row>
    <row r="1212" spans="1:57" x14ac:dyDescent="0.55000000000000004">
      <c r="A1212" s="2" t="s">
        <v>250</v>
      </c>
      <c r="B1212" s="31">
        <v>33981</v>
      </c>
      <c r="C1212" s="11"/>
      <c r="Q1212">
        <v>4.5019999999999998</v>
      </c>
      <c r="R1212" s="24">
        <v>573.56666666666672</v>
      </c>
      <c r="S1212" s="20">
        <v>254</v>
      </c>
      <c r="T1212">
        <v>1.7000000000000001E-2</v>
      </c>
      <c r="U1212">
        <v>3.2930000000000001</v>
      </c>
      <c r="V1212"/>
      <c r="AC1212" s="24">
        <v>0.46500613529874057</v>
      </c>
      <c r="AD1212" s="48"/>
      <c r="AJ1212" s="22">
        <v>1.39</v>
      </c>
      <c r="AK1212">
        <v>2.1999999999999999E-2</v>
      </c>
      <c r="AL1212">
        <v>0.158</v>
      </c>
      <c r="AM1212">
        <v>7.3460000000000001</v>
      </c>
      <c r="BA1212">
        <v>3.0000000000000001E-3</v>
      </c>
      <c r="BB1212">
        <v>0.63300000000000001</v>
      </c>
      <c r="BD1212">
        <v>250.65299999999999</v>
      </c>
      <c r="BE1212" s="14">
        <v>338.33333333333331</v>
      </c>
    </row>
    <row r="1213" spans="1:57" x14ac:dyDescent="0.55000000000000004">
      <c r="A1213" s="2" t="s">
        <v>250</v>
      </c>
      <c r="B1213" s="31">
        <v>33988</v>
      </c>
      <c r="C1213" s="11"/>
      <c r="Q1213">
        <v>6.9279999999999999</v>
      </c>
      <c r="R1213" s="24">
        <v>855.51666666666665</v>
      </c>
      <c r="S1213" s="20">
        <v>431.33333333333331</v>
      </c>
      <c r="T1213">
        <v>1.6E-2</v>
      </c>
      <c r="U1213">
        <v>5.3449999999999998</v>
      </c>
      <c r="V1213"/>
      <c r="AC1213" s="24"/>
      <c r="AD1213" s="48"/>
      <c r="AJ1213" s="22"/>
      <c r="BA1213">
        <v>2E-3</v>
      </c>
      <c r="BB1213">
        <v>0.69199999999999995</v>
      </c>
      <c r="BD1213">
        <v>346.245</v>
      </c>
      <c r="BE1213" s="14">
        <v>330</v>
      </c>
    </row>
    <row r="1214" spans="1:57" x14ac:dyDescent="0.55000000000000004">
      <c r="A1214" s="2" t="s">
        <v>250</v>
      </c>
      <c r="B1214" s="31">
        <v>33996</v>
      </c>
      <c r="C1214" s="11"/>
      <c r="Q1214">
        <v>4.8760000000000003</v>
      </c>
      <c r="R1214" s="24">
        <v>703.31666666666661</v>
      </c>
      <c r="S1214" s="20">
        <v>317.3</v>
      </c>
      <c r="T1214">
        <v>1.4999999999999999E-2</v>
      </c>
      <c r="U1214">
        <v>3.7909999999999999</v>
      </c>
      <c r="V1214"/>
      <c r="AC1214" s="24"/>
      <c r="AD1214" s="48"/>
      <c r="AJ1214" s="22"/>
      <c r="BA1214">
        <v>2E-3</v>
      </c>
      <c r="BB1214">
        <v>0.43</v>
      </c>
      <c r="BD1214">
        <v>215.03299999999999</v>
      </c>
      <c r="BE1214" s="14">
        <v>393.33333333333331</v>
      </c>
    </row>
    <row r="1215" spans="1:57" x14ac:dyDescent="0.55000000000000004">
      <c r="A1215" s="2" t="s">
        <v>250</v>
      </c>
      <c r="B1215" s="31">
        <v>34003</v>
      </c>
      <c r="C1215" s="11"/>
      <c r="Q1215">
        <v>5.702</v>
      </c>
      <c r="R1215" s="24">
        <v>875.50135540259964</v>
      </c>
      <c r="S1215" s="20">
        <v>512.72861025282418</v>
      </c>
      <c r="T1215">
        <v>1.9E-2</v>
      </c>
      <c r="U1215">
        <v>5.3</v>
      </c>
      <c r="V1215"/>
      <c r="W1215" s="14">
        <v>3.1836099999999999E-2</v>
      </c>
      <c r="Y1215">
        <f>AA1215/W1215</f>
        <v>8984.6540291256497</v>
      </c>
      <c r="AA1215" s="14">
        <v>286.03634413664707</v>
      </c>
      <c r="AC1215" s="24"/>
      <c r="AD1215" s="48"/>
      <c r="AJ1215" s="22"/>
      <c r="AQ1215" t="s">
        <v>875</v>
      </c>
      <c r="AY1215" s="14">
        <v>83.972505614429778</v>
      </c>
      <c r="AZ1215" s="14"/>
      <c r="BA1215">
        <v>2E-3</v>
      </c>
      <c r="BB1215">
        <v>0.52200000000000002</v>
      </c>
      <c r="BD1215">
        <v>261.17399999999998</v>
      </c>
      <c r="BE1215" s="14">
        <v>368.33333333333331</v>
      </c>
    </row>
    <row r="1216" spans="1:57" x14ac:dyDescent="0.55000000000000004">
      <c r="A1216" s="2" t="s">
        <v>870</v>
      </c>
      <c r="B1216" s="31">
        <v>33884</v>
      </c>
      <c r="C1216" s="11"/>
      <c r="R1216" s="23"/>
      <c r="S1216" s="19"/>
      <c r="V1216"/>
      <c r="AC1216" s="23">
        <v>0.18024519358067259</v>
      </c>
      <c r="AD1216" s="48"/>
      <c r="AJ1216" s="21">
        <v>0.44166666666666665</v>
      </c>
      <c r="BE1216" s="14">
        <v>468.36387483761149</v>
      </c>
    </row>
    <row r="1217" spans="1:57" x14ac:dyDescent="0.55000000000000004">
      <c r="A1217" s="2" t="s">
        <v>870</v>
      </c>
      <c r="B1217" s="31">
        <v>33897</v>
      </c>
      <c r="C1217" s="11"/>
      <c r="Q1217">
        <v>4.5529999999999999</v>
      </c>
      <c r="R1217" s="24">
        <v>100.3</v>
      </c>
      <c r="S1217" s="20"/>
      <c r="V1217"/>
      <c r="AC1217" s="24">
        <v>0.32800205735241106</v>
      </c>
      <c r="AD1217" s="48"/>
      <c r="AJ1217" s="22">
        <v>0.8833333333333333</v>
      </c>
      <c r="AK1217">
        <v>0.05</v>
      </c>
      <c r="AL1217">
        <v>2.5750000000000002</v>
      </c>
      <c r="AM1217">
        <v>52.167000000000002</v>
      </c>
      <c r="BA1217">
        <v>4.1000000000000002E-2</v>
      </c>
      <c r="BB1217">
        <v>1.978</v>
      </c>
      <c r="BD1217">
        <v>48.098999999999997</v>
      </c>
      <c r="BE1217" s="26"/>
    </row>
    <row r="1218" spans="1:57" x14ac:dyDescent="0.55000000000000004">
      <c r="A1218" s="2" t="s">
        <v>870</v>
      </c>
      <c r="B1218" s="31">
        <v>33911</v>
      </c>
      <c r="C1218" s="11"/>
      <c r="Q1218">
        <v>8.8070000000000004</v>
      </c>
      <c r="R1218" s="24">
        <v>252.95</v>
      </c>
      <c r="S1218" s="20"/>
      <c r="V1218"/>
      <c r="AC1218" s="24">
        <v>0.86459703220203876</v>
      </c>
      <c r="AD1218" s="48"/>
      <c r="AJ1218" s="22">
        <v>4.4433333333333334</v>
      </c>
      <c r="AK1218">
        <v>4.1000000000000002E-2</v>
      </c>
      <c r="AL1218">
        <v>5.7649999999999997</v>
      </c>
      <c r="AM1218">
        <v>142.321</v>
      </c>
      <c r="BA1218">
        <v>0.03</v>
      </c>
      <c r="BB1218">
        <v>3.0419999999999998</v>
      </c>
      <c r="BD1218">
        <v>103.726</v>
      </c>
      <c r="BE1218" s="14">
        <v>1366.6666666666667</v>
      </c>
    </row>
    <row r="1219" spans="1:57" x14ac:dyDescent="0.55000000000000004">
      <c r="A1219" s="2" t="s">
        <v>870</v>
      </c>
      <c r="B1219" s="31">
        <v>33925</v>
      </c>
      <c r="C1219" s="11"/>
      <c r="Q1219">
        <v>13.77</v>
      </c>
      <c r="R1219" s="24">
        <v>702.66666666666663</v>
      </c>
      <c r="S1219" s="20"/>
      <c r="V1219"/>
      <c r="AC1219" s="24">
        <v>0.94665633220332635</v>
      </c>
      <c r="AD1219" s="48"/>
      <c r="AJ1219" s="22">
        <v>6.5133333333333336</v>
      </c>
      <c r="AK1219">
        <v>3.5000000000000003E-2</v>
      </c>
      <c r="AL1219">
        <v>9.2449999999999992</v>
      </c>
      <c r="AM1219">
        <v>263.34899999999999</v>
      </c>
      <c r="BA1219">
        <v>1.2999999999999999E-2</v>
      </c>
      <c r="BB1219">
        <v>4.5250000000000004</v>
      </c>
      <c r="BD1219">
        <v>362.72800000000001</v>
      </c>
      <c r="BE1219" s="14">
        <v>1128.3333333333333</v>
      </c>
    </row>
    <row r="1220" spans="1:57" x14ac:dyDescent="0.55000000000000004">
      <c r="A1220" s="2" t="s">
        <v>870</v>
      </c>
      <c r="B1220" s="31">
        <v>33932</v>
      </c>
      <c r="C1220" s="11"/>
      <c r="R1220" s="24"/>
      <c r="S1220" s="20"/>
      <c r="V1220"/>
      <c r="AC1220" s="24">
        <v>0.94327271686831593</v>
      </c>
      <c r="AD1220" s="48"/>
      <c r="AJ1220" s="22">
        <v>6.3766666666666669</v>
      </c>
      <c r="BE1220" s="14">
        <v>1141.6666666666667</v>
      </c>
    </row>
    <row r="1221" spans="1:57" x14ac:dyDescent="0.55000000000000004">
      <c r="A1221" s="2" t="s">
        <v>870</v>
      </c>
      <c r="B1221" s="31">
        <v>33939</v>
      </c>
      <c r="C1221" s="11"/>
      <c r="Q1221">
        <v>12.231</v>
      </c>
      <c r="R1221" s="24">
        <v>1012.4333333333334</v>
      </c>
      <c r="S1221" s="20"/>
      <c r="V1221"/>
      <c r="AC1221" s="24">
        <v>0.9388545605896127</v>
      </c>
      <c r="AD1221" s="48"/>
      <c r="AJ1221" s="22">
        <v>6.21</v>
      </c>
      <c r="AK1221">
        <v>3.2000000000000001E-2</v>
      </c>
      <c r="AL1221">
        <v>6.2089999999999996</v>
      </c>
      <c r="AM1221">
        <v>191.17599999999999</v>
      </c>
      <c r="BA1221">
        <v>8.0000000000000002E-3</v>
      </c>
      <c r="BB1221">
        <v>6.0220000000000002</v>
      </c>
      <c r="BD1221">
        <v>756.70899999999995</v>
      </c>
      <c r="BE1221" s="14"/>
    </row>
    <row r="1222" spans="1:57" x14ac:dyDescent="0.55000000000000004">
      <c r="A1222" s="2" t="s">
        <v>870</v>
      </c>
      <c r="B1222" s="31">
        <v>33946</v>
      </c>
      <c r="C1222" s="11"/>
      <c r="Q1222">
        <v>14.327</v>
      </c>
      <c r="R1222" s="24">
        <v>1162</v>
      </c>
      <c r="S1222" s="20">
        <v>192.66666666666666</v>
      </c>
      <c r="T1222">
        <v>1.7000000000000001E-2</v>
      </c>
      <c r="U1222">
        <v>2.6419999999999999</v>
      </c>
      <c r="V1222"/>
      <c r="AC1222" s="24">
        <v>0.9119631674176274</v>
      </c>
      <c r="AD1222" s="48"/>
      <c r="AJ1222" s="22">
        <v>5.4</v>
      </c>
      <c r="AK1222">
        <v>3.1E-2</v>
      </c>
      <c r="AL1222">
        <v>5.8129999999999997</v>
      </c>
      <c r="AM1222">
        <v>183.98500000000001</v>
      </c>
      <c r="BA1222">
        <v>8.0000000000000002E-3</v>
      </c>
      <c r="BB1222">
        <v>5.5209999999999999</v>
      </c>
      <c r="BD1222">
        <v>725.48800000000006</v>
      </c>
      <c r="BE1222" s="14">
        <v>723.33333333333337</v>
      </c>
    </row>
    <row r="1223" spans="1:57" x14ac:dyDescent="0.55000000000000004">
      <c r="A1223" s="2" t="s">
        <v>870</v>
      </c>
      <c r="B1223" s="31">
        <v>33953</v>
      </c>
      <c r="C1223" s="11"/>
      <c r="Q1223">
        <v>11.512</v>
      </c>
      <c r="R1223" s="24">
        <v>1439.6666666666667</v>
      </c>
      <c r="S1223" s="20">
        <v>246.16666666666666</v>
      </c>
      <c r="T1223">
        <v>1.4999999999999999E-2</v>
      </c>
      <c r="U1223">
        <v>3.0009999999999999</v>
      </c>
      <c r="V1223"/>
      <c r="AC1223" s="24">
        <v>0.89024448744536411</v>
      </c>
      <c r="AD1223" s="48"/>
      <c r="AJ1223" s="22">
        <v>4.91</v>
      </c>
      <c r="AK1223">
        <v>2.8000000000000001E-2</v>
      </c>
      <c r="AL1223">
        <v>3.53</v>
      </c>
      <c r="AM1223">
        <v>128.79900000000001</v>
      </c>
      <c r="BA1223">
        <v>6.0000000000000001E-3</v>
      </c>
      <c r="BB1223">
        <v>4.532</v>
      </c>
      <c r="BD1223">
        <v>818.255</v>
      </c>
      <c r="BE1223" s="14">
        <v>656.66666666666663</v>
      </c>
    </row>
    <row r="1224" spans="1:57" x14ac:dyDescent="0.55000000000000004">
      <c r="A1224" s="2" t="s">
        <v>870</v>
      </c>
      <c r="B1224" s="31">
        <v>33959</v>
      </c>
      <c r="C1224" s="11"/>
      <c r="Q1224">
        <v>13.683</v>
      </c>
      <c r="R1224" s="24">
        <v>1534.5166666666667</v>
      </c>
      <c r="S1224" s="20">
        <v>333.16666666666669</v>
      </c>
      <c r="T1224">
        <v>1.7000000000000001E-2</v>
      </c>
      <c r="U1224">
        <v>4.3739999999999997</v>
      </c>
      <c r="V1224"/>
      <c r="AC1224" s="24">
        <v>0.83295632937462583</v>
      </c>
      <c r="AD1224" s="48"/>
      <c r="AJ1224" s="22">
        <v>3.9766666666666666</v>
      </c>
      <c r="AK1224">
        <v>2.5000000000000001E-2</v>
      </c>
      <c r="AL1224">
        <v>3.49</v>
      </c>
      <c r="AM1224">
        <v>135.54400000000001</v>
      </c>
      <c r="BA1224">
        <v>5.0000000000000001E-3</v>
      </c>
      <c r="BB1224">
        <v>5.2119999999999997</v>
      </c>
      <c r="BD1224">
        <v>958.93799999999999</v>
      </c>
      <c r="BE1224" s="14">
        <v>600</v>
      </c>
    </row>
    <row r="1225" spans="1:57" x14ac:dyDescent="0.55000000000000004">
      <c r="A1225" s="2" t="s">
        <v>870</v>
      </c>
      <c r="B1225" s="31">
        <v>33967</v>
      </c>
      <c r="C1225" s="11"/>
      <c r="Q1225">
        <v>13.605</v>
      </c>
      <c r="R1225" s="24">
        <v>1462.4333333333334</v>
      </c>
      <c r="S1225" s="20">
        <v>418.33333333333331</v>
      </c>
      <c r="T1225">
        <v>1.7999999999999999E-2</v>
      </c>
      <c r="U1225">
        <v>5.9619999999999997</v>
      </c>
      <c r="V1225"/>
      <c r="AC1225" s="24">
        <v>0.87132944777480836</v>
      </c>
      <c r="AD1225" s="48"/>
      <c r="AJ1225" s="22">
        <v>4.5566666666666666</v>
      </c>
      <c r="AK1225">
        <v>2.5999999999999999E-2</v>
      </c>
      <c r="AL1225">
        <v>2.8490000000000002</v>
      </c>
      <c r="AM1225">
        <v>107.996</v>
      </c>
      <c r="BA1225">
        <v>5.0000000000000001E-3</v>
      </c>
      <c r="BB1225">
        <v>4.0309999999999997</v>
      </c>
      <c r="BD1225">
        <v>866.98099999999999</v>
      </c>
      <c r="BE1225" s="14">
        <v>578.33333333333337</v>
      </c>
    </row>
    <row r="1226" spans="1:57" x14ac:dyDescent="0.55000000000000004">
      <c r="A1226" s="2" t="s">
        <v>870</v>
      </c>
      <c r="B1226" s="31">
        <v>33974</v>
      </c>
      <c r="C1226" s="11"/>
      <c r="Q1226">
        <v>13.923</v>
      </c>
      <c r="R1226" s="24">
        <v>1558.9833333333333</v>
      </c>
      <c r="S1226" s="20">
        <v>510.66666666666669</v>
      </c>
      <c r="T1226">
        <v>1.7000000000000001E-2</v>
      </c>
      <c r="U1226">
        <v>6.7919999999999998</v>
      </c>
      <c r="V1226"/>
      <c r="AC1226" s="24">
        <v>0.84892819116362916</v>
      </c>
      <c r="AD1226" s="48"/>
      <c r="AJ1226" s="22">
        <v>4.2</v>
      </c>
      <c r="AK1226">
        <v>2.4E-2</v>
      </c>
      <c r="AL1226">
        <v>2.319</v>
      </c>
      <c r="AM1226">
        <v>96.281000000000006</v>
      </c>
      <c r="BA1226">
        <v>4.0000000000000001E-3</v>
      </c>
      <c r="BB1226">
        <v>3.88</v>
      </c>
      <c r="BD1226">
        <v>872.55100000000004</v>
      </c>
      <c r="BE1226" s="14">
        <v>536.66666666666663</v>
      </c>
    </row>
    <row r="1227" spans="1:57" x14ac:dyDescent="0.55000000000000004">
      <c r="A1227" s="2" t="s">
        <v>870</v>
      </c>
      <c r="B1227" s="31">
        <v>33981</v>
      </c>
      <c r="C1227" s="11"/>
      <c r="Q1227">
        <v>13.417</v>
      </c>
      <c r="R1227" s="24">
        <v>1581.2166666666667</v>
      </c>
      <c r="S1227" s="20">
        <v>649</v>
      </c>
      <c r="T1227">
        <v>1.7000000000000001E-2</v>
      </c>
      <c r="U1227">
        <v>8.5570000000000004</v>
      </c>
      <c r="V1227"/>
      <c r="AC1227" s="24">
        <v>0.81080934201801802</v>
      </c>
      <c r="AD1227" s="48"/>
      <c r="AJ1227" s="22">
        <v>3.7</v>
      </c>
      <c r="AK1227">
        <v>2.3E-2</v>
      </c>
      <c r="AL1227">
        <v>0.94099999999999995</v>
      </c>
      <c r="AM1227">
        <v>40.756</v>
      </c>
      <c r="BA1227">
        <v>4.0000000000000001E-3</v>
      </c>
      <c r="BB1227">
        <v>2.734</v>
      </c>
      <c r="BD1227">
        <v>770.93200000000002</v>
      </c>
      <c r="BE1227" s="14">
        <v>523.33333333333337</v>
      </c>
    </row>
    <row r="1228" spans="1:57" x14ac:dyDescent="0.55000000000000004">
      <c r="A1228" s="2" t="s">
        <v>870</v>
      </c>
      <c r="B1228" s="31">
        <v>33988</v>
      </c>
      <c r="C1228" s="11"/>
      <c r="Q1228">
        <v>14.026999999999999</v>
      </c>
      <c r="R1228" s="24">
        <v>1696.85</v>
      </c>
      <c r="S1228" s="20">
        <v>805.33333333333337</v>
      </c>
      <c r="T1228">
        <v>1.6E-2</v>
      </c>
      <c r="U1228">
        <v>10.504</v>
      </c>
      <c r="V1228"/>
      <c r="AC1228" s="24"/>
      <c r="AD1228" s="48"/>
      <c r="AJ1228" s="22"/>
      <c r="BA1228">
        <v>3.0000000000000001E-3</v>
      </c>
      <c r="BB1228">
        <v>2.0529999999999999</v>
      </c>
      <c r="BD1228">
        <v>716.649</v>
      </c>
      <c r="BE1228" s="14">
        <v>511.66666666666669</v>
      </c>
    </row>
    <row r="1229" spans="1:57" x14ac:dyDescent="0.55000000000000004">
      <c r="A1229" s="2" t="s">
        <v>870</v>
      </c>
      <c r="B1229" s="31">
        <v>33996</v>
      </c>
      <c r="C1229" s="11"/>
      <c r="Q1229">
        <v>14.951000000000001</v>
      </c>
      <c r="R1229" s="24">
        <v>1679.8333333333333</v>
      </c>
      <c r="S1229" s="20">
        <v>850</v>
      </c>
      <c r="T1229">
        <v>1.7999999999999999E-2</v>
      </c>
      <c r="U1229">
        <v>12.051</v>
      </c>
      <c r="V1229"/>
      <c r="AC1229" s="24"/>
      <c r="AD1229" s="48"/>
      <c r="AJ1229" s="22"/>
      <c r="BA1229">
        <v>3.0000000000000001E-3</v>
      </c>
      <c r="BB1229">
        <v>1.349</v>
      </c>
      <c r="BD1229">
        <v>522.38699999999994</v>
      </c>
      <c r="BE1229" s="14">
        <v>498.33333333333331</v>
      </c>
    </row>
    <row r="1230" spans="1:57" x14ac:dyDescent="0.55000000000000004">
      <c r="A1230" s="2" t="s">
        <v>870</v>
      </c>
      <c r="B1230" s="31">
        <v>34003</v>
      </c>
      <c r="C1230" s="11"/>
      <c r="Q1230">
        <v>15.808999999999999</v>
      </c>
      <c r="R1230" s="24">
        <v>1547.505058915109</v>
      </c>
      <c r="S1230" s="20">
        <v>887.79405838667719</v>
      </c>
      <c r="T1230">
        <v>1.7999999999999999E-2</v>
      </c>
      <c r="U1230">
        <v>12.506</v>
      </c>
      <c r="V1230"/>
      <c r="W1230" s="14">
        <v>3.2318733333333328E-2</v>
      </c>
      <c r="Y1230">
        <f>AA1230/W1230</f>
        <v>21821.034436333033</v>
      </c>
      <c r="AA1230" s="14">
        <v>705.22819300533081</v>
      </c>
      <c r="AC1230" s="24"/>
      <c r="AD1230" s="48"/>
      <c r="AJ1230" s="22"/>
      <c r="AQ1230" t="s">
        <v>875</v>
      </c>
      <c r="AY1230" s="14">
        <v>182.56586538134641</v>
      </c>
      <c r="AZ1230" s="14"/>
      <c r="BA1230">
        <v>3.0000000000000001E-3</v>
      </c>
      <c r="BB1230">
        <v>1.6930000000000001</v>
      </c>
      <c r="BD1230">
        <v>659.71100000000001</v>
      </c>
      <c r="BE1230" s="14">
        <v>508.33333333333331</v>
      </c>
    </row>
    <row r="1231" spans="1:57" x14ac:dyDescent="0.55000000000000004">
      <c r="A1231" s="2" t="s">
        <v>866</v>
      </c>
      <c r="B1231" s="31">
        <v>33884</v>
      </c>
      <c r="C1231" s="11"/>
      <c r="R1231" s="23"/>
      <c r="S1231" s="19"/>
      <c r="V1231"/>
      <c r="AC1231" s="23">
        <v>0.15083350099841608</v>
      </c>
      <c r="AD1231" s="48"/>
      <c r="AJ1231" s="21">
        <v>0.36333333333333334</v>
      </c>
      <c r="BE1231" s="14">
        <v>516.35244973076465</v>
      </c>
    </row>
    <row r="1232" spans="1:57" x14ac:dyDescent="0.55000000000000004">
      <c r="A1232" s="2" t="s">
        <v>866</v>
      </c>
      <c r="B1232" s="31">
        <v>33897</v>
      </c>
      <c r="C1232" s="11"/>
      <c r="Q1232">
        <v>4.423</v>
      </c>
      <c r="R1232" s="24">
        <v>93.383333333333326</v>
      </c>
      <c r="S1232" s="20"/>
      <c r="V1232"/>
      <c r="AC1232" s="24">
        <v>0.27891625697339295</v>
      </c>
      <c r="AD1232" s="48"/>
      <c r="AJ1232" s="22">
        <v>0.72666666666666668</v>
      </c>
      <c r="AK1232">
        <v>5.1999999999999998E-2</v>
      </c>
      <c r="AL1232">
        <v>2.9809999999999999</v>
      </c>
      <c r="AM1232">
        <v>57.665999999999997</v>
      </c>
      <c r="BA1232">
        <v>0.04</v>
      </c>
      <c r="BB1232">
        <v>1.4419999999999999</v>
      </c>
      <c r="BD1232">
        <v>35.701000000000001</v>
      </c>
      <c r="BE1232" s="26"/>
    </row>
    <row r="1233" spans="1:57" x14ac:dyDescent="0.55000000000000004">
      <c r="A1233" s="2" t="s">
        <v>866</v>
      </c>
      <c r="B1233" s="31">
        <v>33911</v>
      </c>
      <c r="C1233" s="11"/>
      <c r="Q1233">
        <v>8.3879999999999999</v>
      </c>
      <c r="R1233" s="24">
        <v>222.83333333333331</v>
      </c>
      <c r="S1233" s="20"/>
      <c r="V1233"/>
      <c r="AC1233" s="24">
        <v>0.88415474649694314</v>
      </c>
      <c r="AD1233" s="48"/>
      <c r="AJ1233" s="22">
        <v>4.79</v>
      </c>
      <c r="AK1233">
        <v>4.2999999999999997E-2</v>
      </c>
      <c r="AL1233">
        <v>5.84</v>
      </c>
      <c r="AM1233">
        <v>136.08000000000001</v>
      </c>
      <c r="BA1233">
        <v>3.3000000000000002E-2</v>
      </c>
      <c r="BB1233">
        <v>2.548</v>
      </c>
      <c r="BD1233">
        <v>78.221999999999994</v>
      </c>
      <c r="BE1233" s="14">
        <v>1076.6666666666667</v>
      </c>
    </row>
    <row r="1234" spans="1:57" x14ac:dyDescent="0.55000000000000004">
      <c r="A1234" s="2" t="s">
        <v>866</v>
      </c>
      <c r="B1234" s="31">
        <v>33925</v>
      </c>
      <c r="C1234" s="11"/>
      <c r="Q1234">
        <v>16.472999999999999</v>
      </c>
      <c r="R1234" s="24">
        <v>716.11666666666667</v>
      </c>
      <c r="S1234" s="20"/>
      <c r="V1234"/>
      <c r="AC1234" s="24">
        <v>0.95517548144073317</v>
      </c>
      <c r="AD1234" s="48"/>
      <c r="AJ1234" s="22">
        <v>6.9</v>
      </c>
      <c r="AK1234">
        <v>3.7999999999999999E-2</v>
      </c>
      <c r="AL1234">
        <v>11.36</v>
      </c>
      <c r="AM1234">
        <v>295.16399999999999</v>
      </c>
      <c r="BA1234">
        <v>1.6E-2</v>
      </c>
      <c r="BB1234">
        <v>5.1130000000000004</v>
      </c>
      <c r="BD1234">
        <v>335.00799999999998</v>
      </c>
      <c r="BE1234" s="14">
        <v>1051.6666666666667</v>
      </c>
    </row>
    <row r="1235" spans="1:57" x14ac:dyDescent="0.55000000000000004">
      <c r="A1235" s="2" t="s">
        <v>866</v>
      </c>
      <c r="B1235" s="31">
        <v>33932</v>
      </c>
      <c r="C1235" s="11"/>
      <c r="R1235" s="24"/>
      <c r="S1235" s="20"/>
      <c r="V1235"/>
      <c r="AC1235" s="24">
        <v>0.95497331657742712</v>
      </c>
      <c r="AD1235" s="48"/>
      <c r="AJ1235" s="22">
        <v>6.89</v>
      </c>
      <c r="BE1235" s="14">
        <v>1110</v>
      </c>
    </row>
    <row r="1236" spans="1:57" x14ac:dyDescent="0.55000000000000004">
      <c r="A1236" s="2" t="s">
        <v>866</v>
      </c>
      <c r="B1236" s="31">
        <v>33939</v>
      </c>
      <c r="C1236" s="11"/>
      <c r="Q1236">
        <v>15.135999999999999</v>
      </c>
      <c r="R1236" s="24">
        <v>1004.3166666666667</v>
      </c>
      <c r="S1236" s="20"/>
      <c r="V1236"/>
      <c r="AC1236" s="24">
        <v>0.94436818337853412</v>
      </c>
      <c r="AD1236" s="48"/>
      <c r="AJ1236" s="22">
        <v>6.42</v>
      </c>
      <c r="AK1236">
        <v>3.5999999999999997E-2</v>
      </c>
      <c r="AL1236">
        <v>8.1129999999999995</v>
      </c>
      <c r="AM1236">
        <v>226.89599999999999</v>
      </c>
      <c r="BA1236">
        <v>0.01</v>
      </c>
      <c r="BB1236">
        <v>7.0229999999999997</v>
      </c>
      <c r="BD1236">
        <v>709.899</v>
      </c>
      <c r="BE1236" s="14"/>
    </row>
    <row r="1237" spans="1:57" x14ac:dyDescent="0.55000000000000004">
      <c r="A1237" s="2" t="s">
        <v>866</v>
      </c>
      <c r="B1237" s="31">
        <v>33946</v>
      </c>
      <c r="C1237" s="11"/>
      <c r="Q1237">
        <v>19.376000000000001</v>
      </c>
      <c r="R1237" s="24">
        <v>1329.8333333333335</v>
      </c>
      <c r="S1237" s="20">
        <v>215.66666666666669</v>
      </c>
      <c r="T1237">
        <v>1.9E-2</v>
      </c>
      <c r="U1237">
        <v>3.1840000000000002</v>
      </c>
      <c r="V1237"/>
      <c r="AC1237" s="24">
        <v>0.93575169905549693</v>
      </c>
      <c r="AD1237" s="48"/>
      <c r="AJ1237" s="22">
        <v>6.1000000000000005</v>
      </c>
      <c r="AK1237">
        <v>3.5000000000000003E-2</v>
      </c>
      <c r="AL1237">
        <v>8.0359999999999996</v>
      </c>
      <c r="AM1237">
        <v>227.27500000000001</v>
      </c>
      <c r="BA1237">
        <v>8.9999999999999993E-3</v>
      </c>
      <c r="BB1237">
        <v>7.718</v>
      </c>
      <c r="BD1237">
        <v>844.30100000000004</v>
      </c>
      <c r="BE1237" s="14">
        <v>531.66666666666663</v>
      </c>
    </row>
    <row r="1238" spans="1:57" x14ac:dyDescent="0.55000000000000004">
      <c r="A1238" s="2" t="s">
        <v>866</v>
      </c>
      <c r="B1238" s="31">
        <v>33953</v>
      </c>
      <c r="C1238" s="11"/>
      <c r="Q1238">
        <v>16.343</v>
      </c>
      <c r="R1238" s="24">
        <v>1269.6666666666667</v>
      </c>
      <c r="S1238" s="20">
        <v>228.16666666666666</v>
      </c>
      <c r="T1238">
        <v>1.7000000000000001E-2</v>
      </c>
      <c r="U1238">
        <v>3.0539999999999998</v>
      </c>
      <c r="V1238"/>
      <c r="AC1238" s="24">
        <v>0.91009484521055994</v>
      </c>
      <c r="AD1238" s="48"/>
      <c r="AJ1238" s="22">
        <v>5.3533333333333335</v>
      </c>
      <c r="AK1238">
        <v>3.4000000000000002E-2</v>
      </c>
      <c r="AL1238">
        <v>5.2190000000000003</v>
      </c>
      <c r="AM1238">
        <v>153.327</v>
      </c>
      <c r="BA1238">
        <v>0.01</v>
      </c>
      <c r="BB1238">
        <v>7.6070000000000002</v>
      </c>
      <c r="BD1238">
        <v>803.76400000000001</v>
      </c>
      <c r="BE1238" s="14">
        <v>708.33333333333337</v>
      </c>
    </row>
    <row r="1239" spans="1:57" x14ac:dyDescent="0.55000000000000004">
      <c r="A1239" s="2" t="s">
        <v>866</v>
      </c>
      <c r="B1239" s="31">
        <v>33959</v>
      </c>
      <c r="C1239" s="11"/>
      <c r="Q1239">
        <v>11.815</v>
      </c>
      <c r="R1239" s="24">
        <v>1680.0833333333333</v>
      </c>
      <c r="S1239" s="20">
        <v>337.83333333333331</v>
      </c>
      <c r="T1239">
        <v>1.2E-2</v>
      </c>
      <c r="U1239">
        <v>3.2709999999999999</v>
      </c>
      <c r="V1239"/>
      <c r="AC1239" s="24">
        <v>0.86172350342755577</v>
      </c>
      <c r="AD1239" s="48"/>
      <c r="AJ1239" s="22">
        <v>4.3966666666666665</v>
      </c>
      <c r="AK1239">
        <v>3.1E-2</v>
      </c>
      <c r="AL1239">
        <v>5.1959999999999997</v>
      </c>
      <c r="AM1239">
        <v>193.92500000000001</v>
      </c>
      <c r="BA1239">
        <v>7.0000000000000001E-3</v>
      </c>
      <c r="BB1239">
        <v>6.5910000000000002</v>
      </c>
      <c r="BD1239">
        <v>1037.3620000000001</v>
      </c>
      <c r="BE1239" s="14">
        <v>525</v>
      </c>
    </row>
    <row r="1240" spans="1:57" x14ac:dyDescent="0.55000000000000004">
      <c r="A1240" s="2" t="s">
        <v>866</v>
      </c>
      <c r="B1240" s="31">
        <v>33967</v>
      </c>
      <c r="C1240" s="11"/>
      <c r="Q1240">
        <v>20.053000000000001</v>
      </c>
      <c r="R1240" s="24">
        <v>1746.2</v>
      </c>
      <c r="S1240" s="20">
        <v>513.5</v>
      </c>
      <c r="T1240">
        <v>0.02</v>
      </c>
      <c r="U1240">
        <v>7.8819999999999997</v>
      </c>
      <c r="V1240"/>
      <c r="AC1240" s="24">
        <v>0.85470658071959593</v>
      </c>
      <c r="AD1240" s="48"/>
      <c r="AJ1240" s="22">
        <v>4.2866666666666662</v>
      </c>
      <c r="AK1240">
        <v>3.2000000000000001E-2</v>
      </c>
      <c r="AL1240">
        <v>4.7279999999999998</v>
      </c>
      <c r="AM1240">
        <v>149.773</v>
      </c>
      <c r="BA1240">
        <v>7.0000000000000001E-3</v>
      </c>
      <c r="BB1240">
        <v>6.4</v>
      </c>
      <c r="BD1240">
        <v>988.86400000000003</v>
      </c>
      <c r="BE1240" s="14">
        <v>675</v>
      </c>
    </row>
    <row r="1241" spans="1:57" x14ac:dyDescent="0.55000000000000004">
      <c r="A1241" s="2" t="s">
        <v>866</v>
      </c>
      <c r="B1241" s="31">
        <v>33974</v>
      </c>
      <c r="C1241" s="11"/>
      <c r="Q1241">
        <v>20.388000000000002</v>
      </c>
      <c r="R1241" s="24">
        <v>1758.75</v>
      </c>
      <c r="S1241" s="20">
        <v>631.83333333333337</v>
      </c>
      <c r="T1241">
        <v>0.02</v>
      </c>
      <c r="U1241">
        <v>9.9320000000000004</v>
      </c>
      <c r="V1241"/>
      <c r="AC1241" s="24">
        <v>0.81080934201801802</v>
      </c>
      <c r="AD1241" s="48"/>
      <c r="AJ1241" s="22">
        <v>3.7</v>
      </c>
      <c r="AK1241">
        <v>2.9000000000000001E-2</v>
      </c>
      <c r="AL1241">
        <v>3.5470000000000002</v>
      </c>
      <c r="AM1241">
        <v>124.691</v>
      </c>
      <c r="BA1241">
        <v>6.0000000000000001E-3</v>
      </c>
      <c r="BB1241">
        <v>5.6260000000000003</v>
      </c>
      <c r="BD1241">
        <v>907.91200000000003</v>
      </c>
      <c r="BE1241" s="14">
        <v>608.33333333333337</v>
      </c>
    </row>
    <row r="1242" spans="1:57" x14ac:dyDescent="0.55000000000000004">
      <c r="A1242" s="2" t="s">
        <v>866</v>
      </c>
      <c r="B1242" s="31">
        <v>33981</v>
      </c>
      <c r="C1242" s="11"/>
      <c r="Q1242">
        <v>18.151</v>
      </c>
      <c r="R1242" s="24">
        <v>1581.2333333333333</v>
      </c>
      <c r="S1242" s="20">
        <v>682.33333333333326</v>
      </c>
      <c r="T1242">
        <v>2.1000000000000001E-2</v>
      </c>
      <c r="U1242">
        <v>11.138</v>
      </c>
      <c r="V1242"/>
      <c r="AC1242" s="24">
        <v>0.82915524494259096</v>
      </c>
      <c r="AD1242" s="48"/>
      <c r="AJ1242" s="22">
        <v>3.9266666666666667</v>
      </c>
      <c r="AK1242">
        <v>0.03</v>
      </c>
      <c r="AL1242">
        <v>2.8359999999999999</v>
      </c>
      <c r="AM1242">
        <v>95.527000000000001</v>
      </c>
      <c r="BA1242">
        <v>5.0000000000000001E-3</v>
      </c>
      <c r="BB1242">
        <v>3.7349999999999999</v>
      </c>
      <c r="BD1242">
        <v>726.56600000000003</v>
      </c>
      <c r="BE1242" s="14">
        <v>615</v>
      </c>
    </row>
    <row r="1243" spans="1:57" x14ac:dyDescent="0.55000000000000004">
      <c r="A1243" s="2" t="s">
        <v>866</v>
      </c>
      <c r="B1243" s="31">
        <v>33988</v>
      </c>
      <c r="C1243" s="11"/>
      <c r="Q1243">
        <v>17.818000000000001</v>
      </c>
      <c r="R1243" s="24">
        <v>1608.4166666666667</v>
      </c>
      <c r="S1243" s="20">
        <v>811.83333333333337</v>
      </c>
      <c r="T1243">
        <v>2.1999999999999999E-2</v>
      </c>
      <c r="U1243">
        <v>13.782999999999999</v>
      </c>
      <c r="V1243"/>
      <c r="AC1243" s="24"/>
      <c r="AD1243" s="48"/>
      <c r="AJ1243" s="22"/>
      <c r="AM1243">
        <v>73.534000000000006</v>
      </c>
      <c r="BA1243">
        <v>4.0000000000000001E-3</v>
      </c>
      <c r="BB1243">
        <v>2.3860000000000001</v>
      </c>
      <c r="BD1243">
        <v>634.87599999999998</v>
      </c>
      <c r="BE1243" s="14">
        <v>505</v>
      </c>
    </row>
    <row r="1244" spans="1:57" x14ac:dyDescent="0.55000000000000004">
      <c r="A1244" s="2" t="s">
        <v>866</v>
      </c>
      <c r="B1244" s="31">
        <v>33996</v>
      </c>
      <c r="C1244" s="11"/>
      <c r="Q1244">
        <v>20.193999999999999</v>
      </c>
      <c r="R1244" s="24">
        <v>1936</v>
      </c>
      <c r="S1244" s="20">
        <v>909.5</v>
      </c>
      <c r="T1244">
        <v>2.3E-2</v>
      </c>
      <c r="U1244">
        <v>16.297000000000001</v>
      </c>
      <c r="V1244"/>
      <c r="AC1244" s="24"/>
      <c r="AD1244" s="48"/>
      <c r="AJ1244" s="22"/>
      <c r="BA1244">
        <v>4.0000000000000001E-3</v>
      </c>
      <c r="BB1244">
        <v>2.0499999999999998</v>
      </c>
      <c r="BD1244">
        <v>549.50099999999998</v>
      </c>
      <c r="BE1244" s="14">
        <v>533.33333333333337</v>
      </c>
    </row>
    <row r="1245" spans="1:57" x14ac:dyDescent="0.55000000000000004">
      <c r="A1245" s="2" t="s">
        <v>866</v>
      </c>
      <c r="B1245" s="31">
        <v>34003</v>
      </c>
      <c r="C1245" s="11"/>
      <c r="Q1245">
        <v>21.542000000000002</v>
      </c>
      <c r="R1245" s="24">
        <v>1597.2373259057495</v>
      </c>
      <c r="S1245" s="20">
        <v>964.31463576479655</v>
      </c>
      <c r="T1245">
        <v>2.3E-2</v>
      </c>
      <c r="U1245">
        <v>17.242000000000001</v>
      </c>
      <c r="V1245"/>
      <c r="W1245" s="14">
        <v>3.0430266666666667E-2</v>
      </c>
      <c r="Y1245">
        <f>AA1245/W1245</f>
        <v>24775.103743145632</v>
      </c>
      <c r="AA1245" s="14">
        <v>753.91301359825309</v>
      </c>
      <c r="AC1245" s="24"/>
      <c r="AD1245" s="48"/>
      <c r="AJ1245" s="22"/>
      <c r="AQ1245" t="s">
        <v>875</v>
      </c>
      <c r="AY1245" s="14">
        <v>210.40162216654355</v>
      </c>
      <c r="AZ1245" s="14"/>
      <c r="BA1245">
        <v>4.0000000000000001E-3</v>
      </c>
      <c r="BB1245">
        <v>2.3839999999999999</v>
      </c>
      <c r="BD1245">
        <v>632.93700000000001</v>
      </c>
      <c r="BE1245" s="14">
        <v>561.66666666666663</v>
      </c>
    </row>
    <row r="1246" spans="1:57" x14ac:dyDescent="0.55000000000000004">
      <c r="A1246" s="2" t="s">
        <v>862</v>
      </c>
      <c r="B1246" s="31">
        <v>33884</v>
      </c>
      <c r="C1246" s="11"/>
      <c r="R1246" s="23"/>
      <c r="S1246" s="19"/>
      <c r="V1246"/>
      <c r="AC1246" s="23">
        <v>0.126939129574553</v>
      </c>
      <c r="AD1246" s="48"/>
      <c r="AJ1246" s="21">
        <v>0.30166666666666664</v>
      </c>
      <c r="BE1246" s="14">
        <v>565.8206429519297</v>
      </c>
    </row>
    <row r="1247" spans="1:57" x14ac:dyDescent="0.55000000000000004">
      <c r="A1247" s="2" t="s">
        <v>862</v>
      </c>
      <c r="B1247" s="31">
        <v>33897</v>
      </c>
      <c r="C1247" s="11"/>
      <c r="Q1247">
        <v>4.1120000000000001</v>
      </c>
      <c r="R1247" s="24">
        <v>108.1</v>
      </c>
      <c r="S1247" s="20"/>
      <c r="V1247"/>
      <c r="AC1247" s="24">
        <v>0.23776471653196096</v>
      </c>
      <c r="AD1247" s="48"/>
      <c r="AJ1247" s="22">
        <v>0.60333333333333328</v>
      </c>
      <c r="AK1247">
        <v>4.2999999999999997E-2</v>
      </c>
      <c r="AL1247">
        <v>2.4289999999999998</v>
      </c>
      <c r="AM1247">
        <v>56.448</v>
      </c>
      <c r="BA1247">
        <v>3.3000000000000002E-2</v>
      </c>
      <c r="BB1247">
        <v>1.6830000000000001</v>
      </c>
      <c r="BD1247">
        <v>51.634999999999998</v>
      </c>
      <c r="BE1247" s="26"/>
    </row>
    <row r="1248" spans="1:57" x14ac:dyDescent="0.55000000000000004">
      <c r="A1248" s="2" t="s">
        <v>862</v>
      </c>
      <c r="B1248" s="31">
        <v>33911</v>
      </c>
      <c r="C1248" s="11"/>
      <c r="Q1248">
        <v>7.399</v>
      </c>
      <c r="R1248" s="24">
        <v>247.5</v>
      </c>
      <c r="S1248" s="20"/>
      <c r="V1248"/>
      <c r="AC1248" s="24">
        <v>0.79268170298984342</v>
      </c>
      <c r="AD1248" s="48"/>
      <c r="AJ1248" s="22">
        <v>3.4966666666666666</v>
      </c>
      <c r="AK1248">
        <v>3.5999999999999997E-2</v>
      </c>
      <c r="AL1248">
        <v>4.649</v>
      </c>
      <c r="AM1248">
        <v>128.756</v>
      </c>
      <c r="BA1248">
        <v>2.4E-2</v>
      </c>
      <c r="BB1248">
        <v>2.7509999999999999</v>
      </c>
      <c r="BD1248">
        <v>113.166</v>
      </c>
      <c r="BE1248" s="14">
        <v>1158.3333333333333</v>
      </c>
    </row>
    <row r="1249" spans="1:57" x14ac:dyDescent="0.55000000000000004">
      <c r="A1249" s="2" t="s">
        <v>862</v>
      </c>
      <c r="B1249" s="31">
        <v>33925</v>
      </c>
      <c r="C1249" s="11"/>
      <c r="Q1249">
        <v>7.4550000000000001</v>
      </c>
      <c r="R1249" s="24">
        <v>562.83333333333326</v>
      </c>
      <c r="S1249" s="20"/>
      <c r="V1249"/>
      <c r="AC1249" s="24">
        <v>0.88187359511114849</v>
      </c>
      <c r="AD1249" s="48"/>
      <c r="AJ1249" s="22">
        <v>4.746666666666667</v>
      </c>
      <c r="AK1249">
        <v>2.9000000000000001E-2</v>
      </c>
      <c r="AL1249">
        <v>4.7160000000000002</v>
      </c>
      <c r="AM1249">
        <v>159.91499999999999</v>
      </c>
      <c r="BA1249">
        <v>8.0000000000000002E-3</v>
      </c>
      <c r="BB1249">
        <v>2.7389999999999999</v>
      </c>
      <c r="BD1249">
        <v>351.80900000000003</v>
      </c>
      <c r="BE1249" s="14">
        <v>1085</v>
      </c>
    </row>
    <row r="1250" spans="1:57" x14ac:dyDescent="0.55000000000000004">
      <c r="A1250" s="2" t="s">
        <v>862</v>
      </c>
      <c r="B1250" s="31">
        <v>33932</v>
      </c>
      <c r="C1250" s="11"/>
      <c r="R1250" s="24"/>
      <c r="S1250" s="20"/>
      <c r="V1250"/>
      <c r="AC1250" s="24">
        <v>0.87791039052849085</v>
      </c>
      <c r="AD1250" s="48"/>
      <c r="AJ1250" s="22">
        <v>4.6733333333333338</v>
      </c>
      <c r="BE1250" s="14">
        <v>953.33333333333337</v>
      </c>
    </row>
    <row r="1251" spans="1:57" x14ac:dyDescent="0.55000000000000004">
      <c r="A1251" s="2" t="s">
        <v>862</v>
      </c>
      <c r="B1251" s="31">
        <v>33939</v>
      </c>
      <c r="C1251" s="11"/>
      <c r="Q1251">
        <v>6.952</v>
      </c>
      <c r="R1251" s="24">
        <v>828.11666666666667</v>
      </c>
      <c r="S1251" s="20"/>
      <c r="V1251"/>
      <c r="AC1251" s="24">
        <v>0.83144615072878325</v>
      </c>
      <c r="AD1251" s="48"/>
      <c r="AJ1251" s="22">
        <v>3.9566666666666666</v>
      </c>
      <c r="AK1251">
        <v>2.7E-2</v>
      </c>
      <c r="AL1251">
        <v>3.2890000000000001</v>
      </c>
      <c r="AM1251">
        <v>122.669</v>
      </c>
      <c r="BA1251">
        <v>6.0000000000000001E-3</v>
      </c>
      <c r="BB1251">
        <v>3.6629999999999998</v>
      </c>
      <c r="BD1251">
        <v>658.65899999999999</v>
      </c>
      <c r="BE1251" s="14"/>
    </row>
    <row r="1252" spans="1:57" x14ac:dyDescent="0.55000000000000004">
      <c r="A1252" s="2" t="s">
        <v>862</v>
      </c>
      <c r="B1252" s="31">
        <v>33946</v>
      </c>
      <c r="C1252" s="11"/>
      <c r="Q1252">
        <v>9.3330000000000002</v>
      </c>
      <c r="R1252" s="24">
        <v>1059.7333333333333</v>
      </c>
      <c r="S1252" s="20">
        <v>154</v>
      </c>
      <c r="T1252">
        <v>1.6E-2</v>
      </c>
      <c r="U1252">
        <v>1.879</v>
      </c>
      <c r="V1252"/>
      <c r="AC1252" s="24">
        <v>0.83295632937462583</v>
      </c>
      <c r="AD1252" s="48"/>
      <c r="AJ1252" s="22">
        <v>3.9766666666666666</v>
      </c>
      <c r="AK1252">
        <v>2.5999999999999999E-2</v>
      </c>
      <c r="AL1252">
        <v>2.875</v>
      </c>
      <c r="AM1252">
        <v>110.36799999999999</v>
      </c>
      <c r="BA1252">
        <v>6.0000000000000001E-3</v>
      </c>
      <c r="BB1252">
        <v>4.2690000000000001</v>
      </c>
      <c r="BD1252">
        <v>732.29499999999996</v>
      </c>
      <c r="BE1252" s="14">
        <v>426.66666666666669</v>
      </c>
    </row>
    <row r="1253" spans="1:57" x14ac:dyDescent="0.55000000000000004">
      <c r="A1253" s="2" t="s">
        <v>862</v>
      </c>
      <c r="B1253" s="31">
        <v>33953</v>
      </c>
      <c r="C1253" s="11"/>
      <c r="Q1253">
        <v>7.4459999999999997</v>
      </c>
      <c r="R1253" s="24">
        <v>1045.1666666666665</v>
      </c>
      <c r="S1253" s="20">
        <v>182.66666666666669</v>
      </c>
      <c r="T1253">
        <v>1.4E-2</v>
      </c>
      <c r="U1253">
        <v>2.012</v>
      </c>
      <c r="V1253"/>
      <c r="AC1253" s="24">
        <v>0.78052128026889778</v>
      </c>
      <c r="AD1253" s="48"/>
      <c r="AJ1253" s="22">
        <v>3.37</v>
      </c>
      <c r="AK1253">
        <v>2.4E-2</v>
      </c>
      <c r="AL1253">
        <v>1.722</v>
      </c>
      <c r="AM1253">
        <v>72.686999999999998</v>
      </c>
      <c r="BA1253">
        <v>5.0000000000000001E-3</v>
      </c>
      <c r="BB1253">
        <v>3.3460000000000001</v>
      </c>
      <c r="BD1253">
        <v>721.68499999999995</v>
      </c>
      <c r="BE1253" s="14">
        <v>520</v>
      </c>
    </row>
    <row r="1254" spans="1:57" x14ac:dyDescent="0.55000000000000004">
      <c r="A1254" s="2" t="s">
        <v>862</v>
      </c>
      <c r="B1254" s="31">
        <v>33959</v>
      </c>
      <c r="C1254" s="11"/>
      <c r="Q1254">
        <v>10.143000000000001</v>
      </c>
      <c r="R1254" s="24">
        <v>1312.5833333333333</v>
      </c>
      <c r="S1254" s="20">
        <v>278.83333333333331</v>
      </c>
      <c r="T1254">
        <v>1.7000000000000001E-2</v>
      </c>
      <c r="U1254">
        <v>3.698</v>
      </c>
      <c r="V1254"/>
      <c r="AC1254" s="24">
        <v>0.73125706815560565</v>
      </c>
      <c r="AD1254" s="48"/>
      <c r="AJ1254" s="22">
        <v>2.92</v>
      </c>
      <c r="AK1254">
        <v>2.3E-2</v>
      </c>
      <c r="AL1254">
        <v>2.0190000000000001</v>
      </c>
      <c r="AM1254">
        <v>88.093000000000004</v>
      </c>
      <c r="BA1254">
        <v>5.0000000000000001E-3</v>
      </c>
      <c r="BB1254">
        <v>3.867</v>
      </c>
      <c r="BD1254">
        <v>845.53899999999999</v>
      </c>
      <c r="BE1254" s="14">
        <v>436.66666666666669</v>
      </c>
    </row>
    <row r="1255" spans="1:57" x14ac:dyDescent="0.55000000000000004">
      <c r="A1255" s="2" t="s">
        <v>862</v>
      </c>
      <c r="B1255" s="31">
        <v>33967</v>
      </c>
      <c r="C1255" s="11"/>
      <c r="Q1255">
        <v>8.9920000000000009</v>
      </c>
      <c r="R1255" s="24">
        <v>1233.1666666666667</v>
      </c>
      <c r="S1255" s="20">
        <v>357.8</v>
      </c>
      <c r="T1255">
        <v>1.4999999999999999E-2</v>
      </c>
      <c r="U1255">
        <v>4.2919999999999998</v>
      </c>
      <c r="V1255"/>
      <c r="AC1255" s="24">
        <v>0.7824877264651009</v>
      </c>
      <c r="AD1255" s="48"/>
      <c r="AJ1255" s="22">
        <v>3.39</v>
      </c>
      <c r="AK1255">
        <v>2.1999999999999999E-2</v>
      </c>
      <c r="AL1255">
        <v>1.3919999999999999</v>
      </c>
      <c r="AM1255">
        <v>62.564999999999998</v>
      </c>
      <c r="BA1255">
        <v>4.0000000000000001E-3</v>
      </c>
      <c r="BB1255">
        <v>2.589</v>
      </c>
      <c r="BD1255">
        <v>742.50400000000002</v>
      </c>
      <c r="BE1255" s="14">
        <v>481.66666666666669</v>
      </c>
    </row>
    <row r="1256" spans="1:57" x14ac:dyDescent="0.55000000000000004">
      <c r="A1256" s="2" t="s">
        <v>862</v>
      </c>
      <c r="B1256" s="31">
        <v>33974</v>
      </c>
      <c r="C1256" s="11"/>
      <c r="Q1256">
        <v>8.141</v>
      </c>
      <c r="R1256" s="24">
        <v>1139.0333333333333</v>
      </c>
      <c r="S1256" s="20">
        <v>393</v>
      </c>
      <c r="T1256">
        <v>1.4999999999999999E-2</v>
      </c>
      <c r="U1256">
        <v>4.7220000000000004</v>
      </c>
      <c r="V1256"/>
      <c r="AC1256" s="24">
        <v>0.69608280513742149</v>
      </c>
      <c r="AD1256" s="48"/>
      <c r="AJ1256" s="22">
        <v>2.6466666666666665</v>
      </c>
      <c r="AK1256">
        <v>1.6E-2</v>
      </c>
      <c r="AL1256">
        <v>0.626</v>
      </c>
      <c r="AM1256">
        <v>35.792000000000002</v>
      </c>
      <c r="BA1256">
        <v>3.0000000000000001E-3</v>
      </c>
      <c r="BB1256">
        <v>2.004</v>
      </c>
      <c r="BD1256">
        <v>622.06600000000003</v>
      </c>
      <c r="BE1256" s="14">
        <v>460</v>
      </c>
    </row>
    <row r="1257" spans="1:57" x14ac:dyDescent="0.55000000000000004">
      <c r="A1257" s="2" t="s">
        <v>862</v>
      </c>
      <c r="B1257" s="31">
        <v>33981</v>
      </c>
      <c r="C1257" s="11"/>
      <c r="Q1257">
        <v>9.6310000000000002</v>
      </c>
      <c r="R1257" s="24">
        <v>1293.45</v>
      </c>
      <c r="S1257" s="20">
        <v>533.16666666666663</v>
      </c>
      <c r="T1257">
        <v>1.6E-2</v>
      </c>
      <c r="U1257">
        <v>6.7949999999999999</v>
      </c>
      <c r="V1257"/>
      <c r="AC1257" s="24">
        <v>0.68729655574114634</v>
      </c>
      <c r="AD1257" s="48"/>
      <c r="AJ1257" s="22">
        <v>2.5833333333333335</v>
      </c>
      <c r="AK1257">
        <v>2.1000000000000001E-2</v>
      </c>
      <c r="AL1257">
        <v>0.22600000000000001</v>
      </c>
      <c r="AM1257">
        <v>10.930999999999999</v>
      </c>
      <c r="BA1257">
        <v>3.0000000000000001E-3</v>
      </c>
      <c r="BB1257">
        <v>1.6910000000000001</v>
      </c>
      <c r="BD1257">
        <v>630.08199999999999</v>
      </c>
      <c r="BE1257" s="14">
        <v>446.66666666666669</v>
      </c>
    </row>
    <row r="1258" spans="1:57" x14ac:dyDescent="0.55000000000000004">
      <c r="A1258" s="2" t="s">
        <v>862</v>
      </c>
      <c r="B1258" s="31">
        <v>33988</v>
      </c>
      <c r="C1258" s="11"/>
      <c r="Q1258">
        <v>8.9239999999999995</v>
      </c>
      <c r="R1258" s="24">
        <v>1288.3999999999999</v>
      </c>
      <c r="S1258" s="20">
        <v>608.16666666666663</v>
      </c>
      <c r="T1258">
        <v>1.2999999999999999E-2</v>
      </c>
      <c r="U1258">
        <v>6.3529999999999998</v>
      </c>
      <c r="V1258"/>
      <c r="AC1258" s="24"/>
      <c r="AD1258" s="48"/>
      <c r="AJ1258" s="22"/>
      <c r="BA1258">
        <v>2E-3</v>
      </c>
      <c r="BB1258">
        <v>1.35</v>
      </c>
      <c r="BD1258">
        <v>561.53800000000001</v>
      </c>
      <c r="BE1258" s="14">
        <v>450</v>
      </c>
    </row>
    <row r="1259" spans="1:57" x14ac:dyDescent="0.55000000000000004">
      <c r="A1259" s="2" t="s">
        <v>862</v>
      </c>
      <c r="B1259" s="31">
        <v>33996</v>
      </c>
      <c r="C1259" s="11"/>
      <c r="Q1259">
        <v>9.7759999999999998</v>
      </c>
      <c r="R1259" s="24">
        <v>1380.5333333333333</v>
      </c>
      <c r="S1259" s="20">
        <v>600.7833333333333</v>
      </c>
      <c r="T1259">
        <v>1.6E-2</v>
      </c>
      <c r="U1259">
        <v>7.5869999999999997</v>
      </c>
      <c r="V1259"/>
      <c r="AC1259" s="24"/>
      <c r="AD1259" s="48"/>
      <c r="AJ1259" s="22"/>
      <c r="BA1259">
        <v>2E-3</v>
      </c>
      <c r="BB1259">
        <v>0.98299999999999998</v>
      </c>
      <c r="BD1259">
        <v>491.70100000000002</v>
      </c>
      <c r="BE1259" s="14">
        <v>473.33333333333331</v>
      </c>
    </row>
    <row r="1260" spans="1:57" x14ac:dyDescent="0.55000000000000004">
      <c r="A1260" s="2" t="s">
        <v>862</v>
      </c>
      <c r="B1260" s="31">
        <v>34003</v>
      </c>
      <c r="C1260" s="11"/>
      <c r="Q1260">
        <v>12.282999999999999</v>
      </c>
      <c r="R1260" s="24">
        <v>1342.1567028170921</v>
      </c>
      <c r="S1260" s="20">
        <v>772.00518767364497</v>
      </c>
      <c r="T1260">
        <v>1.6E-2</v>
      </c>
      <c r="U1260">
        <v>9.5630000000000006</v>
      </c>
      <c r="V1260"/>
      <c r="W1260" s="14">
        <v>3.33105E-2</v>
      </c>
      <c r="Y1260">
        <f>AA1260/W1260</f>
        <v>18015.804511674556</v>
      </c>
      <c r="AA1260" s="14">
        <v>600.11545618613525</v>
      </c>
      <c r="AC1260" s="24"/>
      <c r="AD1260" s="48"/>
      <c r="AJ1260" s="22"/>
      <c r="AQ1260" t="s">
        <v>875</v>
      </c>
      <c r="AY1260" s="14">
        <v>171.88973148750972</v>
      </c>
      <c r="AZ1260" s="14"/>
      <c r="BA1260">
        <v>2E-3</v>
      </c>
      <c r="BB1260">
        <v>1.1399999999999999</v>
      </c>
      <c r="BD1260">
        <v>570.15200000000004</v>
      </c>
      <c r="BE1260" s="14">
        <v>445</v>
      </c>
    </row>
    <row r="1261" spans="1:57" x14ac:dyDescent="0.55000000000000004">
      <c r="A1261" s="2" t="s">
        <v>247</v>
      </c>
      <c r="B1261" s="31">
        <v>33884</v>
      </c>
      <c r="C1261" s="11"/>
      <c r="R1261" s="23">
        <v>247.83333333333331</v>
      </c>
      <c r="S1261" s="19"/>
      <c r="V1261"/>
      <c r="AC1261" s="23">
        <v>0.56307774242555886</v>
      </c>
      <c r="AD1261" s="48"/>
      <c r="AJ1261" s="21">
        <v>1.84</v>
      </c>
      <c r="BE1261" s="14">
        <v>480.94559912405913</v>
      </c>
    </row>
    <row r="1262" spans="1:57" x14ac:dyDescent="0.55000000000000004">
      <c r="A1262" s="2" t="s">
        <v>247</v>
      </c>
      <c r="B1262" s="31">
        <v>33897</v>
      </c>
      <c r="C1262" s="11"/>
      <c r="Q1262">
        <v>5.2889999999999997</v>
      </c>
      <c r="R1262" s="24">
        <v>358</v>
      </c>
      <c r="S1262" s="20"/>
      <c r="V1262"/>
      <c r="AC1262" s="24">
        <v>0.67437211284143961</v>
      </c>
      <c r="AD1262" s="48"/>
      <c r="AJ1262" s="22">
        <v>2.4933333333333332</v>
      </c>
      <c r="AK1262">
        <v>2.3E-2</v>
      </c>
      <c r="AL1262">
        <v>3.0830000000000002</v>
      </c>
      <c r="AM1262">
        <v>130.071</v>
      </c>
      <c r="BA1262">
        <v>0.01</v>
      </c>
      <c r="BB1262">
        <v>2.206</v>
      </c>
      <c r="BD1262">
        <v>227.87899999999999</v>
      </c>
      <c r="BE1262" s="26">
        <v>853.33333333333337</v>
      </c>
    </row>
    <row r="1263" spans="1:57" x14ac:dyDescent="0.55000000000000004">
      <c r="A1263" s="2" t="s">
        <v>247</v>
      </c>
      <c r="B1263" s="31">
        <v>33911</v>
      </c>
      <c r="C1263" s="11"/>
      <c r="Q1263">
        <v>5.6319999999999997</v>
      </c>
      <c r="R1263" s="24">
        <v>533.29999999999995</v>
      </c>
      <c r="S1263" s="20"/>
      <c r="V1263"/>
      <c r="AC1263" s="24">
        <v>0.78346433268399296</v>
      </c>
      <c r="AD1263" s="48"/>
      <c r="AJ1263" s="22">
        <v>3.4</v>
      </c>
      <c r="AK1263">
        <v>2.5999999999999999E-2</v>
      </c>
      <c r="AL1263">
        <v>3.0009999999999999</v>
      </c>
      <c r="AM1263">
        <v>117.227</v>
      </c>
      <c r="BA1263">
        <v>7.0000000000000001E-3</v>
      </c>
      <c r="BB1263">
        <v>2.6309999999999998</v>
      </c>
      <c r="BD1263">
        <v>365.23200000000003</v>
      </c>
      <c r="BE1263" s="14">
        <v>755</v>
      </c>
    </row>
    <row r="1264" spans="1:57" x14ac:dyDescent="0.55000000000000004">
      <c r="A1264" s="2" t="s">
        <v>247</v>
      </c>
      <c r="B1264" s="31">
        <v>33925</v>
      </c>
      <c r="C1264" s="11"/>
      <c r="Q1264">
        <v>8.391</v>
      </c>
      <c r="R1264" s="24">
        <v>930.38333333333333</v>
      </c>
      <c r="S1264" s="20"/>
      <c r="V1264"/>
      <c r="AC1264" s="24">
        <v>0.83245444591397122</v>
      </c>
      <c r="AD1264" s="48"/>
      <c r="AJ1264" s="22">
        <v>3.9699999999999998</v>
      </c>
      <c r="AK1264">
        <v>2.7E-2</v>
      </c>
      <c r="AL1264">
        <v>3.4340000000000002</v>
      </c>
      <c r="AM1264">
        <v>122.82299999999999</v>
      </c>
      <c r="BA1264">
        <v>7.0000000000000001E-3</v>
      </c>
      <c r="BB1264">
        <v>4.9569999999999999</v>
      </c>
      <c r="BD1264">
        <v>703.55899999999997</v>
      </c>
      <c r="BE1264" s="14">
        <v>655</v>
      </c>
    </row>
    <row r="1265" spans="1:57" x14ac:dyDescent="0.55000000000000004">
      <c r="A1265" s="2" t="s">
        <v>247</v>
      </c>
      <c r="B1265" s="31">
        <v>33932</v>
      </c>
      <c r="C1265" s="11"/>
      <c r="Q1265">
        <v>8.4139999999999997</v>
      </c>
      <c r="R1265" s="24">
        <v>972</v>
      </c>
      <c r="S1265" s="20">
        <v>151.16666666666669</v>
      </c>
      <c r="T1265">
        <v>1.4999999999999999E-2</v>
      </c>
      <c r="U1265">
        <v>1.5169999999999999</v>
      </c>
      <c r="V1265"/>
      <c r="AC1265" s="24">
        <v>0.81165878729362828</v>
      </c>
      <c r="AD1265" s="48"/>
      <c r="AJ1265" s="22">
        <v>3.71</v>
      </c>
      <c r="AK1265">
        <v>2.5999999999999999E-2</v>
      </c>
      <c r="AL1265">
        <v>3.0739999999999998</v>
      </c>
      <c r="AM1265">
        <v>113.37</v>
      </c>
      <c r="BA1265">
        <v>5.0000000000000001E-3</v>
      </c>
      <c r="BB1265">
        <v>3.2330000000000001</v>
      </c>
      <c r="BD1265">
        <v>627.63199999999995</v>
      </c>
      <c r="BE1265" s="14">
        <v>485</v>
      </c>
    </row>
    <row r="1266" spans="1:57" x14ac:dyDescent="0.55000000000000004">
      <c r="A1266" s="2" t="s">
        <v>247</v>
      </c>
      <c r="B1266" s="31">
        <v>33939</v>
      </c>
      <c r="C1266" s="11"/>
      <c r="Q1266">
        <v>6.3250000000000002</v>
      </c>
      <c r="R1266" s="24">
        <v>945.61666666666667</v>
      </c>
      <c r="S1266" s="20">
        <v>115.33333333333333</v>
      </c>
      <c r="T1266">
        <v>1.4E-2</v>
      </c>
      <c r="U1266">
        <v>1.69</v>
      </c>
      <c r="V1266"/>
      <c r="AC1266" s="24">
        <v>0.77247610201041006</v>
      </c>
      <c r="AD1266" s="48"/>
      <c r="AJ1266" s="22">
        <v>3.29</v>
      </c>
      <c r="AK1266">
        <v>2.1999999999999999E-2</v>
      </c>
      <c r="AL1266">
        <v>2.0190000000000001</v>
      </c>
      <c r="AM1266">
        <v>87.924999999999997</v>
      </c>
      <c r="BA1266">
        <v>4.0000000000000001E-3</v>
      </c>
      <c r="BB1266">
        <v>2.7280000000000002</v>
      </c>
      <c r="BD1266">
        <v>678.08699999999999</v>
      </c>
      <c r="BE1266" s="14">
        <v>428.33333333333331</v>
      </c>
    </row>
    <row r="1267" spans="1:57" x14ac:dyDescent="0.55000000000000004">
      <c r="A1267" s="2" t="s">
        <v>247</v>
      </c>
      <c r="B1267" s="31">
        <v>33946</v>
      </c>
      <c r="C1267" s="11"/>
      <c r="Q1267">
        <v>7.3220000000000001</v>
      </c>
      <c r="R1267" s="24">
        <v>1087.1333333333334</v>
      </c>
      <c r="S1267" s="20">
        <v>214.16666666666666</v>
      </c>
      <c r="T1267">
        <v>1.4999999999999999E-2</v>
      </c>
      <c r="U1267">
        <v>2.1459999999999999</v>
      </c>
      <c r="V1267"/>
      <c r="AC1267" s="24">
        <v>0.74652751442315668</v>
      </c>
      <c r="AD1267" s="48"/>
      <c r="AJ1267" s="22">
        <v>3.05</v>
      </c>
      <c r="AK1267">
        <v>2.1999999999999999E-2</v>
      </c>
      <c r="AL1267">
        <v>1.5329999999999999</v>
      </c>
      <c r="AM1267">
        <v>67.084000000000003</v>
      </c>
      <c r="BA1267">
        <v>4.0000000000000001E-3</v>
      </c>
      <c r="BB1267">
        <v>2.806</v>
      </c>
      <c r="BD1267">
        <v>705.48099999999999</v>
      </c>
      <c r="BE1267" s="14">
        <v>383.33333333333331</v>
      </c>
    </row>
    <row r="1268" spans="1:57" x14ac:dyDescent="0.55000000000000004">
      <c r="A1268" s="2" t="s">
        <v>247</v>
      </c>
      <c r="B1268" s="31">
        <v>33953</v>
      </c>
      <c r="C1268" s="11"/>
      <c r="Q1268">
        <v>6.4050000000000002</v>
      </c>
      <c r="R1268" s="24">
        <v>1061.8333333333333</v>
      </c>
      <c r="S1268" s="20">
        <v>243</v>
      </c>
      <c r="T1268">
        <v>1.2E-2</v>
      </c>
      <c r="U1268">
        <v>2.0499999999999998</v>
      </c>
      <c r="V1268"/>
      <c r="AC1268" s="24">
        <v>0.71032625310265862</v>
      </c>
      <c r="AD1268" s="48"/>
      <c r="AJ1268" s="22">
        <v>2.753333333333333</v>
      </c>
      <c r="AK1268">
        <v>2.1000000000000001E-2</v>
      </c>
      <c r="AL1268">
        <v>1.157</v>
      </c>
      <c r="AM1268">
        <v>51.207999999999998</v>
      </c>
      <c r="BA1268">
        <v>3.0000000000000001E-3</v>
      </c>
      <c r="BB1268">
        <v>2.2480000000000002</v>
      </c>
      <c r="BD1268">
        <v>667.37599999999998</v>
      </c>
      <c r="BE1268" s="14">
        <v>448.33333333333331</v>
      </c>
    </row>
    <row r="1269" spans="1:57" x14ac:dyDescent="0.55000000000000004">
      <c r="A1269" s="2" t="s">
        <v>247</v>
      </c>
      <c r="B1269" s="31">
        <v>33959</v>
      </c>
      <c r="C1269" s="11"/>
      <c r="Q1269">
        <v>6.4080000000000004</v>
      </c>
      <c r="R1269" s="24">
        <v>1072.3833333333334</v>
      </c>
      <c r="S1269" s="20">
        <v>271.86666666666667</v>
      </c>
      <c r="T1269">
        <v>1.2999999999999999E-2</v>
      </c>
      <c r="U1269">
        <v>2.4460000000000002</v>
      </c>
      <c r="V1269"/>
      <c r="AC1269" s="24">
        <v>0.63777872608967134</v>
      </c>
      <c r="AD1269" s="48"/>
      <c r="AJ1269" s="22">
        <v>2.2566666666666668</v>
      </c>
      <c r="AK1269">
        <v>1.7999999999999999E-2</v>
      </c>
      <c r="AL1269">
        <v>0.69299999999999995</v>
      </c>
      <c r="AM1269">
        <v>38.085000000000001</v>
      </c>
      <c r="BA1269">
        <v>3.0000000000000001E-3</v>
      </c>
      <c r="BB1269">
        <v>2.2069999999999999</v>
      </c>
      <c r="BD1269">
        <v>660.39499999999998</v>
      </c>
      <c r="BE1269" s="14">
        <v>401.66666666666669</v>
      </c>
    </row>
    <row r="1270" spans="1:57" x14ac:dyDescent="0.55000000000000004">
      <c r="A1270" s="2" t="s">
        <v>247</v>
      </c>
      <c r="B1270" s="31">
        <v>33967</v>
      </c>
      <c r="C1270" s="11"/>
      <c r="Q1270">
        <v>6.2359999999999998</v>
      </c>
      <c r="R1270" s="24">
        <v>1003.8</v>
      </c>
      <c r="S1270" s="20">
        <v>353.5</v>
      </c>
      <c r="T1270">
        <v>1.2E-2</v>
      </c>
      <c r="U1270">
        <v>3.0150000000000001</v>
      </c>
      <c r="V1270"/>
      <c r="AC1270" s="24">
        <v>0.70060754269020331</v>
      </c>
      <c r="AD1270" s="48"/>
      <c r="AJ1270" s="22">
        <v>2.6799999999999997</v>
      </c>
      <c r="AK1270">
        <v>0.02</v>
      </c>
      <c r="AL1270">
        <v>0.47599999999999998</v>
      </c>
      <c r="AM1270">
        <v>21.702999999999999</v>
      </c>
      <c r="BA1270">
        <v>3.0000000000000001E-3</v>
      </c>
      <c r="BB1270">
        <v>1.5229999999999999</v>
      </c>
      <c r="BD1270">
        <v>545.98199999999997</v>
      </c>
      <c r="BE1270" s="14">
        <v>416.66666666666669</v>
      </c>
    </row>
    <row r="1271" spans="1:57" x14ac:dyDescent="0.55000000000000004">
      <c r="A1271" s="2" t="s">
        <v>247</v>
      </c>
      <c r="B1271" s="31">
        <v>33974</v>
      </c>
      <c r="C1271" s="11"/>
      <c r="Q1271">
        <v>6.6760000000000002</v>
      </c>
      <c r="R1271" s="24">
        <v>1142.2</v>
      </c>
      <c r="S1271" s="20">
        <v>400.83333333333331</v>
      </c>
      <c r="T1271">
        <v>1.2999999999999999E-2</v>
      </c>
      <c r="U1271">
        <v>3.6160000000000001</v>
      </c>
      <c r="V1271"/>
      <c r="AC1271" s="24">
        <v>0.55380535571372846</v>
      </c>
      <c r="AD1271" s="48"/>
      <c r="AJ1271" s="22">
        <v>1.7933333333333334</v>
      </c>
      <c r="BA1271">
        <v>2E-3</v>
      </c>
      <c r="BB1271">
        <v>1.494</v>
      </c>
      <c r="BD1271">
        <v>606.84699999999998</v>
      </c>
      <c r="BE1271" s="14">
        <v>390</v>
      </c>
    </row>
    <row r="1272" spans="1:57" x14ac:dyDescent="0.55000000000000004">
      <c r="A1272" s="2" t="s">
        <v>247</v>
      </c>
      <c r="B1272" s="31">
        <v>33981</v>
      </c>
      <c r="C1272" s="11"/>
      <c r="Q1272">
        <v>6.71</v>
      </c>
      <c r="R1272" s="24">
        <v>1057.8833333333332</v>
      </c>
      <c r="S1272" s="20">
        <v>441.33333333333331</v>
      </c>
      <c r="T1272">
        <v>1.2999999999999999E-2</v>
      </c>
      <c r="U1272">
        <v>3.9260000000000002</v>
      </c>
      <c r="V1272"/>
      <c r="AC1272" s="24">
        <v>0.6124847205006303</v>
      </c>
      <c r="AD1272" s="48"/>
      <c r="AJ1272" s="22">
        <v>2.1066666666666665</v>
      </c>
      <c r="BA1272">
        <v>2E-3</v>
      </c>
      <c r="BB1272">
        <v>1.06</v>
      </c>
      <c r="BD1272">
        <v>504.61500000000001</v>
      </c>
      <c r="BE1272" s="14">
        <v>453.33333333333331</v>
      </c>
    </row>
    <row r="1273" spans="1:57" x14ac:dyDescent="0.55000000000000004">
      <c r="A1273" s="2" t="s">
        <v>247</v>
      </c>
      <c r="B1273" s="31">
        <v>33988</v>
      </c>
      <c r="C1273" s="11"/>
      <c r="Q1273">
        <v>7.8739999999999997</v>
      </c>
      <c r="R1273" s="24">
        <v>1116.3833333333334</v>
      </c>
      <c r="S1273" s="20">
        <v>461.5</v>
      </c>
      <c r="T1273">
        <v>1.6E-2</v>
      </c>
      <c r="U1273">
        <v>5.0149999999999997</v>
      </c>
      <c r="V1273"/>
      <c r="AC1273" s="24"/>
      <c r="AD1273" s="48"/>
      <c r="AJ1273" s="22"/>
      <c r="BA1273">
        <v>2E-3</v>
      </c>
      <c r="BB1273">
        <v>1.056</v>
      </c>
      <c r="BD1273">
        <v>507.07900000000001</v>
      </c>
      <c r="BE1273" s="14">
        <v>366.66666666666669</v>
      </c>
    </row>
    <row r="1274" spans="1:57" x14ac:dyDescent="0.55000000000000004">
      <c r="A1274" s="2" t="s">
        <v>247</v>
      </c>
      <c r="B1274" s="31">
        <v>33996</v>
      </c>
      <c r="C1274" s="11"/>
      <c r="R1274" s="24"/>
      <c r="S1274" s="20"/>
      <c r="V1274"/>
      <c r="AC1274" s="24"/>
      <c r="AD1274" s="48"/>
      <c r="AJ1274" s="22"/>
      <c r="BE1274" s="14">
        <v>390</v>
      </c>
    </row>
    <row r="1275" spans="1:57" x14ac:dyDescent="0.55000000000000004">
      <c r="A1275" s="2" t="s">
        <v>247</v>
      </c>
      <c r="B1275" s="31">
        <v>34003</v>
      </c>
      <c r="C1275" s="11"/>
      <c r="Q1275">
        <v>7.4880000000000004</v>
      </c>
      <c r="R1275" s="24">
        <v>940.46783269540254</v>
      </c>
      <c r="S1275" s="20">
        <v>443.8946163673665</v>
      </c>
      <c r="T1275">
        <v>1.6E-2</v>
      </c>
      <c r="U1275">
        <v>4.9059999999999997</v>
      </c>
      <c r="V1275"/>
      <c r="W1275" s="14">
        <v>2.9765466666666667E-2</v>
      </c>
      <c r="Y1275">
        <f>AA1275/W1275</f>
        <v>10323.365433064075</v>
      </c>
      <c r="AA1275" s="14">
        <v>307.2797896856876</v>
      </c>
      <c r="AC1275" s="24"/>
      <c r="AD1275" s="48"/>
      <c r="AJ1275" s="22"/>
      <c r="AQ1275" t="s">
        <v>875</v>
      </c>
      <c r="AY1275" s="14">
        <v>136.61482668167886</v>
      </c>
      <c r="AZ1275" s="14"/>
      <c r="BA1275">
        <v>2E-3</v>
      </c>
      <c r="BB1275">
        <v>0.99299999999999999</v>
      </c>
      <c r="BD1275">
        <v>496.51</v>
      </c>
      <c r="BE1275" s="14"/>
    </row>
    <row r="1276" spans="1:57" x14ac:dyDescent="0.55000000000000004">
      <c r="A1276" s="2" t="s">
        <v>871</v>
      </c>
      <c r="B1276" s="31">
        <v>33884</v>
      </c>
      <c r="C1276" s="11"/>
      <c r="R1276" s="23">
        <v>301</v>
      </c>
      <c r="S1276" s="19"/>
      <c r="V1276"/>
      <c r="AC1276" s="23">
        <v>0.66646250794830686</v>
      </c>
      <c r="AD1276" s="48"/>
      <c r="AJ1276" s="21">
        <v>2.44</v>
      </c>
      <c r="BE1276" s="14">
        <v>503.28632106586105</v>
      </c>
    </row>
    <row r="1277" spans="1:57" x14ac:dyDescent="0.55000000000000004">
      <c r="A1277" s="2" t="s">
        <v>871</v>
      </c>
      <c r="B1277" s="31">
        <v>33897</v>
      </c>
      <c r="C1277" s="11"/>
      <c r="Q1277">
        <v>9.6880000000000006</v>
      </c>
      <c r="R1277" s="24">
        <v>358.9</v>
      </c>
      <c r="S1277" s="20"/>
      <c r="V1277"/>
      <c r="AC1277" s="24">
        <v>0.86068253093597302</v>
      </c>
      <c r="AD1277" s="48"/>
      <c r="AJ1277" s="22">
        <v>4.38</v>
      </c>
      <c r="AK1277">
        <v>3.5999999999999997E-2</v>
      </c>
      <c r="AL1277">
        <v>5.718</v>
      </c>
      <c r="AM1277">
        <v>158.83500000000001</v>
      </c>
      <c r="BA1277">
        <v>0.02</v>
      </c>
      <c r="BB1277">
        <v>3.97</v>
      </c>
      <c r="BD1277">
        <v>200.399</v>
      </c>
      <c r="BE1277" s="26">
        <v>1031.6666666666667</v>
      </c>
    </row>
    <row r="1278" spans="1:57" x14ac:dyDescent="0.55000000000000004">
      <c r="A1278" s="2" t="s">
        <v>871</v>
      </c>
      <c r="B1278" s="31">
        <v>33911</v>
      </c>
      <c r="C1278" s="11"/>
      <c r="Q1278">
        <v>13.414999999999999</v>
      </c>
      <c r="R1278" s="24">
        <v>697.0333333333333</v>
      </c>
      <c r="S1278" s="20"/>
      <c r="V1278"/>
      <c r="AC1278" s="24">
        <v>0.93755692891704601</v>
      </c>
      <c r="AD1278" s="48"/>
      <c r="AJ1278" s="22">
        <v>6.1633333333333331</v>
      </c>
      <c r="AK1278">
        <v>3.3000000000000002E-2</v>
      </c>
      <c r="AL1278">
        <v>8.0220000000000002</v>
      </c>
      <c r="AM1278">
        <v>246.12100000000001</v>
      </c>
      <c r="BA1278">
        <v>1.4E-2</v>
      </c>
      <c r="BB1278">
        <v>5.3929999999999998</v>
      </c>
      <c r="BD1278">
        <v>388.86700000000002</v>
      </c>
      <c r="BE1278" s="14">
        <v>830</v>
      </c>
    </row>
    <row r="1279" spans="1:57" x14ac:dyDescent="0.55000000000000004">
      <c r="A1279" s="2" t="s">
        <v>871</v>
      </c>
      <c r="B1279" s="31">
        <v>33925</v>
      </c>
      <c r="C1279" s="11"/>
      <c r="Q1279">
        <v>16.556999999999999</v>
      </c>
      <c r="R1279" s="24">
        <v>1439.4166666666667</v>
      </c>
      <c r="S1279" s="20"/>
      <c r="V1279"/>
      <c r="AC1279" s="24">
        <v>0.94503177566120744</v>
      </c>
      <c r="AD1279" s="48"/>
      <c r="AJ1279" s="22">
        <v>6.4466666666666663</v>
      </c>
      <c r="AK1279">
        <v>3.1E-2</v>
      </c>
      <c r="AL1279">
        <v>7.9889999999999999</v>
      </c>
      <c r="AM1279">
        <v>256.93799999999999</v>
      </c>
      <c r="BA1279">
        <v>8.9999999999999993E-3</v>
      </c>
      <c r="BB1279">
        <v>8.5679999999999996</v>
      </c>
      <c r="BD1279">
        <v>964.44100000000003</v>
      </c>
      <c r="BE1279" s="14">
        <v>768.33333333333337</v>
      </c>
    </row>
    <row r="1280" spans="1:57" x14ac:dyDescent="0.55000000000000004">
      <c r="A1280" s="2" t="s">
        <v>871</v>
      </c>
      <c r="B1280" s="31">
        <v>33932</v>
      </c>
      <c r="C1280" s="11"/>
      <c r="Q1280">
        <v>13.387</v>
      </c>
      <c r="R1280" s="24">
        <v>1318.8333333333333</v>
      </c>
      <c r="S1280" s="20">
        <v>186.83333333333331</v>
      </c>
      <c r="T1280">
        <v>1.9E-2</v>
      </c>
      <c r="U1280">
        <v>2.7040000000000002</v>
      </c>
      <c r="V1280"/>
      <c r="AC1280" s="24">
        <v>0.93329664316729333</v>
      </c>
      <c r="AD1280" s="48"/>
      <c r="AJ1280" s="22">
        <v>6.0166666666666666</v>
      </c>
      <c r="AK1280">
        <v>2.9000000000000001E-2</v>
      </c>
      <c r="AL1280">
        <v>5.117</v>
      </c>
      <c r="AM1280">
        <v>176.10300000000001</v>
      </c>
      <c r="BA1280">
        <v>6.0000000000000001E-3</v>
      </c>
      <c r="BB1280">
        <v>5.2050000000000001</v>
      </c>
      <c r="BD1280">
        <v>826.61900000000003</v>
      </c>
      <c r="BE1280" s="14">
        <v>773.33333333333337</v>
      </c>
    </row>
    <row r="1281" spans="1:57" x14ac:dyDescent="0.55000000000000004">
      <c r="A1281" s="2" t="s">
        <v>871</v>
      </c>
      <c r="B1281" s="31">
        <v>33939</v>
      </c>
      <c r="C1281" s="11"/>
      <c r="Q1281">
        <v>17.131</v>
      </c>
      <c r="R1281" s="24">
        <v>1728.6166666666666</v>
      </c>
      <c r="S1281" s="20">
        <v>269.66666666666669</v>
      </c>
      <c r="T1281">
        <v>1.7000000000000001E-2</v>
      </c>
      <c r="U1281">
        <v>3.4209999999999998</v>
      </c>
      <c r="V1281"/>
      <c r="AC1281" s="24">
        <v>0.91520341430283625</v>
      </c>
      <c r="AD1281" s="48"/>
      <c r="AJ1281" s="22">
        <v>5.4833333333333334</v>
      </c>
      <c r="AK1281">
        <v>2.9000000000000001E-2</v>
      </c>
      <c r="AL1281">
        <v>6.4720000000000004</v>
      </c>
      <c r="AM1281">
        <v>222.53399999999999</v>
      </c>
      <c r="BA1281">
        <v>6.0000000000000001E-3</v>
      </c>
      <c r="BB1281">
        <v>6.7169999999999996</v>
      </c>
      <c r="BD1281">
        <v>1131.153</v>
      </c>
      <c r="BE1281" s="14">
        <v>621.66666666666663</v>
      </c>
    </row>
    <row r="1282" spans="1:57" x14ac:dyDescent="0.55000000000000004">
      <c r="A1282" s="2" t="s">
        <v>871</v>
      </c>
      <c r="B1282" s="31">
        <v>33946</v>
      </c>
      <c r="C1282" s="11"/>
      <c r="Q1282">
        <v>14.59</v>
      </c>
      <c r="R1282" s="24">
        <v>1420.5</v>
      </c>
      <c r="S1282" s="20">
        <v>327.16666666666663</v>
      </c>
      <c r="T1282">
        <v>1.7000000000000001E-2</v>
      </c>
      <c r="U1282">
        <v>4.298</v>
      </c>
      <c r="V1282"/>
      <c r="AC1282" s="24">
        <v>0.9084619000067985</v>
      </c>
      <c r="AD1282" s="48"/>
      <c r="AJ1282" s="22">
        <v>5.3133333333333335</v>
      </c>
      <c r="AK1282">
        <v>2.8000000000000001E-2</v>
      </c>
      <c r="AL1282">
        <v>4.3559999999999999</v>
      </c>
      <c r="AM1282">
        <v>154.785</v>
      </c>
      <c r="BA1282">
        <v>5.0000000000000001E-3</v>
      </c>
      <c r="BB1282">
        <v>5.3040000000000003</v>
      </c>
      <c r="BD1282">
        <v>990.30499999999995</v>
      </c>
      <c r="BE1282" s="14">
        <v>613.33333333333337</v>
      </c>
    </row>
    <row r="1283" spans="1:57" x14ac:dyDescent="0.55000000000000004">
      <c r="A1283" s="2" t="s">
        <v>871</v>
      </c>
      <c r="B1283" s="31">
        <v>33953</v>
      </c>
      <c r="C1283" s="11"/>
      <c r="Q1283">
        <v>11.728999999999999</v>
      </c>
      <c r="R1283" s="24">
        <v>1628.8333333333333</v>
      </c>
      <c r="S1283" s="20">
        <v>402.5</v>
      </c>
      <c r="T1283">
        <v>1.6E-2</v>
      </c>
      <c r="U1283">
        <v>4.93</v>
      </c>
      <c r="V1283"/>
      <c r="AC1283" s="24">
        <v>0.86089135048575305</v>
      </c>
      <c r="AD1283" s="48"/>
      <c r="AJ1283" s="22">
        <v>4.3833333333333337</v>
      </c>
      <c r="AK1283">
        <v>2.4E-2</v>
      </c>
      <c r="AL1283">
        <v>2.1789999999999998</v>
      </c>
      <c r="AM1283">
        <v>91.22</v>
      </c>
      <c r="BA1283">
        <v>4.0000000000000001E-3</v>
      </c>
      <c r="BB1283">
        <v>3.843</v>
      </c>
      <c r="BD1283">
        <v>1007.0359999999999</v>
      </c>
      <c r="BE1283" s="14">
        <v>631.66666666666663</v>
      </c>
    </row>
    <row r="1284" spans="1:57" x14ac:dyDescent="0.55000000000000004">
      <c r="A1284" s="2" t="s">
        <v>871</v>
      </c>
      <c r="B1284" s="31">
        <v>33959</v>
      </c>
      <c r="C1284" s="11"/>
      <c r="Q1284">
        <v>16.53</v>
      </c>
      <c r="R1284" s="24">
        <v>1896.7666666666669</v>
      </c>
      <c r="S1284" s="20">
        <v>560.70000000000005</v>
      </c>
      <c r="T1284">
        <v>1.7000000000000001E-2</v>
      </c>
      <c r="U1284">
        <v>7.08</v>
      </c>
      <c r="V1284"/>
      <c r="AC1284" s="24">
        <v>0.80416836617303866</v>
      </c>
      <c r="AD1284" s="48"/>
      <c r="AJ1284" s="22">
        <v>3.6233333333333331</v>
      </c>
      <c r="AK1284">
        <v>2.3E-2</v>
      </c>
      <c r="AL1284">
        <v>3.2810000000000001</v>
      </c>
      <c r="AM1284">
        <v>137.40799999999999</v>
      </c>
      <c r="BA1284">
        <v>5.0000000000000001E-3</v>
      </c>
      <c r="BB1284">
        <v>5.085</v>
      </c>
      <c r="BD1284">
        <v>1069.316</v>
      </c>
      <c r="BE1284" s="14">
        <v>575</v>
      </c>
    </row>
    <row r="1285" spans="1:57" x14ac:dyDescent="0.55000000000000004">
      <c r="A1285" s="2" t="s">
        <v>871</v>
      </c>
      <c r="B1285" s="31">
        <v>33967</v>
      </c>
      <c r="C1285" s="11"/>
      <c r="Q1285">
        <v>12.348000000000001</v>
      </c>
      <c r="R1285" s="24">
        <v>1681.4333333333334</v>
      </c>
      <c r="S1285" s="20">
        <v>544.83333333333337</v>
      </c>
      <c r="T1285">
        <v>1.7000000000000001E-2</v>
      </c>
      <c r="U1285">
        <v>6.8659999999999997</v>
      </c>
      <c r="V1285"/>
      <c r="AC1285" s="24">
        <v>0.85317296241112461</v>
      </c>
      <c r="AD1285" s="48"/>
      <c r="AJ1285" s="22">
        <v>4.2633333333333336</v>
      </c>
      <c r="AK1285">
        <v>1.7999999999999999E-2</v>
      </c>
      <c r="AL1285">
        <v>1.135</v>
      </c>
      <c r="AM1285">
        <v>59.418999999999997</v>
      </c>
      <c r="BA1285">
        <v>3.0000000000000001E-3</v>
      </c>
      <c r="BB1285">
        <v>3.294</v>
      </c>
      <c r="BD1285">
        <v>930.53399999999999</v>
      </c>
      <c r="BE1285" s="14">
        <v>611.66666666666663</v>
      </c>
    </row>
    <row r="1286" spans="1:57" x14ac:dyDescent="0.55000000000000004">
      <c r="A1286" s="2" t="s">
        <v>871</v>
      </c>
      <c r="B1286" s="31">
        <v>33974</v>
      </c>
      <c r="C1286" s="11"/>
      <c r="Q1286">
        <v>13.779</v>
      </c>
      <c r="R1286" s="24">
        <v>1960.2</v>
      </c>
      <c r="S1286" s="20">
        <v>800.41666666666663</v>
      </c>
      <c r="T1286">
        <v>1.4999999999999999E-2</v>
      </c>
      <c r="U1286">
        <v>9.3520000000000003</v>
      </c>
      <c r="V1286"/>
      <c r="AC1286" s="24">
        <v>0.84102367703178316</v>
      </c>
      <c r="AD1286" s="48"/>
      <c r="AJ1286" s="22">
        <v>4.0866666666666669</v>
      </c>
      <c r="AK1286">
        <v>0.02</v>
      </c>
      <c r="AL1286">
        <v>0.50700000000000001</v>
      </c>
      <c r="AM1286">
        <v>25.245000000000001</v>
      </c>
      <c r="BA1286">
        <v>3.0000000000000001E-3</v>
      </c>
      <c r="BB1286">
        <v>2.7120000000000002</v>
      </c>
      <c r="BD1286">
        <v>941.33799999999997</v>
      </c>
      <c r="BE1286" s="14">
        <v>543.33333333333337</v>
      </c>
    </row>
    <row r="1287" spans="1:57" x14ac:dyDescent="0.55000000000000004">
      <c r="A1287" s="2" t="s">
        <v>871</v>
      </c>
      <c r="B1287" s="31">
        <v>33981</v>
      </c>
      <c r="C1287" s="11"/>
      <c r="Q1287">
        <v>14.202</v>
      </c>
      <c r="R1287" s="24">
        <v>1763</v>
      </c>
      <c r="S1287" s="20">
        <v>786.33333333333337</v>
      </c>
      <c r="T1287">
        <v>1.9E-2</v>
      </c>
      <c r="U1287">
        <v>11.176</v>
      </c>
      <c r="V1287"/>
      <c r="AC1287" s="24">
        <v>0.79850687151735866</v>
      </c>
      <c r="AD1287" s="48"/>
      <c r="AJ1287" s="22">
        <v>3.5599999999999996</v>
      </c>
      <c r="BA1287">
        <v>2E-3</v>
      </c>
      <c r="BB1287">
        <v>1.5069999999999999</v>
      </c>
      <c r="BD1287">
        <v>735.74599999999998</v>
      </c>
      <c r="BE1287" s="14">
        <v>623.33333333333337</v>
      </c>
    </row>
    <row r="1288" spans="1:57" x14ac:dyDescent="0.55000000000000004">
      <c r="A1288" s="2" t="s">
        <v>871</v>
      </c>
      <c r="B1288" s="31">
        <v>33988</v>
      </c>
      <c r="C1288" s="11"/>
      <c r="Q1288">
        <v>14.064</v>
      </c>
      <c r="R1288" s="24">
        <v>1780.5</v>
      </c>
      <c r="S1288" s="20">
        <v>848.33333333333337</v>
      </c>
      <c r="T1288">
        <v>1.7000000000000001E-2</v>
      </c>
      <c r="U1288">
        <v>10.755000000000001</v>
      </c>
      <c r="V1288"/>
      <c r="AC1288" s="24"/>
      <c r="AD1288" s="48"/>
      <c r="AJ1288" s="22"/>
      <c r="BA1288">
        <v>2E-3</v>
      </c>
      <c r="BB1288">
        <v>1.67</v>
      </c>
      <c r="BD1288">
        <v>743.03200000000004</v>
      </c>
      <c r="BE1288" s="14">
        <v>530</v>
      </c>
    </row>
    <row r="1289" spans="1:57" x14ac:dyDescent="0.55000000000000004">
      <c r="A1289" s="2" t="s">
        <v>871</v>
      </c>
      <c r="B1289" s="31">
        <v>33996</v>
      </c>
      <c r="C1289" s="11"/>
      <c r="R1289" s="24"/>
      <c r="S1289" s="20"/>
      <c r="V1289"/>
      <c r="AC1289" s="24"/>
      <c r="AD1289" s="48"/>
      <c r="AJ1289" s="22"/>
      <c r="BE1289" s="14">
        <v>501.66666666666669</v>
      </c>
    </row>
    <row r="1290" spans="1:57" x14ac:dyDescent="0.55000000000000004">
      <c r="A1290" s="2" t="s">
        <v>871</v>
      </c>
      <c r="B1290" s="31">
        <v>34003</v>
      </c>
      <c r="C1290" s="11"/>
      <c r="Q1290">
        <v>15.98</v>
      </c>
      <c r="R1290" s="24">
        <v>1784.5202513063216</v>
      </c>
      <c r="S1290" s="20">
        <v>975.21336587042811</v>
      </c>
      <c r="T1290">
        <v>1.7000000000000001E-2</v>
      </c>
      <c r="U1290">
        <v>12.401999999999999</v>
      </c>
      <c r="V1290"/>
      <c r="W1290" s="14">
        <v>3.3291533333333338E-2</v>
      </c>
      <c r="Y1290">
        <f>AA1290/W1290</f>
        <v>22221.411674425122</v>
      </c>
      <c r="AA1290" s="14">
        <v>739.7848674728466</v>
      </c>
      <c r="AC1290" s="24"/>
      <c r="AD1290" s="48"/>
      <c r="AJ1290" s="22"/>
      <c r="AQ1290" t="s">
        <v>875</v>
      </c>
      <c r="AY1290" s="14">
        <v>235.42849839758165</v>
      </c>
      <c r="AZ1290" s="14"/>
      <c r="BA1290">
        <v>2E-3</v>
      </c>
      <c r="BB1290">
        <v>1.8069999999999999</v>
      </c>
      <c r="BD1290">
        <v>809.32299999999998</v>
      </c>
      <c r="BE1290" s="14"/>
    </row>
    <row r="1291" spans="1:57" x14ac:dyDescent="0.55000000000000004">
      <c r="A1291" s="2" t="s">
        <v>867</v>
      </c>
      <c r="B1291" s="31">
        <v>33884</v>
      </c>
      <c r="C1291" s="11"/>
      <c r="R1291" s="23">
        <v>342</v>
      </c>
      <c r="S1291" s="19"/>
      <c r="V1291"/>
      <c r="AC1291" s="23">
        <v>0.76484255254257549</v>
      </c>
      <c r="AD1291" s="48"/>
      <c r="AJ1291" s="21">
        <v>3.2166666666666668</v>
      </c>
      <c r="BE1291" s="14">
        <v>602.41668425208172</v>
      </c>
    </row>
    <row r="1292" spans="1:57" x14ac:dyDescent="0.55000000000000004">
      <c r="A1292" s="2" t="s">
        <v>867</v>
      </c>
      <c r="B1292" s="31">
        <v>33897</v>
      </c>
      <c r="C1292" s="11"/>
      <c r="Q1292">
        <v>14.815</v>
      </c>
      <c r="R1292" s="24">
        <v>563.23333333333335</v>
      </c>
      <c r="S1292" s="20"/>
      <c r="V1292"/>
      <c r="AC1292" s="24">
        <v>0.91156610895951196</v>
      </c>
      <c r="AD1292" s="48"/>
      <c r="AJ1292" s="22">
        <v>5.39</v>
      </c>
      <c r="AK1292">
        <v>3.7999999999999999E-2</v>
      </c>
      <c r="AL1292">
        <v>8.6140000000000008</v>
      </c>
      <c r="AM1292">
        <v>227.166</v>
      </c>
      <c r="BA1292">
        <v>1.7999999999999999E-2</v>
      </c>
      <c r="BB1292">
        <v>6.2009999999999996</v>
      </c>
      <c r="BD1292">
        <v>336</v>
      </c>
      <c r="BE1292" s="26">
        <v>958.33333333333337</v>
      </c>
    </row>
    <row r="1293" spans="1:57" x14ac:dyDescent="0.55000000000000004">
      <c r="A1293" s="2" t="s">
        <v>867</v>
      </c>
      <c r="B1293" s="31">
        <v>33911</v>
      </c>
      <c r="C1293" s="11"/>
      <c r="Q1293">
        <v>21.172000000000001</v>
      </c>
      <c r="R1293" s="24">
        <v>1032.6666666666665</v>
      </c>
      <c r="S1293" s="20"/>
      <c r="V1293"/>
      <c r="AC1293" s="24">
        <v>0.95841434487882682</v>
      </c>
      <c r="AD1293" s="48"/>
      <c r="AJ1293" s="22">
        <v>7.0666666666666673</v>
      </c>
      <c r="AK1293">
        <v>3.5000000000000003E-2</v>
      </c>
      <c r="AL1293">
        <v>12.396000000000001</v>
      </c>
      <c r="AM1293">
        <v>349.92700000000002</v>
      </c>
      <c r="BA1293">
        <v>1.4E-2</v>
      </c>
      <c r="BB1293">
        <v>8.7759999999999998</v>
      </c>
      <c r="BD1293">
        <v>631.03099999999995</v>
      </c>
      <c r="BE1293" s="14">
        <v>826.66666666666663</v>
      </c>
    </row>
    <row r="1294" spans="1:57" x14ac:dyDescent="0.55000000000000004">
      <c r="A1294" s="2" t="s">
        <v>867</v>
      </c>
      <c r="B1294" s="31">
        <v>33925</v>
      </c>
      <c r="C1294" s="11"/>
      <c r="Q1294">
        <v>15.789</v>
      </c>
      <c r="R1294" s="24">
        <v>1161.2666666666667</v>
      </c>
      <c r="S1294" s="20"/>
      <c r="V1294"/>
      <c r="AC1294" s="24">
        <v>0.96442101057348073</v>
      </c>
      <c r="AD1294" s="48"/>
      <c r="AJ1294" s="22">
        <v>7.4133333333333331</v>
      </c>
      <c r="AK1294">
        <v>3.1E-2</v>
      </c>
      <c r="AL1294">
        <v>8.0980000000000008</v>
      </c>
      <c r="AM1294">
        <v>254.15100000000001</v>
      </c>
      <c r="BA1294">
        <v>0.01</v>
      </c>
      <c r="BB1294">
        <v>7.6909999999999998</v>
      </c>
      <c r="BD1294">
        <v>737.83299999999997</v>
      </c>
      <c r="BE1294" s="14">
        <v>833.33333333333337</v>
      </c>
    </row>
    <row r="1295" spans="1:57" x14ac:dyDescent="0.55000000000000004">
      <c r="A1295" s="2" t="s">
        <v>867</v>
      </c>
      <c r="B1295" s="31">
        <v>33932</v>
      </c>
      <c r="C1295" s="11"/>
      <c r="Q1295">
        <v>22.997</v>
      </c>
      <c r="R1295" s="24">
        <v>1564.8666666666666</v>
      </c>
      <c r="S1295" s="20">
        <v>225.16666666666666</v>
      </c>
      <c r="T1295">
        <v>0.02</v>
      </c>
      <c r="U1295">
        <v>3.5590000000000002</v>
      </c>
      <c r="V1295"/>
      <c r="AC1295" s="24">
        <v>0.9574680618757937</v>
      </c>
      <c r="AD1295" s="48"/>
      <c r="AJ1295" s="22">
        <v>7.0166666666666666</v>
      </c>
      <c r="AK1295">
        <v>3.5000000000000003E-2</v>
      </c>
      <c r="AL1295">
        <v>10.268000000000001</v>
      </c>
      <c r="AM1295">
        <v>297.03100000000001</v>
      </c>
      <c r="BA1295">
        <v>0.01</v>
      </c>
      <c r="BB1295">
        <v>8.6059999999999999</v>
      </c>
      <c r="BD1295">
        <v>904.98699999999997</v>
      </c>
      <c r="BE1295" s="14">
        <v>806.66666666666663</v>
      </c>
    </row>
    <row r="1296" spans="1:57" x14ac:dyDescent="0.55000000000000004">
      <c r="A1296" s="2" t="s">
        <v>867</v>
      </c>
      <c r="B1296" s="31">
        <v>33939</v>
      </c>
      <c r="C1296" s="11"/>
      <c r="Q1296">
        <v>19.815000000000001</v>
      </c>
      <c r="R1296" s="24">
        <v>1498.8500000000001</v>
      </c>
      <c r="S1296" s="20">
        <v>242</v>
      </c>
      <c r="T1296">
        <v>1.7000000000000001E-2</v>
      </c>
      <c r="U1296">
        <v>3.2890000000000001</v>
      </c>
      <c r="V1296"/>
      <c r="AC1296" s="24">
        <v>0.95233223997185446</v>
      </c>
      <c r="AD1296" s="48"/>
      <c r="AJ1296" s="22">
        <v>6.7633333333333336</v>
      </c>
      <c r="AK1296">
        <v>3.4000000000000002E-2</v>
      </c>
      <c r="AL1296">
        <v>7.8620000000000001</v>
      </c>
      <c r="AM1296">
        <v>232.25899999999999</v>
      </c>
      <c r="BA1296">
        <v>8.9999999999999993E-3</v>
      </c>
      <c r="BB1296">
        <v>8.06</v>
      </c>
      <c r="BD1296">
        <v>899.50199999999995</v>
      </c>
      <c r="BE1296" s="14">
        <v>685</v>
      </c>
    </row>
    <row r="1297" spans="1:57" x14ac:dyDescent="0.55000000000000004">
      <c r="A1297" s="2" t="s">
        <v>867</v>
      </c>
      <c r="B1297" s="31">
        <v>33946</v>
      </c>
      <c r="C1297" s="11"/>
      <c r="Q1297">
        <v>23.495000000000001</v>
      </c>
      <c r="R1297" s="24">
        <v>1915.5</v>
      </c>
      <c r="S1297" s="20">
        <v>390.66666666666669</v>
      </c>
      <c r="T1297">
        <v>1.7000000000000001E-2</v>
      </c>
      <c r="U1297">
        <v>5.4180000000000001</v>
      </c>
      <c r="V1297"/>
      <c r="AC1297" s="24">
        <v>0.93167639742545538</v>
      </c>
      <c r="AD1297" s="48"/>
      <c r="AJ1297" s="22">
        <v>5.9633333333333338</v>
      </c>
      <c r="AK1297">
        <v>3.3000000000000002E-2</v>
      </c>
      <c r="AL1297">
        <v>7.4880000000000004</v>
      </c>
      <c r="AM1297">
        <v>227.99100000000001</v>
      </c>
      <c r="BA1297">
        <v>8.0000000000000002E-3</v>
      </c>
      <c r="BB1297">
        <v>9.6129999999999995</v>
      </c>
      <c r="BD1297">
        <v>1180.6400000000001</v>
      </c>
      <c r="BE1297" s="14">
        <v>653.33333333333337</v>
      </c>
    </row>
    <row r="1298" spans="1:57" x14ac:dyDescent="0.55000000000000004">
      <c r="A1298" s="2" t="s">
        <v>867</v>
      </c>
      <c r="B1298" s="31">
        <v>33953</v>
      </c>
      <c r="C1298" s="11"/>
      <c r="Q1298">
        <v>21.254000000000001</v>
      </c>
      <c r="R1298" s="24">
        <v>1989.6666666666667</v>
      </c>
      <c r="S1298" s="20">
        <v>522</v>
      </c>
      <c r="T1298">
        <v>1.7999999999999999E-2</v>
      </c>
      <c r="U1298">
        <v>7.5570000000000004</v>
      </c>
      <c r="V1298"/>
      <c r="AC1298" s="24">
        <v>0.90995988628448599</v>
      </c>
      <c r="AD1298" s="48"/>
      <c r="AJ1298" s="22">
        <v>5.3500000000000005</v>
      </c>
      <c r="AK1298">
        <v>3.1E-2</v>
      </c>
      <c r="AL1298">
        <v>4.8369999999999997</v>
      </c>
      <c r="AM1298">
        <v>156.196</v>
      </c>
      <c r="BA1298">
        <v>7.0000000000000001E-3</v>
      </c>
      <c r="BB1298">
        <v>7.5549999999999997</v>
      </c>
      <c r="BD1298">
        <v>1143.338</v>
      </c>
      <c r="BE1298" s="14">
        <v>760</v>
      </c>
    </row>
    <row r="1299" spans="1:57" x14ac:dyDescent="0.55000000000000004">
      <c r="A1299" s="2" t="s">
        <v>867</v>
      </c>
      <c r="B1299" s="31">
        <v>33959</v>
      </c>
      <c r="C1299" s="11"/>
      <c r="Q1299">
        <v>24.893999999999998</v>
      </c>
      <c r="R1299" s="24">
        <v>2195.3000000000002</v>
      </c>
      <c r="S1299" s="20">
        <v>702.33333333333337</v>
      </c>
      <c r="T1299">
        <v>1.7999999999999999E-2</v>
      </c>
      <c r="U1299">
        <v>10.124000000000001</v>
      </c>
      <c r="V1299"/>
      <c r="AC1299" s="24">
        <v>0.87286426706796438</v>
      </c>
      <c r="AD1299" s="48"/>
      <c r="AJ1299" s="22">
        <v>4.583333333333333</v>
      </c>
      <c r="AK1299">
        <v>2.9000000000000001E-2</v>
      </c>
      <c r="AL1299">
        <v>5.2560000000000002</v>
      </c>
      <c r="AM1299">
        <v>184.58199999999999</v>
      </c>
      <c r="BA1299">
        <v>7.0000000000000001E-3</v>
      </c>
      <c r="BB1299">
        <v>7.76</v>
      </c>
      <c r="BD1299">
        <v>1152.106</v>
      </c>
      <c r="BE1299" s="14">
        <v>653.33333333333337</v>
      </c>
    </row>
    <row r="1300" spans="1:57" x14ac:dyDescent="0.55000000000000004">
      <c r="A1300" s="2" t="s">
        <v>867</v>
      </c>
      <c r="B1300" s="31">
        <v>33967</v>
      </c>
      <c r="C1300" s="11"/>
      <c r="Q1300">
        <v>20.45</v>
      </c>
      <c r="R1300" s="24">
        <v>1831.1833333333334</v>
      </c>
      <c r="S1300" s="20">
        <v>746.66666666666663</v>
      </c>
      <c r="T1300">
        <v>0.02</v>
      </c>
      <c r="U1300">
        <v>11.769</v>
      </c>
      <c r="V1300"/>
      <c r="AC1300" s="24">
        <v>0.91881298837777092</v>
      </c>
      <c r="AD1300" s="48"/>
      <c r="AJ1300" s="22">
        <v>5.58</v>
      </c>
      <c r="AK1300">
        <v>2.5000000000000001E-2</v>
      </c>
      <c r="AL1300">
        <v>2.5790000000000002</v>
      </c>
      <c r="AM1300">
        <v>101.518</v>
      </c>
      <c r="BA1300">
        <v>5.0000000000000001E-3</v>
      </c>
      <c r="BB1300">
        <v>4.2359999999999998</v>
      </c>
      <c r="BD1300">
        <v>864.30399999999997</v>
      </c>
      <c r="BE1300" s="14">
        <v>690</v>
      </c>
    </row>
    <row r="1301" spans="1:57" x14ac:dyDescent="0.55000000000000004">
      <c r="A1301" s="2" t="s">
        <v>867</v>
      </c>
      <c r="B1301" s="31">
        <v>33974</v>
      </c>
      <c r="C1301" s="11"/>
      <c r="Q1301">
        <v>23.609000000000002</v>
      </c>
      <c r="R1301" s="24">
        <v>2169.5666666666666</v>
      </c>
      <c r="S1301" s="20">
        <v>995</v>
      </c>
      <c r="T1301">
        <v>0.02</v>
      </c>
      <c r="U1301">
        <v>15.816000000000001</v>
      </c>
      <c r="V1301"/>
      <c r="AC1301" s="24">
        <v>0.85492435747511686</v>
      </c>
      <c r="AD1301" s="48"/>
      <c r="AJ1301" s="22">
        <v>4.29</v>
      </c>
      <c r="AK1301">
        <v>0.02</v>
      </c>
      <c r="AL1301">
        <v>0.98499999999999999</v>
      </c>
      <c r="AM1301">
        <v>48.808</v>
      </c>
      <c r="BA1301">
        <v>5.0000000000000001E-3</v>
      </c>
      <c r="BB1301">
        <v>4.6500000000000004</v>
      </c>
      <c r="BD1301">
        <v>928.99099999999999</v>
      </c>
      <c r="BE1301" s="14">
        <v>605</v>
      </c>
    </row>
    <row r="1302" spans="1:57" x14ac:dyDescent="0.55000000000000004">
      <c r="A1302" s="2" t="s">
        <v>867</v>
      </c>
      <c r="B1302" s="31">
        <v>33981</v>
      </c>
      <c r="C1302" s="11"/>
      <c r="Q1302">
        <v>23.16</v>
      </c>
      <c r="R1302" s="24">
        <v>2015.75</v>
      </c>
      <c r="S1302" s="20">
        <v>1009.3333333333334</v>
      </c>
      <c r="T1302">
        <v>2.1000000000000001E-2</v>
      </c>
      <c r="U1302">
        <v>16.994</v>
      </c>
      <c r="V1302"/>
      <c r="AC1302" s="24">
        <v>0.86840154496296607</v>
      </c>
      <c r="AD1302" s="48"/>
      <c r="AJ1302" s="22">
        <v>4.5066666666666668</v>
      </c>
      <c r="AK1302">
        <v>2.5000000000000001E-2</v>
      </c>
      <c r="AL1302">
        <v>0.7</v>
      </c>
      <c r="AM1302">
        <v>27.577999999999999</v>
      </c>
      <c r="BA1302">
        <v>4.0000000000000001E-3</v>
      </c>
      <c r="BB1302">
        <v>3.41</v>
      </c>
      <c r="BD1302">
        <v>779.84199999999998</v>
      </c>
      <c r="BE1302" s="14">
        <v>660</v>
      </c>
    </row>
    <row r="1303" spans="1:57" x14ac:dyDescent="0.55000000000000004">
      <c r="A1303" s="2" t="s">
        <v>867</v>
      </c>
      <c r="B1303" s="31">
        <v>33988</v>
      </c>
      <c r="C1303" s="11"/>
      <c r="Q1303">
        <v>25.65</v>
      </c>
      <c r="R1303" s="24">
        <v>2021.3666666666668</v>
      </c>
      <c r="S1303" s="20">
        <v>1078.1666666666667</v>
      </c>
      <c r="T1303">
        <v>2.4E-2</v>
      </c>
      <c r="U1303">
        <v>20.152999999999999</v>
      </c>
      <c r="V1303"/>
      <c r="AC1303" s="24"/>
      <c r="AD1303" s="48"/>
      <c r="AJ1303" s="22"/>
      <c r="BA1303">
        <v>4.0000000000000001E-3</v>
      </c>
      <c r="BB1303">
        <v>2.802</v>
      </c>
      <c r="BD1303">
        <v>736.60799999999995</v>
      </c>
      <c r="BE1303" s="14">
        <v>590</v>
      </c>
    </row>
    <row r="1304" spans="1:57" x14ac:dyDescent="0.55000000000000004">
      <c r="A1304" s="2" t="s">
        <v>867</v>
      </c>
      <c r="B1304" s="31">
        <v>33996</v>
      </c>
      <c r="C1304" s="11"/>
      <c r="R1304" s="24"/>
      <c r="S1304" s="20"/>
      <c r="V1304"/>
      <c r="AC1304" s="24"/>
      <c r="AD1304" s="48"/>
      <c r="AJ1304" s="22"/>
      <c r="BE1304" s="14">
        <v>580</v>
      </c>
    </row>
    <row r="1305" spans="1:57" x14ac:dyDescent="0.55000000000000004">
      <c r="A1305" s="2" t="s">
        <v>867</v>
      </c>
      <c r="B1305" s="31">
        <v>34003</v>
      </c>
      <c r="C1305" s="11"/>
      <c r="Q1305">
        <v>26.372</v>
      </c>
      <c r="R1305" s="24">
        <v>1906.759650481436</v>
      </c>
      <c r="S1305" s="20">
        <v>1132.8944413046302</v>
      </c>
      <c r="T1305">
        <v>2.3E-2</v>
      </c>
      <c r="U1305">
        <v>20.475999999999999</v>
      </c>
      <c r="V1305"/>
      <c r="W1305" s="14">
        <v>3.5361000000000004E-2</v>
      </c>
      <c r="Y1305">
        <f>AA1305/W1305</f>
        <v>25407.08580654359</v>
      </c>
      <c r="AA1305" s="14">
        <v>898.41996120518797</v>
      </c>
      <c r="AC1305" s="24"/>
      <c r="AD1305" s="48"/>
      <c r="AJ1305" s="22"/>
      <c r="AQ1305" t="s">
        <v>875</v>
      </c>
      <c r="AY1305" s="14">
        <v>234.47448009944219</v>
      </c>
      <c r="AZ1305" s="14"/>
      <c r="BA1305">
        <v>4.0000000000000001E-3</v>
      </c>
      <c r="BB1305">
        <v>3.09</v>
      </c>
      <c r="BD1305">
        <v>813.14499999999998</v>
      </c>
      <c r="BE1305" s="14"/>
    </row>
    <row r="1306" spans="1:57" x14ac:dyDescent="0.55000000000000004">
      <c r="A1306" s="2" t="s">
        <v>863</v>
      </c>
      <c r="B1306" s="31">
        <v>33884</v>
      </c>
      <c r="C1306" s="11"/>
      <c r="R1306" s="23">
        <v>341.66666666666669</v>
      </c>
      <c r="S1306" s="19"/>
      <c r="V1306"/>
      <c r="AC1306" s="23">
        <v>0.75364950976494238</v>
      </c>
      <c r="AD1306" s="48"/>
      <c r="AJ1306" s="21">
        <v>3.1133333333333333</v>
      </c>
      <c r="BE1306" s="14">
        <v>600.86056875876341</v>
      </c>
    </row>
    <row r="1307" spans="1:57" x14ac:dyDescent="0.55000000000000004">
      <c r="A1307" s="2" t="s">
        <v>863</v>
      </c>
      <c r="B1307" s="31">
        <v>33897</v>
      </c>
      <c r="C1307" s="11"/>
      <c r="Q1307">
        <v>7.4889999999999999</v>
      </c>
      <c r="R1307" s="24">
        <v>486.43333333333334</v>
      </c>
      <c r="S1307" s="20"/>
      <c r="V1307"/>
      <c r="AC1307" s="24">
        <v>0.85772592841348649</v>
      </c>
      <c r="AD1307" s="48"/>
      <c r="AJ1307" s="22">
        <v>4.3333333333333339</v>
      </c>
      <c r="AK1307">
        <v>2.7E-2</v>
      </c>
      <c r="AL1307">
        <v>4.2089999999999996</v>
      </c>
      <c r="AM1307">
        <v>153.559</v>
      </c>
      <c r="BA1307">
        <v>0.01</v>
      </c>
      <c r="BB1307">
        <v>3.28</v>
      </c>
      <c r="BD1307">
        <v>332.84100000000001</v>
      </c>
      <c r="BE1307" s="26">
        <v>1031.6666666666667</v>
      </c>
    </row>
    <row r="1308" spans="1:57" x14ac:dyDescent="0.55000000000000004">
      <c r="A1308" s="2" t="s">
        <v>863</v>
      </c>
      <c r="B1308" s="31">
        <v>33911</v>
      </c>
      <c r="C1308" s="11"/>
      <c r="Q1308">
        <v>8.6969999999999992</v>
      </c>
      <c r="R1308" s="24">
        <v>765.5</v>
      </c>
      <c r="S1308" s="20"/>
      <c r="V1308"/>
      <c r="AC1308" s="24">
        <v>0.91621489232535991</v>
      </c>
      <c r="AD1308" s="48"/>
      <c r="AJ1308" s="22">
        <v>5.51</v>
      </c>
      <c r="AK1308">
        <v>2.7E-2</v>
      </c>
      <c r="AL1308">
        <v>4.9539999999999997</v>
      </c>
      <c r="AM1308">
        <v>181.321</v>
      </c>
      <c r="BA1308">
        <v>7.0000000000000001E-3</v>
      </c>
      <c r="BB1308">
        <v>3.7429999999999999</v>
      </c>
      <c r="BD1308">
        <v>509.125</v>
      </c>
      <c r="BE1308" s="14">
        <v>768.33333333333337</v>
      </c>
    </row>
    <row r="1309" spans="1:57" x14ac:dyDescent="0.55000000000000004">
      <c r="A1309" s="2" t="s">
        <v>863</v>
      </c>
      <c r="B1309" s="31">
        <v>33925</v>
      </c>
      <c r="C1309" s="11"/>
      <c r="Q1309">
        <v>12.638</v>
      </c>
      <c r="R1309" s="24">
        <v>1359.3</v>
      </c>
      <c r="S1309" s="20"/>
      <c r="V1309"/>
      <c r="AC1309" s="24">
        <v>0.92863873044361389</v>
      </c>
      <c r="AD1309" s="48"/>
      <c r="AJ1309" s="22">
        <v>5.8666666666666671</v>
      </c>
      <c r="AK1309">
        <v>2.8000000000000001E-2</v>
      </c>
      <c r="AL1309">
        <v>5.7690000000000001</v>
      </c>
      <c r="AM1309">
        <v>207.54</v>
      </c>
      <c r="BA1309">
        <v>7.0000000000000001E-3</v>
      </c>
      <c r="BB1309">
        <v>6.8689999999999998</v>
      </c>
      <c r="BD1309">
        <v>995.89</v>
      </c>
      <c r="BE1309" s="14">
        <v>723.33333333333337</v>
      </c>
    </row>
    <row r="1310" spans="1:57" x14ac:dyDescent="0.55000000000000004">
      <c r="A1310" s="2" t="s">
        <v>863</v>
      </c>
      <c r="B1310" s="31">
        <v>33932</v>
      </c>
      <c r="C1310" s="11"/>
      <c r="Q1310">
        <v>10.342000000000001</v>
      </c>
      <c r="R1310" s="24">
        <v>1266.3333333333333</v>
      </c>
      <c r="S1310" s="20">
        <v>188.83333333333331</v>
      </c>
      <c r="T1310">
        <v>1.4999999999999999E-2</v>
      </c>
      <c r="U1310">
        <v>2.0289999999999999</v>
      </c>
      <c r="V1310"/>
      <c r="AC1310" s="24">
        <v>0.91049850948131994</v>
      </c>
      <c r="AD1310" s="48"/>
      <c r="AJ1310" s="22">
        <v>5.3633333333333333</v>
      </c>
      <c r="AK1310">
        <v>2.5000000000000001E-2</v>
      </c>
      <c r="AL1310">
        <v>3.6349999999999998</v>
      </c>
      <c r="AM1310">
        <v>145.42500000000001</v>
      </c>
      <c r="BA1310">
        <v>5.0000000000000001E-3</v>
      </c>
      <c r="BB1310">
        <v>4.0069999999999997</v>
      </c>
      <c r="BD1310">
        <v>830.404</v>
      </c>
      <c r="BE1310" s="14">
        <v>763.33333333333337</v>
      </c>
    </row>
    <row r="1311" spans="1:57" x14ac:dyDescent="0.55000000000000004">
      <c r="A1311" s="2" t="s">
        <v>863</v>
      </c>
      <c r="B1311" s="31">
        <v>33939</v>
      </c>
      <c r="C1311" s="11"/>
      <c r="Q1311">
        <v>9.2050000000000001</v>
      </c>
      <c r="R1311" s="24">
        <v>1291.8166666666666</v>
      </c>
      <c r="S1311" s="20">
        <v>203.66666666666669</v>
      </c>
      <c r="T1311">
        <v>1.4E-2</v>
      </c>
      <c r="U1311">
        <v>2.0449999999999999</v>
      </c>
      <c r="V1311"/>
      <c r="AC1311" s="24">
        <v>0.88774699700744697</v>
      </c>
      <c r="AD1311" s="48"/>
      <c r="AJ1311" s="22">
        <v>4.8599999999999994</v>
      </c>
      <c r="AK1311">
        <v>2.3E-2</v>
      </c>
      <c r="AL1311">
        <v>2.7530000000000001</v>
      </c>
      <c r="AM1311">
        <v>120.89</v>
      </c>
      <c r="BA1311">
        <v>4.0000000000000001E-3</v>
      </c>
      <c r="BB1311">
        <v>3.6829999999999998</v>
      </c>
      <c r="BD1311">
        <v>882.04700000000003</v>
      </c>
      <c r="BE1311" s="14">
        <v>498.33333333333331</v>
      </c>
    </row>
    <row r="1312" spans="1:57" x14ac:dyDescent="0.55000000000000004">
      <c r="A1312" s="2" t="s">
        <v>863</v>
      </c>
      <c r="B1312" s="31">
        <v>33946</v>
      </c>
      <c r="C1312" s="11"/>
      <c r="Q1312">
        <v>10.063000000000001</v>
      </c>
      <c r="R1312" s="24">
        <v>1250.1666666666665</v>
      </c>
      <c r="S1312" s="20">
        <v>291.83333333333331</v>
      </c>
      <c r="T1312">
        <v>1.4E-2</v>
      </c>
      <c r="U1312">
        <v>3.008</v>
      </c>
      <c r="V1312"/>
      <c r="AC1312" s="24">
        <v>0.86213771129481642</v>
      </c>
      <c r="AD1312" s="48"/>
      <c r="AJ1312" s="22">
        <v>4.4033333333333333</v>
      </c>
      <c r="AK1312">
        <v>2.4E-2</v>
      </c>
      <c r="AL1312">
        <v>2.3340000000000001</v>
      </c>
      <c r="AM1312">
        <v>93.623000000000005</v>
      </c>
      <c r="BA1312">
        <v>5.0000000000000001E-3</v>
      </c>
      <c r="BB1312">
        <v>3.6850000000000001</v>
      </c>
      <c r="BD1312">
        <v>785.29300000000001</v>
      </c>
      <c r="BE1312" s="14">
        <v>491.66666666666669</v>
      </c>
    </row>
    <row r="1313" spans="1:57" x14ac:dyDescent="0.55000000000000004">
      <c r="A1313" s="2" t="s">
        <v>863</v>
      </c>
      <c r="B1313" s="31">
        <v>33953</v>
      </c>
      <c r="C1313" s="11"/>
      <c r="Q1313">
        <v>8.3740000000000006</v>
      </c>
      <c r="R1313" s="24">
        <v>1409.5</v>
      </c>
      <c r="S1313" s="20">
        <v>328.66666666666669</v>
      </c>
      <c r="T1313">
        <v>1.2E-2</v>
      </c>
      <c r="U1313">
        <v>2.972</v>
      </c>
      <c r="V1313"/>
      <c r="AC1313" s="24">
        <v>0.81584914626185179</v>
      </c>
      <c r="AD1313" s="48"/>
      <c r="AJ1313" s="22">
        <v>3.7600000000000002</v>
      </c>
      <c r="AK1313">
        <v>1.7999999999999999E-2</v>
      </c>
      <c r="AL1313">
        <v>0.90500000000000003</v>
      </c>
      <c r="AM1313">
        <v>42.945</v>
      </c>
      <c r="BA1313">
        <v>4.0000000000000001E-3</v>
      </c>
      <c r="BB1313">
        <v>3.33</v>
      </c>
      <c r="BD1313">
        <v>883.07</v>
      </c>
      <c r="BE1313" s="14">
        <v>526.66666666666663</v>
      </c>
    </row>
    <row r="1314" spans="1:57" x14ac:dyDescent="0.55000000000000004">
      <c r="A1314" s="2" t="s">
        <v>863</v>
      </c>
      <c r="B1314" s="31">
        <v>33959</v>
      </c>
      <c r="C1314" s="11"/>
      <c r="Q1314">
        <v>9.7789999999999999</v>
      </c>
      <c r="R1314" s="24">
        <v>1504.5</v>
      </c>
      <c r="S1314" s="20">
        <v>394.5</v>
      </c>
      <c r="T1314">
        <v>1.2999999999999999E-2</v>
      </c>
      <c r="U1314">
        <v>3.8740000000000001</v>
      </c>
      <c r="V1314"/>
      <c r="AC1314" s="24">
        <v>0.74114830824555211</v>
      </c>
      <c r="AD1314" s="48"/>
      <c r="AJ1314" s="22">
        <v>3.0033333333333334</v>
      </c>
      <c r="AK1314">
        <v>1.9E-2</v>
      </c>
      <c r="AL1314">
        <v>1.21</v>
      </c>
      <c r="AM1314">
        <v>59.283000000000001</v>
      </c>
      <c r="BA1314">
        <v>4.0000000000000001E-3</v>
      </c>
      <c r="BB1314">
        <v>3.2949999999999999</v>
      </c>
      <c r="BD1314">
        <v>903.96100000000001</v>
      </c>
      <c r="BE1314" s="14">
        <v>558.33333333333337</v>
      </c>
    </row>
    <row r="1315" spans="1:57" x14ac:dyDescent="0.55000000000000004">
      <c r="A1315" s="2" t="s">
        <v>863</v>
      </c>
      <c r="B1315" s="31">
        <v>33967</v>
      </c>
      <c r="C1315" s="11"/>
      <c r="Q1315">
        <v>8.7140000000000004</v>
      </c>
      <c r="R1315" s="24">
        <v>1593.85</v>
      </c>
      <c r="S1315" s="20">
        <v>572</v>
      </c>
      <c r="T1315">
        <v>1.4E-2</v>
      </c>
      <c r="U1315">
        <v>4.1120000000000001</v>
      </c>
      <c r="V1315"/>
      <c r="AC1315" s="24">
        <v>0.8283847111440612</v>
      </c>
      <c r="AD1315" s="48"/>
      <c r="AJ1315" s="22">
        <v>3.9166666666666665</v>
      </c>
      <c r="AK1315">
        <v>0.02</v>
      </c>
      <c r="AL1315">
        <v>1.0449999999999999</v>
      </c>
      <c r="AM1315">
        <v>51.723999999999997</v>
      </c>
      <c r="BA1315">
        <v>3.0000000000000001E-3</v>
      </c>
      <c r="BB1315">
        <v>2.4660000000000002</v>
      </c>
      <c r="BD1315">
        <v>851.48</v>
      </c>
      <c r="BE1315" s="14">
        <v>551.66666666666663</v>
      </c>
    </row>
    <row r="1316" spans="1:57" x14ac:dyDescent="0.55000000000000004">
      <c r="A1316" s="2" t="s">
        <v>863</v>
      </c>
      <c r="B1316" s="31">
        <v>33974</v>
      </c>
      <c r="C1316" s="11"/>
      <c r="Q1316">
        <v>8.7929999999999993</v>
      </c>
      <c r="R1316" s="24">
        <v>1623.8166666666666</v>
      </c>
      <c r="S1316" s="20">
        <v>616.5</v>
      </c>
      <c r="T1316">
        <v>1.2999999999999999E-2</v>
      </c>
      <c r="U1316">
        <v>4.1870000000000003</v>
      </c>
      <c r="V1316"/>
      <c r="AC1316" s="24">
        <v>0.73125706815560565</v>
      </c>
      <c r="AD1316" s="48"/>
      <c r="AJ1316" s="22">
        <v>2.92</v>
      </c>
      <c r="AK1316">
        <v>1.7000000000000001E-2</v>
      </c>
      <c r="AL1316">
        <v>0.94599999999999995</v>
      </c>
      <c r="AM1316">
        <v>52.201999999999998</v>
      </c>
      <c r="BA1316">
        <v>3.0000000000000001E-3</v>
      </c>
      <c r="BB1316">
        <v>2.3780000000000001</v>
      </c>
      <c r="BD1316">
        <v>798.33699999999999</v>
      </c>
      <c r="BE1316" s="14">
        <v>626.66666666666663</v>
      </c>
    </row>
    <row r="1317" spans="1:57" x14ac:dyDescent="0.55000000000000004">
      <c r="A1317" s="2" t="s">
        <v>863</v>
      </c>
      <c r="B1317" s="31">
        <v>33981</v>
      </c>
      <c r="C1317" s="11"/>
      <c r="Q1317">
        <v>10.829000000000001</v>
      </c>
      <c r="R1317" s="24">
        <v>1728.4666666666667</v>
      </c>
      <c r="S1317" s="20">
        <v>688.66666666666674</v>
      </c>
      <c r="T1317">
        <v>1.2999999999999999E-2</v>
      </c>
      <c r="U1317">
        <v>6.484</v>
      </c>
      <c r="V1317"/>
      <c r="AC1317" s="24">
        <v>0.74037058717196902</v>
      </c>
      <c r="AD1317" s="48"/>
      <c r="AJ1317" s="22">
        <v>2.9966666666666666</v>
      </c>
      <c r="BA1317">
        <v>2E-3</v>
      </c>
      <c r="BB1317">
        <v>1.899</v>
      </c>
      <c r="BD1317">
        <v>805.90499999999997</v>
      </c>
      <c r="BE1317" s="14">
        <v>580</v>
      </c>
    </row>
    <row r="1318" spans="1:57" x14ac:dyDescent="0.55000000000000004">
      <c r="A1318" s="2" t="s">
        <v>863</v>
      </c>
      <c r="B1318" s="31">
        <v>33988</v>
      </c>
      <c r="C1318" s="11"/>
      <c r="Q1318">
        <v>11.436999999999999</v>
      </c>
      <c r="R1318" s="24">
        <v>1546.4833333333333</v>
      </c>
      <c r="S1318" s="20">
        <v>674</v>
      </c>
      <c r="T1318">
        <v>1.4999999999999999E-2</v>
      </c>
      <c r="U1318">
        <v>7.3040000000000003</v>
      </c>
      <c r="V1318"/>
      <c r="AC1318" s="24"/>
      <c r="AD1318" s="48"/>
      <c r="AJ1318" s="22"/>
      <c r="BA1318">
        <v>2E-3</v>
      </c>
      <c r="BB1318">
        <v>1.74</v>
      </c>
      <c r="BD1318">
        <v>716.31799999999998</v>
      </c>
      <c r="BE1318" s="14">
        <v>571.66666666666663</v>
      </c>
    </row>
    <row r="1319" spans="1:57" x14ac:dyDescent="0.55000000000000004">
      <c r="A1319" s="2" t="s">
        <v>863</v>
      </c>
      <c r="B1319" s="31">
        <v>33996</v>
      </c>
      <c r="C1319" s="11"/>
      <c r="R1319" s="24"/>
      <c r="S1319" s="20"/>
      <c r="V1319"/>
      <c r="AC1319" s="24"/>
      <c r="AD1319" s="48"/>
      <c r="AJ1319" s="22"/>
      <c r="BE1319" s="14">
        <v>536.66666666666663</v>
      </c>
    </row>
    <row r="1320" spans="1:57" x14ac:dyDescent="0.55000000000000004">
      <c r="A1320" s="2" t="s">
        <v>863</v>
      </c>
      <c r="B1320" s="31">
        <v>34003</v>
      </c>
      <c r="C1320" s="11"/>
      <c r="Q1320">
        <v>14.973000000000001</v>
      </c>
      <c r="R1320" s="24">
        <v>1711.8006190445362</v>
      </c>
      <c r="S1320" s="20">
        <v>905.3583154522621</v>
      </c>
      <c r="T1320">
        <v>1.4999999999999999E-2</v>
      </c>
      <c r="U1320">
        <v>9.8070000000000004</v>
      </c>
      <c r="V1320"/>
      <c r="W1320" s="14">
        <v>3.1951300000000002E-2</v>
      </c>
      <c r="Y1320">
        <f>AA1320/W1320</f>
        <v>20865.550870504274</v>
      </c>
      <c r="AA1320" s="14">
        <v>666.68147552874325</v>
      </c>
      <c r="AC1320" s="24"/>
      <c r="AD1320" s="48"/>
      <c r="AJ1320" s="22"/>
      <c r="AQ1320" t="s">
        <v>875</v>
      </c>
      <c r="AY1320" s="14">
        <v>238.67683992351877</v>
      </c>
      <c r="AZ1320" s="14"/>
      <c r="BA1320">
        <v>2E-3</v>
      </c>
      <c r="BB1320">
        <v>1.9350000000000001</v>
      </c>
      <c r="BD1320">
        <v>806.32500000000005</v>
      </c>
      <c r="BE1320" s="14"/>
    </row>
    <row r="1321" spans="1:57" x14ac:dyDescent="0.55000000000000004">
      <c r="A1321" s="2" t="s">
        <v>248</v>
      </c>
      <c r="B1321" s="31">
        <v>33884</v>
      </c>
      <c r="C1321" s="11"/>
      <c r="R1321" s="23">
        <v>180.45</v>
      </c>
      <c r="S1321" s="19"/>
      <c r="V1321"/>
      <c r="AC1321" s="23">
        <v>0.46259323796033636</v>
      </c>
      <c r="AD1321" s="48"/>
      <c r="AJ1321" s="21">
        <v>1.38</v>
      </c>
      <c r="AM1321">
        <v>73.507999999999996</v>
      </c>
      <c r="BD1321">
        <v>106.959</v>
      </c>
      <c r="BE1321" s="14">
        <v>661.83147087758834</v>
      </c>
    </row>
    <row r="1322" spans="1:57" x14ac:dyDescent="0.55000000000000004">
      <c r="A1322" s="2" t="s">
        <v>248</v>
      </c>
      <c r="B1322" s="31">
        <v>33897</v>
      </c>
      <c r="C1322" s="11"/>
      <c r="Q1322">
        <v>4.306</v>
      </c>
      <c r="R1322" s="24">
        <v>290.45</v>
      </c>
      <c r="S1322" s="20"/>
      <c r="V1322"/>
      <c r="AC1322" s="24">
        <v>0.60662817704197791</v>
      </c>
      <c r="AD1322" s="48"/>
      <c r="AJ1322" s="22">
        <v>2.0733333333333333</v>
      </c>
      <c r="AK1322">
        <v>2.1000000000000001E-2</v>
      </c>
      <c r="AL1322">
        <v>2.2029999999999998</v>
      </c>
      <c r="AM1322">
        <v>103.889</v>
      </c>
      <c r="BA1322">
        <v>1.0999999999999999E-2</v>
      </c>
      <c r="BB1322">
        <v>2.1030000000000002</v>
      </c>
      <c r="BD1322">
        <v>186.577</v>
      </c>
      <c r="BE1322" s="26">
        <v>733.33333333333337</v>
      </c>
    </row>
    <row r="1323" spans="1:57" x14ac:dyDescent="0.55000000000000004">
      <c r="A1323" s="2" t="s">
        <v>248</v>
      </c>
      <c r="B1323" s="31">
        <v>33911</v>
      </c>
      <c r="C1323" s="11"/>
      <c r="Q1323">
        <v>4.835</v>
      </c>
      <c r="R1323" s="24">
        <v>515.23333333333335</v>
      </c>
      <c r="S1323" s="20"/>
      <c r="V1323"/>
      <c r="AC1323" s="24">
        <v>0.69148968493363527</v>
      </c>
      <c r="AD1323" s="48"/>
      <c r="AJ1323" s="22">
        <v>2.6133333333333333</v>
      </c>
      <c r="AK1323">
        <v>2.5999999999999999E-2</v>
      </c>
      <c r="AL1323">
        <v>2.3980000000000001</v>
      </c>
      <c r="AM1323">
        <v>92.649000000000001</v>
      </c>
      <c r="BA1323">
        <v>7.0000000000000001E-3</v>
      </c>
      <c r="BB1323">
        <v>2.4369999999999998</v>
      </c>
      <c r="BD1323">
        <v>345.73399999999998</v>
      </c>
      <c r="BE1323" s="14">
        <v>716.66666666666663</v>
      </c>
    </row>
    <row r="1324" spans="1:57" x14ac:dyDescent="0.55000000000000004">
      <c r="A1324" s="2" t="s">
        <v>248</v>
      </c>
      <c r="B1324" s="31">
        <v>33925</v>
      </c>
      <c r="C1324" s="11"/>
      <c r="Q1324">
        <v>4.8970000000000002</v>
      </c>
      <c r="R1324" s="24">
        <v>811.7833333333333</v>
      </c>
      <c r="S1324" s="20"/>
      <c r="V1324"/>
      <c r="AC1324" s="24">
        <v>0.76236039079994278</v>
      </c>
      <c r="AD1324" s="48"/>
      <c r="AJ1324" s="22">
        <v>3.1933333333333334</v>
      </c>
      <c r="AK1324">
        <v>2.3E-2</v>
      </c>
      <c r="AL1324">
        <v>1.8160000000000001</v>
      </c>
      <c r="AM1324">
        <v>77.944000000000003</v>
      </c>
      <c r="BA1324">
        <v>6.0000000000000001E-3</v>
      </c>
      <c r="BB1324">
        <v>3.081</v>
      </c>
      <c r="BD1324">
        <v>517.33199999999999</v>
      </c>
      <c r="BE1324" s="14">
        <v>610</v>
      </c>
    </row>
    <row r="1325" spans="1:57" x14ac:dyDescent="0.55000000000000004">
      <c r="A1325" s="2" t="s">
        <v>248</v>
      </c>
      <c r="B1325" s="31">
        <v>33932</v>
      </c>
      <c r="C1325" s="11"/>
      <c r="Q1325">
        <v>4.7779999999999996</v>
      </c>
      <c r="R1325" s="24">
        <v>752</v>
      </c>
      <c r="S1325" s="20">
        <v>104.66666666666667</v>
      </c>
      <c r="T1325">
        <v>1.2999999999999999E-2</v>
      </c>
      <c r="U1325">
        <v>0.98699999999999999</v>
      </c>
      <c r="V1325"/>
      <c r="AC1325" s="24">
        <v>0.74804379594321568</v>
      </c>
      <c r="AD1325" s="48"/>
      <c r="AJ1325" s="22">
        <v>3.0633333333333335</v>
      </c>
      <c r="AK1325">
        <v>2.1999999999999999E-2</v>
      </c>
      <c r="AL1325">
        <v>1.3660000000000001</v>
      </c>
      <c r="AM1325">
        <v>61.164000000000001</v>
      </c>
      <c r="BA1325">
        <v>4.0000000000000001E-3</v>
      </c>
      <c r="BB1325">
        <v>2.073</v>
      </c>
      <c r="BD1325">
        <v>494.80599999999998</v>
      </c>
      <c r="BE1325" s="14">
        <v>446.66666666666669</v>
      </c>
    </row>
    <row r="1326" spans="1:57" x14ac:dyDescent="0.55000000000000004">
      <c r="A1326" s="2" t="s">
        <v>248</v>
      </c>
      <c r="B1326" s="31">
        <v>33939</v>
      </c>
      <c r="C1326" s="11"/>
      <c r="Q1326">
        <v>5.6319999999999997</v>
      </c>
      <c r="R1326" s="24">
        <v>954.08333333333326</v>
      </c>
      <c r="S1326" s="20">
        <v>145.5</v>
      </c>
      <c r="T1326">
        <v>1.4E-2</v>
      </c>
      <c r="U1326">
        <v>1.464</v>
      </c>
      <c r="V1326"/>
      <c r="AC1326" s="24">
        <v>0.69102657221332908</v>
      </c>
      <c r="AD1326" s="48"/>
      <c r="AJ1326" s="22">
        <v>2.61</v>
      </c>
      <c r="AK1326">
        <v>0.02</v>
      </c>
      <c r="AL1326">
        <v>1.0740000000000001</v>
      </c>
      <c r="AM1326">
        <v>54.177999999999997</v>
      </c>
      <c r="BA1326">
        <v>4.0000000000000001E-3</v>
      </c>
      <c r="BB1326">
        <v>2.605</v>
      </c>
      <c r="BD1326">
        <v>659.86500000000001</v>
      </c>
      <c r="BE1326" s="14">
        <v>370</v>
      </c>
    </row>
    <row r="1327" spans="1:57" x14ac:dyDescent="0.55000000000000004">
      <c r="A1327" s="2" t="s">
        <v>248</v>
      </c>
      <c r="B1327" s="31">
        <v>33946</v>
      </c>
      <c r="C1327" s="11"/>
      <c r="Q1327">
        <v>6.22</v>
      </c>
      <c r="R1327" s="24">
        <v>997.36666666666656</v>
      </c>
      <c r="S1327" s="20">
        <v>216.16666666666669</v>
      </c>
      <c r="T1327">
        <v>1.4999999999999999E-2</v>
      </c>
      <c r="U1327">
        <v>2.2170000000000001</v>
      </c>
      <c r="V1327"/>
      <c r="AC1327" s="24">
        <v>0.65938415806893402</v>
      </c>
      <c r="AD1327" s="48"/>
      <c r="AJ1327" s="22">
        <v>2.3933333333333335</v>
      </c>
      <c r="AK1327">
        <v>0.02</v>
      </c>
      <c r="AL1327">
        <v>1.0549999999999999</v>
      </c>
      <c r="AM1327">
        <v>35.639000000000003</v>
      </c>
      <c r="BA1327">
        <v>4.0000000000000001E-3</v>
      </c>
      <c r="BB1327">
        <v>2.573</v>
      </c>
      <c r="BD1327">
        <v>656.46199999999999</v>
      </c>
      <c r="BE1327" s="14">
        <v>423.33333333333331</v>
      </c>
    </row>
    <row r="1328" spans="1:57" x14ac:dyDescent="0.55000000000000004">
      <c r="A1328" s="2" t="s">
        <v>248</v>
      </c>
      <c r="B1328" s="31">
        <v>33953</v>
      </c>
      <c r="C1328" s="11"/>
      <c r="Q1328">
        <v>5.4169999999999998</v>
      </c>
      <c r="R1328" s="24">
        <v>961.5</v>
      </c>
      <c r="S1328" s="20">
        <v>224.66666666666669</v>
      </c>
      <c r="T1328">
        <v>1.2999999999999999E-2</v>
      </c>
      <c r="U1328">
        <v>1.992</v>
      </c>
      <c r="V1328"/>
      <c r="AC1328" s="24">
        <v>0.59159665409103379</v>
      </c>
      <c r="AD1328" s="48"/>
      <c r="AJ1328" s="22">
        <v>1.99</v>
      </c>
      <c r="AK1328">
        <v>1.9E-2</v>
      </c>
      <c r="AL1328">
        <v>0.66400000000000003</v>
      </c>
      <c r="AM1328">
        <v>34.985999999999997</v>
      </c>
      <c r="BA1328">
        <v>3.0000000000000001E-3</v>
      </c>
      <c r="BB1328">
        <v>2.0049999999999999</v>
      </c>
      <c r="BD1328">
        <v>611.20299999999997</v>
      </c>
      <c r="BE1328" s="14">
        <v>426.66666666666669</v>
      </c>
    </row>
    <row r="1329" spans="1:57" x14ac:dyDescent="0.55000000000000004">
      <c r="A1329" s="2" t="s">
        <v>248</v>
      </c>
      <c r="B1329" s="31">
        <v>33959</v>
      </c>
      <c r="C1329" s="11"/>
      <c r="Q1329">
        <v>5.9130000000000003</v>
      </c>
      <c r="R1329" s="24">
        <v>1023.0333333333334</v>
      </c>
      <c r="S1329" s="20">
        <v>305.5</v>
      </c>
      <c r="T1329">
        <v>1.4E-2</v>
      </c>
      <c r="U1329">
        <v>2.94</v>
      </c>
      <c r="V1329"/>
      <c r="AC1329" s="24">
        <v>0.53814301864872149</v>
      </c>
      <c r="AD1329" s="48"/>
      <c r="AJ1329" s="22">
        <v>1.7166666666666668</v>
      </c>
      <c r="AK1329">
        <v>1.7000000000000001E-2</v>
      </c>
      <c r="AL1329">
        <v>0.35399999999999998</v>
      </c>
      <c r="AM1329">
        <v>21.082000000000001</v>
      </c>
      <c r="BA1329">
        <v>3.0000000000000001E-3</v>
      </c>
      <c r="BB1329">
        <v>1.7090000000000001</v>
      </c>
      <c r="BD1329">
        <v>565.89200000000005</v>
      </c>
      <c r="BE1329" s="14">
        <v>386.66666666666669</v>
      </c>
    </row>
    <row r="1330" spans="1:57" x14ac:dyDescent="0.55000000000000004">
      <c r="A1330" s="2" t="s">
        <v>248</v>
      </c>
      <c r="B1330" s="31">
        <v>33967</v>
      </c>
      <c r="C1330" s="11"/>
      <c r="Q1330">
        <v>4.3019999999999996</v>
      </c>
      <c r="R1330" s="24">
        <v>776.5</v>
      </c>
      <c r="S1330" s="20">
        <v>204.28333333333333</v>
      </c>
      <c r="T1330">
        <v>1.2999999999999999E-2</v>
      </c>
      <c r="U1330">
        <v>1.88</v>
      </c>
      <c r="V1330"/>
      <c r="AC1330" s="24">
        <v>0.63009164751053492</v>
      </c>
      <c r="AD1330" s="48"/>
      <c r="AJ1330" s="22">
        <v>2.21</v>
      </c>
      <c r="AK1330">
        <v>0.02</v>
      </c>
      <c r="AL1330">
        <v>0.48899999999999999</v>
      </c>
      <c r="AM1330">
        <v>24.497</v>
      </c>
      <c r="BA1330">
        <v>3.0000000000000001E-3</v>
      </c>
      <c r="BB1330">
        <v>1.409</v>
      </c>
      <c r="BD1330">
        <v>481.31599999999997</v>
      </c>
      <c r="BE1330" s="14">
        <v>421.66666666666669</v>
      </c>
    </row>
    <row r="1331" spans="1:57" x14ac:dyDescent="0.55000000000000004">
      <c r="A1331" s="2" t="s">
        <v>248</v>
      </c>
      <c r="B1331" s="31">
        <v>33974</v>
      </c>
      <c r="C1331" s="11"/>
      <c r="Q1331">
        <v>5.0750000000000002</v>
      </c>
      <c r="R1331" s="24">
        <v>844.51666666666665</v>
      </c>
      <c r="S1331" s="20">
        <v>301.83333333333331</v>
      </c>
      <c r="T1331">
        <v>1.4E-2</v>
      </c>
      <c r="U1331">
        <v>2.9689999999999999</v>
      </c>
      <c r="V1331"/>
      <c r="AC1331" s="24">
        <v>0.56699240035912235</v>
      </c>
      <c r="AD1331" s="48"/>
      <c r="AJ1331" s="22">
        <v>1.8599999999999999</v>
      </c>
      <c r="AK1331">
        <v>1.4E-2</v>
      </c>
      <c r="AL1331">
        <v>9.5000000000000001E-2</v>
      </c>
      <c r="AM1331">
        <v>6.8079999999999998</v>
      </c>
      <c r="BA1331">
        <v>2E-3</v>
      </c>
      <c r="BB1331">
        <v>1.0569999999999999</v>
      </c>
      <c r="BD1331">
        <v>447.274</v>
      </c>
      <c r="BE1331" s="14">
        <v>370</v>
      </c>
    </row>
    <row r="1332" spans="1:57" x14ac:dyDescent="0.55000000000000004">
      <c r="A1332" s="2" t="s">
        <v>248</v>
      </c>
      <c r="B1332" s="31">
        <v>33981</v>
      </c>
      <c r="C1332" s="11"/>
      <c r="Q1332">
        <v>4.2939999999999996</v>
      </c>
      <c r="R1332" s="24">
        <v>744.93333333333328</v>
      </c>
      <c r="S1332" s="20">
        <v>276.33333333333331</v>
      </c>
      <c r="T1332">
        <v>1.4E-2</v>
      </c>
      <c r="U1332">
        <v>2.6480000000000001</v>
      </c>
      <c r="V1332"/>
      <c r="AC1332" s="24">
        <v>0.53814301864872149</v>
      </c>
      <c r="AD1332" s="48"/>
      <c r="AJ1332" s="22">
        <v>1.7166666666666666</v>
      </c>
      <c r="BA1332">
        <v>2E-3</v>
      </c>
      <c r="BB1332">
        <v>0.71599999999999997</v>
      </c>
      <c r="BD1332">
        <v>370.43900000000002</v>
      </c>
      <c r="BE1332" s="14">
        <v>413.33333333333331</v>
      </c>
    </row>
    <row r="1333" spans="1:57" x14ac:dyDescent="0.55000000000000004">
      <c r="A1333" s="2" t="s">
        <v>248</v>
      </c>
      <c r="B1333" s="31">
        <v>33988</v>
      </c>
      <c r="C1333" s="11"/>
      <c r="Q1333">
        <v>4.7370000000000001</v>
      </c>
      <c r="R1333" s="24">
        <v>738.23333333333335</v>
      </c>
      <c r="S1333" s="20">
        <v>258.16666666666669</v>
      </c>
      <c r="T1333">
        <v>1.4999999999999999E-2</v>
      </c>
      <c r="U1333">
        <v>2.7639999999999998</v>
      </c>
      <c r="V1333"/>
      <c r="AC1333" s="24"/>
      <c r="AD1333" s="48"/>
      <c r="AJ1333" s="22"/>
      <c r="BA1333">
        <v>3.0000000000000001E-3</v>
      </c>
      <c r="BB1333">
        <v>1.105</v>
      </c>
      <c r="BD1333">
        <v>397.03399999999999</v>
      </c>
      <c r="BE1333" s="14">
        <v>350</v>
      </c>
    </row>
    <row r="1334" spans="1:57" x14ac:dyDescent="0.55000000000000004">
      <c r="A1334" s="2" t="s">
        <v>248</v>
      </c>
      <c r="B1334" s="31">
        <v>33996</v>
      </c>
      <c r="C1334" s="11"/>
      <c r="R1334" s="24"/>
      <c r="S1334" s="20"/>
      <c r="V1334"/>
      <c r="AC1334" s="24"/>
      <c r="AD1334" s="48"/>
      <c r="AJ1334" s="22"/>
      <c r="BE1334" s="14">
        <v>388.33333333333331</v>
      </c>
    </row>
    <row r="1335" spans="1:57" x14ac:dyDescent="0.55000000000000004">
      <c r="A1335" s="2" t="s">
        <v>248</v>
      </c>
      <c r="B1335" s="31">
        <v>34003</v>
      </c>
      <c r="C1335" s="11"/>
      <c r="Q1335">
        <v>5.992</v>
      </c>
      <c r="R1335" s="24">
        <v>734.44264532254397</v>
      </c>
      <c r="S1335" s="20">
        <v>347.33059802706805</v>
      </c>
      <c r="T1335">
        <v>1.4999999999999999E-2</v>
      </c>
      <c r="U1335">
        <v>3.778</v>
      </c>
      <c r="V1335"/>
      <c r="W1335" s="14">
        <v>2.8411333333333334E-2</v>
      </c>
      <c r="Y1335">
        <f>AA1335/W1335</f>
        <v>8629.9169452786391</v>
      </c>
      <c r="AA1335" s="14">
        <v>245.18744697129316</v>
      </c>
      <c r="AC1335" s="24"/>
      <c r="AD1335" s="48"/>
      <c r="AJ1335" s="22"/>
      <c r="AQ1335" t="s">
        <v>875</v>
      </c>
      <c r="AY1335" s="14">
        <v>102.14315105577487</v>
      </c>
      <c r="AZ1335" s="14"/>
      <c r="BA1335">
        <v>3.0000000000000001E-3</v>
      </c>
      <c r="BB1335">
        <v>1.0840000000000001</v>
      </c>
      <c r="BD1335">
        <v>387.06900000000002</v>
      </c>
      <c r="BE1335" s="14"/>
    </row>
    <row r="1336" spans="1:57" x14ac:dyDescent="0.55000000000000004">
      <c r="A1336" s="2" t="s">
        <v>872</v>
      </c>
      <c r="B1336" s="31">
        <v>33884</v>
      </c>
      <c r="C1336" s="11"/>
      <c r="R1336" s="23">
        <v>260.66666666666669</v>
      </c>
      <c r="S1336" s="19"/>
      <c r="V1336"/>
      <c r="AC1336" s="23">
        <v>0.68729655574114634</v>
      </c>
      <c r="AD1336" s="48"/>
      <c r="AJ1336" s="21">
        <v>2.5833333333333335</v>
      </c>
      <c r="BE1336" s="14">
        <v>360.00436159756867</v>
      </c>
    </row>
    <row r="1337" spans="1:57" x14ac:dyDescent="0.55000000000000004">
      <c r="A1337" s="2" t="s">
        <v>872</v>
      </c>
      <c r="B1337" s="31">
        <v>33897</v>
      </c>
      <c r="C1337" s="11"/>
      <c r="Q1337">
        <v>11.637</v>
      </c>
      <c r="R1337" s="24">
        <v>417.91666666666669</v>
      </c>
      <c r="S1337" s="20"/>
      <c r="V1337"/>
      <c r="AC1337" s="24">
        <v>0.88275622913289031</v>
      </c>
      <c r="AD1337" s="48"/>
      <c r="AJ1337" s="22">
        <v>4.7633333333333336</v>
      </c>
      <c r="AK1337">
        <v>3.6999999999999998E-2</v>
      </c>
      <c r="AL1337">
        <v>7.2629999999999999</v>
      </c>
      <c r="AM1337">
        <v>198.60499999999999</v>
      </c>
      <c r="BA1337">
        <v>1.9E-2</v>
      </c>
      <c r="BB1337">
        <v>4.375</v>
      </c>
      <c r="BD1337">
        <v>235.928</v>
      </c>
      <c r="BE1337" s="26">
        <v>828.33333333333337</v>
      </c>
    </row>
    <row r="1338" spans="1:57" x14ac:dyDescent="0.55000000000000004">
      <c r="A1338" s="2" t="s">
        <v>872</v>
      </c>
      <c r="B1338" s="31">
        <v>33911</v>
      </c>
      <c r="C1338" s="11"/>
      <c r="Q1338">
        <v>14.622999999999999</v>
      </c>
      <c r="R1338" s="24">
        <v>798.66666666666663</v>
      </c>
      <c r="S1338" s="20"/>
      <c r="V1338"/>
      <c r="AC1338" s="24">
        <v>0.92399833264082898</v>
      </c>
      <c r="AD1338" s="48"/>
      <c r="AJ1338" s="22">
        <v>5.7266666666666666</v>
      </c>
      <c r="AK1338">
        <v>3.4000000000000002E-2</v>
      </c>
      <c r="AL1338">
        <v>8.1359999999999992</v>
      </c>
      <c r="AM1338">
        <v>237.36699999999999</v>
      </c>
      <c r="BA1338">
        <v>1.2999999999999999E-2</v>
      </c>
      <c r="BB1338">
        <v>6.4880000000000004</v>
      </c>
      <c r="BD1338">
        <v>485.35500000000002</v>
      </c>
      <c r="BE1338" s="14">
        <v>900</v>
      </c>
    </row>
    <row r="1339" spans="1:57" x14ac:dyDescent="0.55000000000000004">
      <c r="A1339" s="2" t="s">
        <v>872</v>
      </c>
      <c r="B1339" s="31">
        <v>33925</v>
      </c>
      <c r="C1339" s="11"/>
      <c r="Q1339">
        <v>11.191000000000001</v>
      </c>
      <c r="R1339" s="24">
        <v>1136.8833333333334</v>
      </c>
      <c r="S1339" s="20"/>
      <c r="V1339"/>
      <c r="AC1339" s="24">
        <v>0.94369658001813517</v>
      </c>
      <c r="AD1339" s="48"/>
      <c r="AJ1339" s="22">
        <v>6.3933333333333335</v>
      </c>
      <c r="AK1339">
        <v>0.03</v>
      </c>
      <c r="AL1339">
        <v>6.2439999999999998</v>
      </c>
      <c r="AM1339">
        <v>196.55099999999999</v>
      </c>
      <c r="BA1339">
        <v>6.0000000000000001E-3</v>
      </c>
      <c r="BB1339">
        <v>4.9470000000000001</v>
      </c>
      <c r="BD1339">
        <v>782.64400000000001</v>
      </c>
      <c r="BE1339" s="14">
        <v>765</v>
      </c>
    </row>
    <row r="1340" spans="1:57" x14ac:dyDescent="0.55000000000000004">
      <c r="A1340" s="2" t="s">
        <v>872</v>
      </c>
      <c r="B1340" s="31">
        <v>33932</v>
      </c>
      <c r="C1340" s="11"/>
      <c r="Q1340">
        <v>14.393000000000001</v>
      </c>
      <c r="R1340" s="24">
        <v>1452</v>
      </c>
      <c r="S1340" s="20">
        <v>207.33333333333334</v>
      </c>
      <c r="T1340">
        <v>1.7999999999999999E-2</v>
      </c>
      <c r="U1340">
        <v>2.7029999999999998</v>
      </c>
      <c r="V1340"/>
      <c r="AC1340" s="24">
        <v>0.93839424577118935</v>
      </c>
      <c r="AD1340" s="48"/>
      <c r="AJ1340" s="22">
        <v>6.1933333333333334</v>
      </c>
      <c r="AK1340">
        <v>2.8000000000000001E-2</v>
      </c>
      <c r="AL1340">
        <v>5.4770000000000003</v>
      </c>
      <c r="AM1340">
        <v>193.02500000000001</v>
      </c>
      <c r="BA1340">
        <v>6.0000000000000001E-3</v>
      </c>
      <c r="BB1340">
        <v>5.5869999999999997</v>
      </c>
      <c r="BD1340">
        <v>919.09500000000003</v>
      </c>
      <c r="BE1340" s="14">
        <v>648.33333333333337</v>
      </c>
    </row>
    <row r="1341" spans="1:57" x14ac:dyDescent="0.55000000000000004">
      <c r="A1341" s="2" t="s">
        <v>872</v>
      </c>
      <c r="B1341" s="31">
        <v>33939</v>
      </c>
      <c r="C1341" s="11"/>
      <c r="Q1341">
        <v>12.147</v>
      </c>
      <c r="R1341" s="24">
        <v>1350.5333333333333</v>
      </c>
      <c r="S1341" s="20">
        <v>208.83333333333331</v>
      </c>
      <c r="T1341">
        <v>1.4999999999999999E-2</v>
      </c>
      <c r="U1341">
        <v>2.3570000000000002</v>
      </c>
      <c r="V1341"/>
      <c r="AC1341" s="24">
        <v>0.90014139064969678</v>
      </c>
      <c r="AD1341" s="48"/>
      <c r="AJ1341" s="22">
        <v>5.12</v>
      </c>
      <c r="AK1341">
        <v>2.8000000000000001E-2</v>
      </c>
      <c r="AL1341">
        <v>4.1719999999999997</v>
      </c>
      <c r="AM1341">
        <v>146.047</v>
      </c>
      <c r="BA1341">
        <v>6.0000000000000001E-3</v>
      </c>
      <c r="BB1341">
        <v>4.9880000000000004</v>
      </c>
      <c r="BD1341">
        <v>898.59500000000003</v>
      </c>
      <c r="BE1341" s="14">
        <v>696.66666666666663</v>
      </c>
    </row>
    <row r="1342" spans="1:57" x14ac:dyDescent="0.55000000000000004">
      <c r="A1342" s="2" t="s">
        <v>872</v>
      </c>
      <c r="B1342" s="31">
        <v>33946</v>
      </c>
      <c r="C1342" s="11"/>
      <c r="Q1342">
        <v>16.120999999999999</v>
      </c>
      <c r="R1342" s="24">
        <v>1686</v>
      </c>
      <c r="S1342" s="20">
        <v>328.5</v>
      </c>
      <c r="T1342">
        <v>1.6E-2</v>
      </c>
      <c r="U1342">
        <v>3.9260000000000002</v>
      </c>
      <c r="V1342"/>
      <c r="AC1342" s="24">
        <v>0.88825100066218454</v>
      </c>
      <c r="AD1342" s="48"/>
      <c r="AJ1342" s="22">
        <v>4.87</v>
      </c>
      <c r="AK1342">
        <v>2.7E-2</v>
      </c>
      <c r="AL1342">
        <v>4.8310000000000004</v>
      </c>
      <c r="AM1342">
        <v>176.22399999999999</v>
      </c>
      <c r="BA1342">
        <v>6.0000000000000001E-3</v>
      </c>
      <c r="BB1342">
        <v>6.37</v>
      </c>
      <c r="BD1342">
        <v>1065.5219999999999</v>
      </c>
      <c r="BE1342" s="14">
        <v>573.33333333333337</v>
      </c>
    </row>
    <row r="1343" spans="1:57" x14ac:dyDescent="0.55000000000000004">
      <c r="A1343" s="2" t="s">
        <v>872</v>
      </c>
      <c r="B1343" s="31">
        <v>33953</v>
      </c>
      <c r="C1343" s="11"/>
      <c r="Q1343">
        <v>13.161</v>
      </c>
      <c r="R1343" s="24">
        <v>1813.1666666666665</v>
      </c>
      <c r="S1343" s="20">
        <v>462</v>
      </c>
      <c r="T1343">
        <v>1.4999999999999999E-2</v>
      </c>
      <c r="U1343">
        <v>5.032</v>
      </c>
      <c r="V1343"/>
      <c r="AC1343" s="24">
        <v>0.83862105759039507</v>
      </c>
      <c r="AD1343" s="48"/>
      <c r="AJ1343" s="22">
        <v>4.0533333333333328</v>
      </c>
      <c r="AK1343">
        <v>2.4E-2</v>
      </c>
      <c r="AL1343">
        <v>2.2000000000000002</v>
      </c>
      <c r="AM1343">
        <v>93.674999999999997</v>
      </c>
      <c r="BA1343">
        <v>4.0000000000000001E-3</v>
      </c>
      <c r="BB1343">
        <v>4.5330000000000004</v>
      </c>
      <c r="BD1343">
        <v>1103.037</v>
      </c>
      <c r="BE1343" s="14">
        <v>628.33333333333337</v>
      </c>
    </row>
    <row r="1344" spans="1:57" x14ac:dyDescent="0.55000000000000004">
      <c r="A1344" s="2" t="s">
        <v>872</v>
      </c>
      <c r="B1344" s="31">
        <v>33959</v>
      </c>
      <c r="C1344" s="11"/>
      <c r="Q1344">
        <v>14.208</v>
      </c>
      <c r="R1344" s="24">
        <v>1838.45</v>
      </c>
      <c r="S1344" s="20">
        <v>548.16666666666663</v>
      </c>
      <c r="T1344">
        <v>1.7000000000000001E-2</v>
      </c>
      <c r="U1344">
        <v>6.67</v>
      </c>
      <c r="V1344"/>
      <c r="AC1344" s="24">
        <v>0.77247610201041006</v>
      </c>
      <c r="AD1344" s="48"/>
      <c r="AJ1344" s="22">
        <v>3.29</v>
      </c>
      <c r="AK1344">
        <v>2.1999999999999999E-2</v>
      </c>
      <c r="AL1344">
        <v>1.833</v>
      </c>
      <c r="AM1344">
        <v>82.769000000000005</v>
      </c>
      <c r="BA1344">
        <v>4.0000000000000001E-3</v>
      </c>
      <c r="BB1344">
        <v>4.048</v>
      </c>
      <c r="BD1344">
        <v>1019.7910000000001</v>
      </c>
      <c r="BE1344" s="14">
        <v>655</v>
      </c>
    </row>
    <row r="1345" spans="1:57" x14ac:dyDescent="0.55000000000000004">
      <c r="A1345" s="2" t="s">
        <v>872</v>
      </c>
      <c r="B1345" s="31">
        <v>33967</v>
      </c>
      <c r="C1345" s="11"/>
      <c r="Q1345">
        <v>8.9139999999999997</v>
      </c>
      <c r="R1345" s="24">
        <v>1489.65</v>
      </c>
      <c r="S1345" s="20">
        <v>426.61666666666667</v>
      </c>
      <c r="T1345">
        <v>1.2999999999999999E-2</v>
      </c>
      <c r="U1345">
        <v>4.218</v>
      </c>
      <c r="V1345"/>
      <c r="AC1345" s="24">
        <v>0.83295632937462583</v>
      </c>
      <c r="AD1345" s="48"/>
      <c r="AJ1345" s="22">
        <v>3.9766666666666666</v>
      </c>
      <c r="AK1345">
        <v>0.02</v>
      </c>
      <c r="AL1345">
        <v>0.42199999999999999</v>
      </c>
      <c r="AM1345">
        <v>21.585999999999999</v>
      </c>
      <c r="BA1345">
        <v>3.0000000000000001E-3</v>
      </c>
      <c r="BB1345">
        <v>2.984</v>
      </c>
      <c r="BD1345">
        <v>888.55399999999997</v>
      </c>
      <c r="BE1345" s="14">
        <v>600</v>
      </c>
    </row>
    <row r="1346" spans="1:57" x14ac:dyDescent="0.55000000000000004">
      <c r="A1346" s="2" t="s">
        <v>872</v>
      </c>
      <c r="B1346" s="31">
        <v>33974</v>
      </c>
      <c r="C1346" s="11"/>
      <c r="Q1346">
        <v>11.602</v>
      </c>
      <c r="R1346" s="24">
        <v>1723.8166666666666</v>
      </c>
      <c r="S1346" s="20">
        <v>689.5</v>
      </c>
      <c r="T1346">
        <v>1.2999999999999999E-2</v>
      </c>
      <c r="U1346">
        <v>6.6529999999999996</v>
      </c>
      <c r="V1346"/>
      <c r="AC1346" s="24">
        <v>0.78443655404822255</v>
      </c>
      <c r="AD1346" s="48"/>
      <c r="AJ1346" s="22">
        <v>3.41</v>
      </c>
      <c r="AK1346">
        <v>0.02</v>
      </c>
      <c r="AL1346">
        <v>0.627</v>
      </c>
      <c r="AM1346">
        <v>31.358000000000001</v>
      </c>
      <c r="BA1346">
        <v>3.0000000000000001E-3</v>
      </c>
      <c r="BB1346">
        <v>2.6549999999999998</v>
      </c>
      <c r="BD1346">
        <v>793.02599999999995</v>
      </c>
      <c r="BE1346" s="14">
        <v>545</v>
      </c>
    </row>
    <row r="1347" spans="1:57" x14ac:dyDescent="0.55000000000000004">
      <c r="A1347" s="2" t="s">
        <v>872</v>
      </c>
      <c r="B1347" s="31">
        <v>33981</v>
      </c>
      <c r="C1347" s="11"/>
      <c r="Q1347">
        <v>9.2010000000000005</v>
      </c>
      <c r="R1347" s="24">
        <v>1416.7333333333333</v>
      </c>
      <c r="S1347" s="20">
        <v>556.66666666666663</v>
      </c>
      <c r="T1347">
        <v>1.4E-2</v>
      </c>
      <c r="U1347">
        <v>5.8419999999999996</v>
      </c>
      <c r="V1347"/>
      <c r="AC1347" s="24">
        <v>0.75695289337376992</v>
      </c>
      <c r="AD1347" s="48"/>
      <c r="AJ1347" s="22">
        <v>3.1433333333333335</v>
      </c>
      <c r="AK1347">
        <v>2.4E-2</v>
      </c>
      <c r="BA1347">
        <v>3.0000000000000001E-3</v>
      </c>
      <c r="BB1347">
        <v>1.6759999999999999</v>
      </c>
      <c r="BD1347">
        <v>662.26400000000001</v>
      </c>
      <c r="BE1347" s="14">
        <v>626.66666666666663</v>
      </c>
    </row>
    <row r="1348" spans="1:57" x14ac:dyDescent="0.55000000000000004">
      <c r="A1348" s="2" t="s">
        <v>872</v>
      </c>
      <c r="B1348" s="31">
        <v>33988</v>
      </c>
      <c r="C1348" s="11"/>
      <c r="Q1348">
        <v>12.904</v>
      </c>
      <c r="R1348" s="24">
        <v>1640.1666666666667</v>
      </c>
      <c r="S1348" s="20">
        <v>776</v>
      </c>
      <c r="T1348">
        <v>1.4999999999999999E-2</v>
      </c>
      <c r="U1348">
        <v>8.7469999999999999</v>
      </c>
      <c r="V1348"/>
      <c r="AC1348" s="24"/>
      <c r="AD1348" s="48"/>
      <c r="AJ1348" s="22"/>
      <c r="BA1348">
        <v>3.0000000000000001E-3</v>
      </c>
      <c r="BB1348">
        <v>1.8109999999999999</v>
      </c>
      <c r="BD1348">
        <v>685.69899999999996</v>
      </c>
      <c r="BE1348" s="14">
        <v>486.66666666666669</v>
      </c>
    </row>
    <row r="1349" spans="1:57" x14ac:dyDescent="0.55000000000000004">
      <c r="A1349" s="2" t="s">
        <v>872</v>
      </c>
      <c r="B1349" s="31">
        <v>33996</v>
      </c>
      <c r="C1349" s="11"/>
      <c r="R1349" s="24"/>
      <c r="S1349" s="20"/>
      <c r="V1349"/>
      <c r="AC1349" s="24"/>
      <c r="AD1349" s="48"/>
      <c r="AJ1349" s="22"/>
      <c r="BE1349" s="14">
        <v>551.66666666666663</v>
      </c>
    </row>
    <row r="1350" spans="1:57" x14ac:dyDescent="0.55000000000000004">
      <c r="A1350" s="2" t="s">
        <v>872</v>
      </c>
      <c r="B1350" s="31">
        <v>34003</v>
      </c>
      <c r="C1350" s="11"/>
      <c r="Q1350">
        <v>14.576000000000001</v>
      </c>
      <c r="R1350" s="24">
        <v>1713.9714445243226</v>
      </c>
      <c r="S1350" s="20">
        <v>852.73814854550028</v>
      </c>
      <c r="T1350">
        <v>1.6E-2</v>
      </c>
      <c r="U1350">
        <v>9.7590000000000003</v>
      </c>
      <c r="V1350"/>
      <c r="W1350" s="14">
        <v>2.7070266666666665E-2</v>
      </c>
      <c r="Y1350">
        <f>AA1350/W1350</f>
        <v>23179.312646114406</v>
      </c>
      <c r="AA1350" s="14">
        <v>627.47017448035592</v>
      </c>
      <c r="AC1350" s="24"/>
      <c r="AD1350" s="48"/>
      <c r="AJ1350" s="22"/>
      <c r="AQ1350" t="s">
        <v>875</v>
      </c>
      <c r="AY1350" s="14">
        <v>225.26797406514427</v>
      </c>
      <c r="AZ1350" s="14"/>
      <c r="BA1350">
        <v>3.0000000000000001E-3</v>
      </c>
      <c r="BB1350">
        <v>2.2679999999999998</v>
      </c>
      <c r="BD1350">
        <v>861.21699999999998</v>
      </c>
      <c r="BE1350" s="14"/>
    </row>
    <row r="1351" spans="1:57" x14ac:dyDescent="0.55000000000000004">
      <c r="A1351" s="2" t="s">
        <v>868</v>
      </c>
      <c r="B1351" s="31">
        <v>33884</v>
      </c>
      <c r="C1351" s="11"/>
      <c r="R1351" s="23">
        <v>359.51666666666665</v>
      </c>
      <c r="S1351" s="19"/>
      <c r="V1351"/>
      <c r="AC1351" s="23">
        <v>0.70901978389055942</v>
      </c>
      <c r="AD1351" s="48"/>
      <c r="AJ1351" s="21">
        <v>2.7433333333333332</v>
      </c>
      <c r="AM1351">
        <v>210.14599999999999</v>
      </c>
      <c r="BD1351">
        <v>194.10499999999999</v>
      </c>
      <c r="BE1351" s="14">
        <v>623.6673312545056</v>
      </c>
    </row>
    <row r="1352" spans="1:57" x14ac:dyDescent="0.55000000000000004">
      <c r="A1352" s="2" t="s">
        <v>868</v>
      </c>
      <c r="B1352" s="31">
        <v>33897</v>
      </c>
      <c r="C1352" s="11"/>
      <c r="Q1352">
        <v>11.837</v>
      </c>
      <c r="R1352" s="24">
        <v>473.63333333333333</v>
      </c>
      <c r="S1352" s="20"/>
      <c r="V1352"/>
      <c r="AC1352" s="24">
        <v>0.82966701117459052</v>
      </c>
      <c r="AD1352" s="48"/>
      <c r="AJ1352" s="22">
        <v>3.9333333333333331</v>
      </c>
      <c r="AK1352">
        <v>3.5999999999999997E-2</v>
      </c>
      <c r="AL1352">
        <v>6.68</v>
      </c>
      <c r="AM1352">
        <v>186.54300000000001</v>
      </c>
      <c r="BA1352">
        <v>1.7999999999999999E-2</v>
      </c>
      <c r="BB1352">
        <v>5.157</v>
      </c>
      <c r="BD1352">
        <v>287.12299999999999</v>
      </c>
      <c r="BE1352" s="26">
        <v>1051.6666666666667</v>
      </c>
    </row>
    <row r="1353" spans="1:57" x14ac:dyDescent="0.55000000000000004">
      <c r="A1353" s="2" t="s">
        <v>868</v>
      </c>
      <c r="B1353" s="31">
        <v>33911</v>
      </c>
      <c r="C1353" s="11"/>
      <c r="Q1353">
        <v>16.323</v>
      </c>
      <c r="R1353" s="24">
        <v>678.98333333333335</v>
      </c>
      <c r="S1353" s="20"/>
      <c r="V1353"/>
      <c r="AC1353" s="24">
        <v>0.93661322274896541</v>
      </c>
      <c r="AD1353" s="48"/>
      <c r="AJ1353" s="22">
        <v>6.13</v>
      </c>
      <c r="AK1353">
        <v>3.3000000000000002E-2</v>
      </c>
      <c r="AL1353">
        <v>9.298</v>
      </c>
      <c r="AM1353">
        <v>274.90300000000002</v>
      </c>
      <c r="BA1353">
        <v>1.2999999999999999E-2</v>
      </c>
      <c r="BB1353">
        <v>7.024</v>
      </c>
      <c r="BD1353">
        <v>516.40899999999999</v>
      </c>
      <c r="BE1353" s="14">
        <v>788.33333333333337</v>
      </c>
    </row>
    <row r="1354" spans="1:57" x14ac:dyDescent="0.55000000000000004">
      <c r="A1354" s="2" t="s">
        <v>868</v>
      </c>
      <c r="B1354" s="31">
        <v>33925</v>
      </c>
      <c r="C1354" s="11"/>
      <c r="Q1354">
        <v>16.818000000000001</v>
      </c>
      <c r="R1354" s="24">
        <v>1204.45</v>
      </c>
      <c r="S1354" s="20"/>
      <c r="V1354"/>
      <c r="AC1354" s="24">
        <v>0.95810127993938565</v>
      </c>
      <c r="AD1354" s="48"/>
      <c r="AJ1354" s="22">
        <v>7.05</v>
      </c>
      <c r="AK1354">
        <v>3.5000000000000003E-2</v>
      </c>
      <c r="AL1354">
        <v>7.7080000000000002</v>
      </c>
      <c r="AM1354">
        <v>215.16499999999999</v>
      </c>
      <c r="BA1354">
        <v>1.0999999999999999E-2</v>
      </c>
      <c r="BB1354">
        <v>9.109</v>
      </c>
      <c r="BD1354">
        <v>850.76900000000001</v>
      </c>
      <c r="BE1354" s="14">
        <v>791.66666666666663</v>
      </c>
    </row>
    <row r="1355" spans="1:57" x14ac:dyDescent="0.55000000000000004">
      <c r="A1355" s="2" t="s">
        <v>868</v>
      </c>
      <c r="B1355" s="31">
        <v>33932</v>
      </c>
      <c r="C1355" s="11"/>
      <c r="Q1355">
        <v>16.850999999999999</v>
      </c>
      <c r="R1355" s="24">
        <v>1369.8166666666666</v>
      </c>
      <c r="S1355" s="20">
        <v>220.16666666666666</v>
      </c>
      <c r="T1355">
        <v>1.7999999999999999E-2</v>
      </c>
      <c r="U1355">
        <v>3.02</v>
      </c>
      <c r="V1355"/>
      <c r="AC1355" s="24">
        <v>0.94877358694620195</v>
      </c>
      <c r="AD1355" s="48"/>
      <c r="AJ1355" s="22">
        <v>6.6033333333333335</v>
      </c>
      <c r="AK1355">
        <v>3.3000000000000002E-2</v>
      </c>
      <c r="AL1355">
        <v>7.2549999999999999</v>
      </c>
      <c r="AM1355">
        <v>221.21199999999999</v>
      </c>
      <c r="BA1355">
        <v>7.0000000000000001E-3</v>
      </c>
      <c r="BB1355">
        <v>5.7949999999999999</v>
      </c>
      <c r="BD1355">
        <v>816.70600000000002</v>
      </c>
      <c r="BE1355" s="14">
        <v>653.33333333333337</v>
      </c>
    </row>
    <row r="1356" spans="1:57" x14ac:dyDescent="0.55000000000000004">
      <c r="A1356" s="2" t="s">
        <v>868</v>
      </c>
      <c r="B1356" s="31">
        <v>33939</v>
      </c>
      <c r="C1356" s="11"/>
      <c r="Q1356">
        <v>21.135999999999999</v>
      </c>
      <c r="R1356" s="24">
        <v>1641.35</v>
      </c>
      <c r="S1356" s="20">
        <v>259.83333333333331</v>
      </c>
      <c r="T1356">
        <v>1.6E-2</v>
      </c>
      <c r="U1356">
        <v>3.31</v>
      </c>
      <c r="V1356"/>
      <c r="AC1356" s="24">
        <v>0.93269360334712148</v>
      </c>
      <c r="AD1356" s="48"/>
      <c r="AJ1356" s="22">
        <v>5.996666666666667</v>
      </c>
      <c r="AK1356">
        <v>3.4000000000000002E-2</v>
      </c>
      <c r="AL1356">
        <v>7.3680000000000003</v>
      </c>
      <c r="AM1356">
        <v>220.11600000000001</v>
      </c>
      <c r="BA1356">
        <v>8.9999999999999993E-3</v>
      </c>
      <c r="BB1356">
        <v>9.5359999999999996</v>
      </c>
      <c r="BD1356">
        <v>1068.2170000000001</v>
      </c>
      <c r="BE1356" s="14">
        <v>640</v>
      </c>
    </row>
    <row r="1357" spans="1:57" x14ac:dyDescent="0.55000000000000004">
      <c r="A1357" s="2" t="s">
        <v>868</v>
      </c>
      <c r="B1357" s="31">
        <v>33946</v>
      </c>
      <c r="C1357" s="11"/>
      <c r="Q1357">
        <v>25.675000000000001</v>
      </c>
      <c r="R1357" s="24">
        <v>1937.6666666666665</v>
      </c>
      <c r="S1357" s="20">
        <v>399.16666666666669</v>
      </c>
      <c r="T1357">
        <v>1.6E-2</v>
      </c>
      <c r="U1357">
        <v>5.0949999999999998</v>
      </c>
      <c r="V1357"/>
      <c r="AC1357" s="24">
        <v>0.92690534252101098</v>
      </c>
      <c r="AD1357" s="48"/>
      <c r="AJ1357" s="22">
        <v>5.8133333333333335</v>
      </c>
      <c r="AK1357">
        <v>3.4000000000000002E-2</v>
      </c>
      <c r="AL1357">
        <v>8.859</v>
      </c>
      <c r="AM1357">
        <v>258.04300000000001</v>
      </c>
      <c r="BA1357">
        <v>8.9999999999999993E-3</v>
      </c>
      <c r="BB1357">
        <v>10.304</v>
      </c>
      <c r="BD1357">
        <v>1173.7650000000001</v>
      </c>
      <c r="BE1357" s="14">
        <v>683.33333333333337</v>
      </c>
    </row>
    <row r="1358" spans="1:57" x14ac:dyDescent="0.55000000000000004">
      <c r="A1358" s="2" t="s">
        <v>868</v>
      </c>
      <c r="B1358" s="31">
        <v>33953</v>
      </c>
      <c r="C1358" s="11"/>
      <c r="Q1358">
        <v>23.800999999999998</v>
      </c>
      <c r="R1358" s="24">
        <v>1986.3333333333333</v>
      </c>
      <c r="S1358" s="20">
        <v>515.66666666666663</v>
      </c>
      <c r="T1358">
        <v>1.7999999999999999E-2</v>
      </c>
      <c r="U1358">
        <v>7.048</v>
      </c>
      <c r="V1358"/>
      <c r="AC1358" s="24">
        <v>0.90236312116333495</v>
      </c>
      <c r="AD1358" s="48"/>
      <c r="AJ1358" s="22">
        <v>5.17</v>
      </c>
      <c r="AK1358">
        <v>3.2000000000000001E-2</v>
      </c>
      <c r="AL1358">
        <v>6.9660000000000002</v>
      </c>
      <c r="AM1358">
        <v>216.59299999999999</v>
      </c>
      <c r="BA1358">
        <v>7.0000000000000001E-3</v>
      </c>
      <c r="BB1358">
        <v>7.9580000000000002</v>
      </c>
      <c r="BD1358">
        <v>1150.8910000000001</v>
      </c>
      <c r="BE1358" s="14">
        <v>723.33333333333337</v>
      </c>
    </row>
    <row r="1359" spans="1:57" x14ac:dyDescent="0.55000000000000004">
      <c r="A1359" s="2" t="s">
        <v>868</v>
      </c>
      <c r="B1359" s="31">
        <v>33959</v>
      </c>
      <c r="C1359" s="11"/>
      <c r="Q1359">
        <v>25.94</v>
      </c>
      <c r="R1359" s="24">
        <v>2114.1499999999996</v>
      </c>
      <c r="S1359" s="20">
        <v>636.66666666666663</v>
      </c>
      <c r="T1359">
        <v>1.7000000000000001E-2</v>
      </c>
      <c r="U1359">
        <v>8.4819999999999993</v>
      </c>
      <c r="V1359"/>
      <c r="AC1359" s="24">
        <v>0.86661291976453936</v>
      </c>
      <c r="AD1359" s="48"/>
      <c r="AJ1359" s="22">
        <v>4.4766666666666666</v>
      </c>
      <c r="AK1359">
        <v>0.03</v>
      </c>
      <c r="AL1359">
        <v>7.2149999999999999</v>
      </c>
      <c r="AM1359">
        <v>236.80600000000001</v>
      </c>
      <c r="BA1359">
        <v>7.0000000000000001E-3</v>
      </c>
      <c r="BB1359">
        <v>7.9829999999999997</v>
      </c>
      <c r="BD1359">
        <v>1160.6020000000001</v>
      </c>
      <c r="BE1359" s="14">
        <v>643.33333333333337</v>
      </c>
    </row>
    <row r="1360" spans="1:57" x14ac:dyDescent="0.55000000000000004">
      <c r="A1360" s="2" t="s">
        <v>868</v>
      </c>
      <c r="B1360" s="31">
        <v>33967</v>
      </c>
      <c r="C1360" s="11"/>
      <c r="Q1360">
        <v>23.202000000000002</v>
      </c>
      <c r="R1360" s="24">
        <v>2011.2166666666667</v>
      </c>
      <c r="S1360" s="20">
        <v>801.16666666666674</v>
      </c>
      <c r="T1360">
        <v>1.9E-2</v>
      </c>
      <c r="U1360">
        <v>11.81</v>
      </c>
      <c r="V1360"/>
      <c r="AC1360" s="24">
        <v>0.90338294494664384</v>
      </c>
      <c r="AD1360" s="48"/>
      <c r="AJ1360" s="22">
        <v>5.1933333333333334</v>
      </c>
      <c r="AK1360">
        <v>2.7E-2</v>
      </c>
      <c r="AL1360">
        <v>3.5169999999999999</v>
      </c>
      <c r="AM1360">
        <v>128.351</v>
      </c>
      <c r="BA1360">
        <v>5.0000000000000001E-3</v>
      </c>
      <c r="BB1360">
        <v>5.032</v>
      </c>
      <c r="BD1360">
        <v>943.72199999999998</v>
      </c>
      <c r="BE1360" s="14">
        <v>666.66666666666663</v>
      </c>
    </row>
    <row r="1361" spans="1:57" x14ac:dyDescent="0.55000000000000004">
      <c r="A1361" s="2" t="s">
        <v>868</v>
      </c>
      <c r="B1361" s="31">
        <v>33974</v>
      </c>
      <c r="C1361" s="11"/>
      <c r="Q1361">
        <v>25.404</v>
      </c>
      <c r="R1361" s="24">
        <v>2063.4166666666665</v>
      </c>
      <c r="S1361" s="20">
        <v>899</v>
      </c>
      <c r="T1361">
        <v>1.9E-2</v>
      </c>
      <c r="U1361">
        <v>13.412000000000001</v>
      </c>
      <c r="V1361"/>
      <c r="AC1361" s="24">
        <v>0.8738142182949612</v>
      </c>
      <c r="AD1361" s="48"/>
      <c r="AJ1361" s="22">
        <v>4.5999999999999996</v>
      </c>
      <c r="AK1361">
        <v>2.5999999999999999E-2</v>
      </c>
      <c r="AL1361">
        <v>3.069</v>
      </c>
      <c r="AM1361">
        <v>115.61499999999999</v>
      </c>
      <c r="BA1361">
        <v>6.0000000000000001E-3</v>
      </c>
      <c r="BB1361">
        <v>5.7329999999999997</v>
      </c>
      <c r="BD1361">
        <v>896.59</v>
      </c>
      <c r="BE1361" s="14">
        <v>610</v>
      </c>
    </row>
    <row r="1362" spans="1:57" x14ac:dyDescent="0.55000000000000004">
      <c r="A1362" s="2" t="s">
        <v>868</v>
      </c>
      <c r="B1362" s="31">
        <v>33981</v>
      </c>
      <c r="C1362" s="11"/>
      <c r="Q1362">
        <v>21.341999999999999</v>
      </c>
      <c r="R1362" s="24">
        <v>1875.9833333333331</v>
      </c>
      <c r="S1362" s="20">
        <v>874.33333333333337</v>
      </c>
      <c r="T1362">
        <v>2.1000000000000001E-2</v>
      </c>
      <c r="U1362">
        <v>14.000999999999999</v>
      </c>
      <c r="V1362"/>
      <c r="AC1362" s="24">
        <v>0.84779089306054967</v>
      </c>
      <c r="AD1362" s="48"/>
      <c r="AJ1362" s="22">
        <v>4.1833333333333336</v>
      </c>
      <c r="AK1362">
        <v>2.3E-2</v>
      </c>
      <c r="AL1362">
        <v>0.91400000000000003</v>
      </c>
      <c r="AM1362">
        <v>39.747</v>
      </c>
      <c r="BA1362">
        <v>5.0000000000000001E-3</v>
      </c>
      <c r="BB1362">
        <v>3.629</v>
      </c>
      <c r="BD1362">
        <v>767.66800000000001</v>
      </c>
      <c r="BE1362" s="14">
        <v>606.66666666666663</v>
      </c>
    </row>
    <row r="1363" spans="1:57" x14ac:dyDescent="0.55000000000000004">
      <c r="A1363" s="2" t="s">
        <v>868</v>
      </c>
      <c r="B1363" s="31">
        <v>33988</v>
      </c>
      <c r="C1363" s="11"/>
      <c r="Q1363">
        <v>21.445</v>
      </c>
      <c r="R1363" s="24">
        <v>1822.3166666666666</v>
      </c>
      <c r="S1363" s="20">
        <v>878</v>
      </c>
      <c r="T1363">
        <v>2.3E-2</v>
      </c>
      <c r="U1363">
        <v>15.519</v>
      </c>
      <c r="V1363"/>
      <c r="AC1363" s="24"/>
      <c r="AD1363" s="48"/>
      <c r="AJ1363" s="22"/>
      <c r="BA1363">
        <v>4.0000000000000001E-3</v>
      </c>
      <c r="BB1363">
        <v>2.81</v>
      </c>
      <c r="BD1363">
        <v>743.60199999999998</v>
      </c>
      <c r="BE1363" s="14">
        <v>538.33333333333337</v>
      </c>
    </row>
    <row r="1364" spans="1:57" x14ac:dyDescent="0.55000000000000004">
      <c r="A1364" s="2" t="s">
        <v>868</v>
      </c>
      <c r="B1364" s="31">
        <v>33996</v>
      </c>
      <c r="C1364" s="11"/>
      <c r="R1364" s="24"/>
      <c r="S1364" s="20"/>
      <c r="V1364"/>
      <c r="AC1364" s="24"/>
      <c r="AD1364" s="48"/>
      <c r="AJ1364" s="22"/>
      <c r="BE1364" s="14">
        <v>528.33333333333337</v>
      </c>
    </row>
    <row r="1365" spans="1:57" x14ac:dyDescent="0.55000000000000004">
      <c r="A1365" s="2" t="s">
        <v>868</v>
      </c>
      <c r="B1365" s="31">
        <v>34003</v>
      </c>
      <c r="C1365" s="11"/>
      <c r="Q1365">
        <v>21.338999999999999</v>
      </c>
      <c r="R1365" s="24">
        <v>1646.3900174201835</v>
      </c>
      <c r="S1365" s="20">
        <v>829.07777835749425</v>
      </c>
      <c r="T1365">
        <v>2.3E-2</v>
      </c>
      <c r="U1365">
        <v>15.212999999999999</v>
      </c>
      <c r="V1365"/>
      <c r="W1365" s="14">
        <v>3.4495600000000001E-2</v>
      </c>
      <c r="Y1365">
        <f>AA1365/W1365</f>
        <v>18037.356407494633</v>
      </c>
      <c r="AA1365" s="14">
        <v>622.20943169037184</v>
      </c>
      <c r="AC1365" s="24"/>
      <c r="AD1365" s="48"/>
      <c r="AJ1365" s="22"/>
      <c r="AQ1365" t="s">
        <v>875</v>
      </c>
      <c r="AY1365" s="14">
        <v>206.86834666712227</v>
      </c>
      <c r="AZ1365" s="14"/>
      <c r="BA1365">
        <v>4.0000000000000001E-3</v>
      </c>
      <c r="BB1365">
        <v>3.0489999999999999</v>
      </c>
      <c r="BD1365">
        <v>795.27499999999998</v>
      </c>
      <c r="BE1365" s="14"/>
    </row>
    <row r="1366" spans="1:57" x14ac:dyDescent="0.55000000000000004">
      <c r="A1366" s="2" t="s">
        <v>864</v>
      </c>
      <c r="B1366" s="31">
        <v>33884</v>
      </c>
      <c r="C1366" s="11"/>
      <c r="R1366" s="23">
        <v>212.5</v>
      </c>
      <c r="S1366" s="19"/>
      <c r="V1366"/>
      <c r="AC1366" s="23">
        <v>0.69744735996325946</v>
      </c>
      <c r="AD1366" s="48"/>
      <c r="AJ1366" s="21">
        <v>2.6566666666666667</v>
      </c>
      <c r="BD1366">
        <v>374.45</v>
      </c>
      <c r="BE1366" s="14">
        <v>579.10350415093762</v>
      </c>
    </row>
    <row r="1367" spans="1:57" x14ac:dyDescent="0.55000000000000004">
      <c r="A1367" s="2" t="s">
        <v>864</v>
      </c>
      <c r="B1367" s="31">
        <v>33897</v>
      </c>
      <c r="C1367" s="11"/>
      <c r="Q1367">
        <v>7.5620000000000003</v>
      </c>
      <c r="R1367" s="24">
        <v>462.16666666666663</v>
      </c>
      <c r="S1367" s="20"/>
      <c r="V1367"/>
      <c r="AC1367" s="24">
        <v>0.80091033941024758</v>
      </c>
      <c r="AD1367" s="48"/>
      <c r="AJ1367" s="22">
        <v>3.5866666666666669</v>
      </c>
      <c r="AK1367">
        <v>2.5999999999999999E-2</v>
      </c>
      <c r="AL1367">
        <v>3.794</v>
      </c>
      <c r="AM1367">
        <v>144.023</v>
      </c>
      <c r="BA1367">
        <v>1.2E-2</v>
      </c>
      <c r="BB1367">
        <v>3.7679999999999998</v>
      </c>
      <c r="BD1367">
        <v>318.11</v>
      </c>
      <c r="BE1367" s="26">
        <v>911.66666666666663</v>
      </c>
    </row>
    <row r="1368" spans="1:57" x14ac:dyDescent="0.55000000000000004">
      <c r="A1368" s="2" t="s">
        <v>864</v>
      </c>
      <c r="B1368" s="31">
        <v>33911</v>
      </c>
      <c r="C1368" s="11"/>
      <c r="Q1368">
        <v>7.3680000000000003</v>
      </c>
      <c r="R1368" s="24">
        <v>746.9666666666667</v>
      </c>
      <c r="S1368" s="20"/>
      <c r="V1368"/>
      <c r="AC1368" s="24">
        <v>0.87016618597870576</v>
      </c>
      <c r="AD1368" s="48"/>
      <c r="AJ1368" s="22">
        <v>4.5366666666666671</v>
      </c>
      <c r="AK1368">
        <v>2.7E-2</v>
      </c>
      <c r="AL1368">
        <v>3.6829999999999998</v>
      </c>
      <c r="AM1368">
        <v>136.54499999999999</v>
      </c>
      <c r="BA1368">
        <v>7.0000000000000001E-3</v>
      </c>
      <c r="BB1368">
        <v>3.6850000000000001</v>
      </c>
      <c r="BD1368">
        <v>523.89700000000005</v>
      </c>
      <c r="BE1368" s="14">
        <v>780</v>
      </c>
    </row>
    <row r="1369" spans="1:57" x14ac:dyDescent="0.55000000000000004">
      <c r="A1369" s="2" t="s">
        <v>864</v>
      </c>
      <c r="B1369" s="31">
        <v>33925</v>
      </c>
      <c r="C1369" s="11"/>
      <c r="Q1369">
        <v>8.7789999999999999</v>
      </c>
      <c r="R1369" s="24">
        <v>1185.95</v>
      </c>
      <c r="S1369" s="20"/>
      <c r="V1369"/>
      <c r="AC1369" s="24">
        <v>0.89863222103414986</v>
      </c>
      <c r="AD1369" s="48"/>
      <c r="AJ1369" s="22">
        <v>5.0866666666666669</v>
      </c>
      <c r="AK1369">
        <v>2.5000000000000001E-2</v>
      </c>
      <c r="AL1369">
        <v>3.2080000000000002</v>
      </c>
      <c r="AM1369">
        <v>130.273</v>
      </c>
      <c r="BA1369">
        <v>6.0000000000000001E-3</v>
      </c>
      <c r="BB1369">
        <v>5.5720000000000001</v>
      </c>
      <c r="BD1369">
        <v>883.75</v>
      </c>
      <c r="BE1369" s="14">
        <v>595</v>
      </c>
    </row>
    <row r="1370" spans="1:57" x14ac:dyDescent="0.55000000000000004">
      <c r="A1370" s="2" t="s">
        <v>864</v>
      </c>
      <c r="B1370" s="31">
        <v>33932</v>
      </c>
      <c r="C1370" s="11"/>
      <c r="Q1370">
        <v>8.34</v>
      </c>
      <c r="R1370" s="24">
        <v>1096.1666666666667</v>
      </c>
      <c r="S1370" s="20">
        <v>160.83333333333334</v>
      </c>
      <c r="T1370">
        <v>1.9E-2</v>
      </c>
      <c r="U1370">
        <v>2.2149999999999999</v>
      </c>
      <c r="V1370"/>
      <c r="AC1370" s="24">
        <v>0.87513223729384271</v>
      </c>
      <c r="AD1370" s="48"/>
      <c r="AJ1370" s="22">
        <v>4.6233333333333331</v>
      </c>
      <c r="AK1370">
        <v>2.3E-2</v>
      </c>
      <c r="AL1370">
        <v>2.68</v>
      </c>
      <c r="AM1370">
        <v>117.646</v>
      </c>
      <c r="BA1370">
        <v>4.0000000000000001E-3</v>
      </c>
      <c r="BB1370">
        <v>3.0329999999999999</v>
      </c>
      <c r="BD1370">
        <v>688.18799999999999</v>
      </c>
      <c r="BE1370" s="14">
        <v>613.33333333333337</v>
      </c>
    </row>
    <row r="1371" spans="1:57" x14ac:dyDescent="0.55000000000000004">
      <c r="A1371" s="2" t="s">
        <v>864</v>
      </c>
      <c r="B1371" s="31">
        <v>33939</v>
      </c>
      <c r="C1371" s="11"/>
      <c r="Q1371">
        <v>9.1739999999999995</v>
      </c>
      <c r="R1371" s="24">
        <v>1445.0833333333333</v>
      </c>
      <c r="S1371" s="20">
        <v>224</v>
      </c>
      <c r="T1371">
        <v>1.4999999999999999E-2</v>
      </c>
      <c r="U1371">
        <v>2.4830000000000001</v>
      </c>
      <c r="V1371"/>
      <c r="AC1371" s="24">
        <v>0.84595338075352899</v>
      </c>
      <c r="AD1371" s="48"/>
      <c r="AJ1371" s="22">
        <v>4.1566666666666672</v>
      </c>
      <c r="AK1371">
        <v>2.3E-2</v>
      </c>
      <c r="AL1371">
        <v>2.169</v>
      </c>
      <c r="AM1371">
        <v>94.28</v>
      </c>
      <c r="BA1371">
        <v>4.0000000000000001E-3</v>
      </c>
      <c r="BB1371">
        <v>3.948</v>
      </c>
      <c r="BD1371">
        <v>1000.5170000000001</v>
      </c>
      <c r="BE1371" s="14">
        <v>476.66666666666669</v>
      </c>
    </row>
    <row r="1372" spans="1:57" x14ac:dyDescent="0.55000000000000004">
      <c r="A1372" s="2" t="s">
        <v>864</v>
      </c>
      <c r="B1372" s="31">
        <v>33946</v>
      </c>
      <c r="C1372" s="11"/>
      <c r="Q1372">
        <v>9.2059999999999995</v>
      </c>
      <c r="R1372" s="24">
        <v>1439.2166666666667</v>
      </c>
      <c r="S1372" s="20">
        <v>281.83333333333331</v>
      </c>
      <c r="T1372">
        <v>1.4999999999999999E-2</v>
      </c>
      <c r="U1372">
        <v>3.0339999999999998</v>
      </c>
      <c r="V1372"/>
      <c r="AC1372" s="24">
        <v>0.79668524835271382</v>
      </c>
      <c r="AD1372" s="48"/>
      <c r="AJ1372" s="22">
        <v>3.54</v>
      </c>
      <c r="AK1372">
        <v>2.3E-2</v>
      </c>
      <c r="AL1372">
        <v>1.7549999999999999</v>
      </c>
      <c r="AM1372">
        <v>77.207999999999998</v>
      </c>
      <c r="BA1372">
        <v>4.0000000000000001E-3</v>
      </c>
      <c r="BB1372">
        <v>3.6949999999999998</v>
      </c>
      <c r="BD1372">
        <v>955.79899999999998</v>
      </c>
      <c r="BE1372" s="14">
        <v>570</v>
      </c>
    </row>
    <row r="1373" spans="1:57" x14ac:dyDescent="0.55000000000000004">
      <c r="A1373" s="2" t="s">
        <v>864</v>
      </c>
      <c r="B1373" s="31">
        <v>33953</v>
      </c>
      <c r="C1373" s="11"/>
      <c r="Q1373">
        <v>9.3930000000000007</v>
      </c>
      <c r="R1373" s="24">
        <v>1464.8333333333333</v>
      </c>
      <c r="S1373" s="20">
        <v>354.66666666666669</v>
      </c>
      <c r="T1373">
        <v>1.4999999999999999E-2</v>
      </c>
      <c r="U1373">
        <v>3.851</v>
      </c>
      <c r="V1373"/>
      <c r="AC1373" s="24">
        <v>0.77110685498914733</v>
      </c>
      <c r="AD1373" s="48"/>
      <c r="AJ1373" s="22">
        <v>3.2766666666666668</v>
      </c>
      <c r="AK1373">
        <v>2.1999999999999999E-2</v>
      </c>
      <c r="AL1373">
        <v>1.3029999999999999</v>
      </c>
      <c r="AM1373">
        <v>58.406999999999996</v>
      </c>
      <c r="BA1373">
        <v>4.0000000000000001E-3</v>
      </c>
      <c r="BB1373">
        <v>3.331</v>
      </c>
      <c r="BD1373">
        <v>922.44399999999996</v>
      </c>
      <c r="BE1373" s="14">
        <v>506.66666666666669</v>
      </c>
    </row>
    <row r="1374" spans="1:57" x14ac:dyDescent="0.55000000000000004">
      <c r="A1374" s="2" t="s">
        <v>864</v>
      </c>
      <c r="B1374" s="31">
        <v>33959</v>
      </c>
      <c r="C1374" s="11"/>
      <c r="Q1374">
        <v>10.456</v>
      </c>
      <c r="R1374" s="24">
        <v>1529.8500000000001</v>
      </c>
      <c r="S1374" s="20">
        <v>432.5</v>
      </c>
      <c r="T1374">
        <v>1.4999999999999999E-2</v>
      </c>
      <c r="U1374">
        <v>4.8559999999999999</v>
      </c>
      <c r="V1374"/>
      <c r="AC1374" s="24">
        <v>0.71032625310265862</v>
      </c>
      <c r="AD1374" s="48"/>
      <c r="AJ1374" s="22">
        <v>2.7533333333333334</v>
      </c>
      <c r="AK1374">
        <v>0.02</v>
      </c>
      <c r="AL1374">
        <v>1.1759999999999999</v>
      </c>
      <c r="AM1374">
        <v>58.872</v>
      </c>
      <c r="BA1374">
        <v>4.0000000000000001E-3</v>
      </c>
      <c r="BB1374">
        <v>3.3159999999999998</v>
      </c>
      <c r="BD1374">
        <v>914.29600000000005</v>
      </c>
      <c r="BE1374" s="14">
        <v>523.33333333333337</v>
      </c>
    </row>
    <row r="1375" spans="1:57" x14ac:dyDescent="0.55000000000000004">
      <c r="A1375" s="2" t="s">
        <v>864</v>
      </c>
      <c r="B1375" s="31">
        <v>33967</v>
      </c>
      <c r="C1375" s="11"/>
      <c r="Q1375">
        <v>10.183999999999999</v>
      </c>
      <c r="R1375" s="24">
        <v>1615.8833333333332</v>
      </c>
      <c r="S1375" s="20">
        <v>568.11666666666667</v>
      </c>
      <c r="T1375">
        <v>1.4E-2</v>
      </c>
      <c r="U1375">
        <v>5.798</v>
      </c>
      <c r="V1375"/>
      <c r="AC1375" s="24">
        <v>0.77619944428056498</v>
      </c>
      <c r="AD1375" s="48"/>
      <c r="AJ1375" s="22">
        <v>3.3266666666666667</v>
      </c>
      <c r="AK1375">
        <v>1.6E-2</v>
      </c>
      <c r="AL1375">
        <v>0.378</v>
      </c>
      <c r="AM1375">
        <v>24.048999999999999</v>
      </c>
      <c r="BA1375">
        <v>3.0000000000000001E-3</v>
      </c>
      <c r="BB1375">
        <v>2.5529999999999999</v>
      </c>
      <c r="BD1375">
        <v>881.42899999999997</v>
      </c>
      <c r="BE1375" s="14">
        <v>533.33333333333337</v>
      </c>
    </row>
    <row r="1376" spans="1:57" x14ac:dyDescent="0.55000000000000004">
      <c r="A1376" s="2" t="s">
        <v>864</v>
      </c>
      <c r="B1376" s="31">
        <v>33974</v>
      </c>
      <c r="C1376" s="11"/>
      <c r="Q1376">
        <v>9.9139999999999997</v>
      </c>
      <c r="R1376" s="24">
        <v>1409.75</v>
      </c>
      <c r="S1376" s="20">
        <v>547.16666666666663</v>
      </c>
      <c r="T1376">
        <v>1.4999999999999999E-2</v>
      </c>
      <c r="U1376">
        <v>6.2290000000000001</v>
      </c>
      <c r="V1376"/>
      <c r="AC1376" s="24">
        <v>0.71292162015429827</v>
      </c>
      <c r="AD1376" s="48"/>
      <c r="AJ1376" s="22">
        <v>2.7733333333333334</v>
      </c>
      <c r="AK1376">
        <v>1.9E-2</v>
      </c>
      <c r="AL1376">
        <v>0.68300000000000005</v>
      </c>
      <c r="AM1376">
        <v>36.311</v>
      </c>
      <c r="BA1376">
        <v>3.0000000000000001E-3</v>
      </c>
      <c r="BB1376">
        <v>2.056</v>
      </c>
      <c r="BD1376">
        <v>649.86099999999999</v>
      </c>
      <c r="BE1376" s="14">
        <v>586.66666666666663</v>
      </c>
    </row>
    <row r="1377" spans="1:57" x14ac:dyDescent="0.55000000000000004">
      <c r="A1377" s="2" t="s">
        <v>864</v>
      </c>
      <c r="B1377" s="31">
        <v>33981</v>
      </c>
      <c r="C1377" s="11"/>
      <c r="Q1377">
        <v>12.67</v>
      </c>
      <c r="R1377" s="24">
        <v>1614.5</v>
      </c>
      <c r="S1377" s="20">
        <v>695.33333333333326</v>
      </c>
      <c r="T1377">
        <v>1.4E-2</v>
      </c>
      <c r="U1377">
        <v>6.9409999999999998</v>
      </c>
      <c r="V1377"/>
      <c r="AC1377" s="24">
        <v>0.6733937623880466</v>
      </c>
      <c r="AD1377" s="48"/>
      <c r="AJ1377" s="22">
        <v>2.4866666666666668</v>
      </c>
      <c r="BA1377">
        <v>5.0000000000000001E-3</v>
      </c>
      <c r="BB1377">
        <v>3.948</v>
      </c>
      <c r="BD1377">
        <v>701.34799999999996</v>
      </c>
      <c r="BE1377" s="14">
        <v>568.33333333333337</v>
      </c>
    </row>
    <row r="1378" spans="1:57" x14ac:dyDescent="0.55000000000000004">
      <c r="A1378" s="2" t="s">
        <v>864</v>
      </c>
      <c r="B1378" s="31">
        <v>33988</v>
      </c>
      <c r="C1378" s="11"/>
      <c r="Q1378">
        <v>10.015000000000001</v>
      </c>
      <c r="R1378" s="24">
        <v>1434.5833333333333</v>
      </c>
      <c r="S1378" s="20">
        <v>628.83333333333337</v>
      </c>
      <c r="T1378">
        <v>1.4999999999999999E-2</v>
      </c>
      <c r="U1378">
        <v>7.0839999999999996</v>
      </c>
      <c r="V1378"/>
      <c r="AC1378" s="24"/>
      <c r="AD1378" s="48"/>
      <c r="AJ1378" s="22"/>
      <c r="BA1378">
        <v>2E-3</v>
      </c>
      <c r="BB1378">
        <v>1.321</v>
      </c>
      <c r="BD1378">
        <v>630.32899999999995</v>
      </c>
      <c r="BE1378" s="14">
        <v>591.66666666666663</v>
      </c>
    </row>
    <row r="1379" spans="1:57" x14ac:dyDescent="0.55000000000000004">
      <c r="A1379" s="2" t="s">
        <v>864</v>
      </c>
      <c r="B1379" s="31">
        <v>33996</v>
      </c>
      <c r="C1379" s="11"/>
      <c r="R1379" s="24"/>
      <c r="S1379" s="20"/>
      <c r="V1379"/>
      <c r="AC1379" s="24"/>
      <c r="AD1379" s="48"/>
      <c r="AJ1379" s="22"/>
      <c r="BE1379" s="14">
        <v>533.33333333333337</v>
      </c>
    </row>
    <row r="1380" spans="1:57" x14ac:dyDescent="0.55000000000000004">
      <c r="A1380" s="2" t="s">
        <v>864</v>
      </c>
      <c r="B1380" s="31">
        <v>34003</v>
      </c>
      <c r="C1380" s="11"/>
      <c r="Q1380">
        <v>10.082000000000001</v>
      </c>
      <c r="R1380" s="24">
        <v>1315.8163520276673</v>
      </c>
      <c r="S1380" s="20">
        <v>641.63200994082172</v>
      </c>
      <c r="T1380">
        <v>1.4999999999999999E-2</v>
      </c>
      <c r="U1380">
        <v>7.1710000000000003</v>
      </c>
      <c r="V1380"/>
      <c r="W1380" s="14">
        <v>2.87444E-2</v>
      </c>
      <c r="Y1380">
        <f>AA1380/W1380</f>
        <v>15929.800815081882</v>
      </c>
      <c r="AA1380" s="14">
        <v>457.89256654903966</v>
      </c>
      <c r="AC1380" s="24"/>
      <c r="AD1380" s="48"/>
      <c r="AJ1380" s="22"/>
      <c r="AQ1380" t="s">
        <v>875</v>
      </c>
      <c r="AY1380" s="14">
        <v>183.73944339178206</v>
      </c>
      <c r="AZ1380" s="14"/>
      <c r="BA1380">
        <v>2E-3</v>
      </c>
      <c r="BB1380">
        <v>1.3779999999999999</v>
      </c>
      <c r="BD1380">
        <v>656.35699999999997</v>
      </c>
      <c r="BE1380" s="14"/>
    </row>
    <row r="1381" spans="1:57" x14ac:dyDescent="0.55000000000000004">
      <c r="A1381" s="2" t="s">
        <v>120</v>
      </c>
      <c r="B1381" s="31">
        <v>41386</v>
      </c>
      <c r="C1381" s="11" t="s">
        <v>783</v>
      </c>
      <c r="V1381"/>
      <c r="AB1381">
        <v>3.8</v>
      </c>
      <c r="AI1381">
        <v>2</v>
      </c>
      <c r="AU1381">
        <v>17.5</v>
      </c>
      <c r="BE1381" s="14">
        <v>544.98416913295068</v>
      </c>
    </row>
    <row r="1382" spans="1:57" x14ac:dyDescent="0.55000000000000004">
      <c r="A1382" s="2" t="s">
        <v>120</v>
      </c>
      <c r="B1382" s="31">
        <v>41387</v>
      </c>
      <c r="C1382" s="11" t="s">
        <v>783</v>
      </c>
      <c r="E1382">
        <v>380.8</v>
      </c>
      <c r="F1382">
        <v>0.27400000000000002</v>
      </c>
      <c r="G1382">
        <v>0.27800000000000002</v>
      </c>
      <c r="H1382">
        <v>0.26950000000000002</v>
      </c>
      <c r="I1382">
        <v>0.26974999999999999</v>
      </c>
      <c r="J1382">
        <v>0.25724999999999998</v>
      </c>
      <c r="K1382">
        <v>0.24424999999999999</v>
      </c>
      <c r="L1382">
        <v>0.15075</v>
      </c>
      <c r="M1382">
        <v>0.1605</v>
      </c>
      <c r="V1382"/>
    </row>
    <row r="1383" spans="1:57" x14ac:dyDescent="0.55000000000000004">
      <c r="A1383" s="2" t="s">
        <v>120</v>
      </c>
      <c r="B1383" s="31">
        <v>41394</v>
      </c>
      <c r="C1383" s="11" t="s">
        <v>783</v>
      </c>
      <c r="E1383">
        <v>375.8</v>
      </c>
      <c r="F1383">
        <v>0.25724999999999998</v>
      </c>
      <c r="G1383">
        <v>0.27424999999999999</v>
      </c>
      <c r="H1383">
        <v>0.27150000000000002</v>
      </c>
      <c r="I1383">
        <v>0.26624999999999999</v>
      </c>
      <c r="J1383">
        <v>0.25624999999999998</v>
      </c>
      <c r="K1383">
        <v>0.24324999999999999</v>
      </c>
      <c r="L1383">
        <v>0.15049999999999999</v>
      </c>
      <c r="M1383">
        <v>0.15975</v>
      </c>
      <c r="V1383"/>
    </row>
    <row r="1384" spans="1:57" x14ac:dyDescent="0.55000000000000004">
      <c r="A1384" s="2" t="s">
        <v>120</v>
      </c>
      <c r="B1384" s="31">
        <v>41396</v>
      </c>
      <c r="C1384" s="11" t="s">
        <v>783</v>
      </c>
      <c r="V1384"/>
      <c r="AB1384">
        <v>4.8499999999999996</v>
      </c>
      <c r="AI1384">
        <v>3.65</v>
      </c>
      <c r="AU1384">
        <v>22</v>
      </c>
    </row>
    <row r="1385" spans="1:57" x14ac:dyDescent="0.55000000000000004">
      <c r="A1385" s="2" t="s">
        <v>120</v>
      </c>
      <c r="B1385" s="31">
        <v>41397</v>
      </c>
      <c r="C1385" s="11" t="s">
        <v>783</v>
      </c>
      <c r="V1385"/>
      <c r="AC1385">
        <v>0.20626179238460601</v>
      </c>
    </row>
    <row r="1386" spans="1:57" x14ac:dyDescent="0.55000000000000004">
      <c r="A1386" s="2" t="s">
        <v>120</v>
      </c>
      <c r="B1386" s="31">
        <v>41408</v>
      </c>
      <c r="C1386" s="11" t="s">
        <v>783</v>
      </c>
      <c r="E1386">
        <v>369.85</v>
      </c>
      <c r="F1386">
        <v>0.24299999999999999</v>
      </c>
      <c r="G1386">
        <v>0.26274999999999998</v>
      </c>
      <c r="H1386">
        <v>0.26800000000000002</v>
      </c>
      <c r="I1386">
        <v>0.26424999999999998</v>
      </c>
      <c r="J1386">
        <v>0.25574999999999998</v>
      </c>
      <c r="K1386">
        <v>0.2455</v>
      </c>
      <c r="L1386">
        <v>0.14974999999999999</v>
      </c>
      <c r="M1386">
        <v>0.16025</v>
      </c>
      <c r="V1386"/>
      <c r="AC1386">
        <v>0.386733682242416</v>
      </c>
    </row>
    <row r="1387" spans="1:57" x14ac:dyDescent="0.55000000000000004">
      <c r="A1387" s="2" t="s">
        <v>120</v>
      </c>
      <c r="B1387" s="31">
        <v>41410</v>
      </c>
      <c r="C1387" s="11" t="s">
        <v>783</v>
      </c>
      <c r="V1387"/>
      <c r="AB1387">
        <v>6.15</v>
      </c>
      <c r="AI1387">
        <v>5</v>
      </c>
      <c r="AU1387">
        <v>24.5</v>
      </c>
    </row>
    <row r="1388" spans="1:57" x14ac:dyDescent="0.55000000000000004">
      <c r="A1388" s="2" t="s">
        <v>120</v>
      </c>
      <c r="B1388" s="31">
        <v>41423</v>
      </c>
      <c r="C1388" s="11" t="s">
        <v>783</v>
      </c>
      <c r="E1388">
        <v>388.47500000000002</v>
      </c>
      <c r="F1388">
        <v>0.29262500000000002</v>
      </c>
      <c r="G1388">
        <v>0.28549999999999998</v>
      </c>
      <c r="H1388">
        <v>0.27524999999999999</v>
      </c>
      <c r="I1388">
        <v>0.26774999999999999</v>
      </c>
      <c r="J1388">
        <v>0.26200000000000001</v>
      </c>
      <c r="K1388">
        <v>0.24725</v>
      </c>
      <c r="L1388">
        <v>0.15</v>
      </c>
      <c r="M1388">
        <v>0.16200000000000001</v>
      </c>
      <c r="V1388"/>
      <c r="AB1388">
        <v>7.1</v>
      </c>
      <c r="AI1388">
        <v>6</v>
      </c>
    </row>
    <row r="1389" spans="1:57" x14ac:dyDescent="0.55000000000000004">
      <c r="A1389" s="2" t="s">
        <v>120</v>
      </c>
      <c r="B1389" s="31">
        <v>41425</v>
      </c>
      <c r="C1389" s="11" t="s">
        <v>783</v>
      </c>
      <c r="V1389"/>
      <c r="AC1389">
        <v>0.71538622626480897</v>
      </c>
      <c r="AU1389">
        <v>24.5</v>
      </c>
    </row>
    <row r="1390" spans="1:57" x14ac:dyDescent="0.55000000000000004">
      <c r="A1390" s="2" t="s">
        <v>120</v>
      </c>
      <c r="B1390" s="31">
        <v>41436</v>
      </c>
      <c r="C1390" s="11" t="s">
        <v>783</v>
      </c>
      <c r="E1390">
        <v>386.42500000000001</v>
      </c>
      <c r="F1390">
        <v>0.29462500000000003</v>
      </c>
      <c r="G1390">
        <v>0.28275</v>
      </c>
      <c r="H1390">
        <v>0.27400000000000002</v>
      </c>
      <c r="I1390">
        <v>0.26374999999999998</v>
      </c>
      <c r="J1390">
        <v>0.26324999999999998</v>
      </c>
      <c r="K1390">
        <v>0.2445</v>
      </c>
      <c r="L1390">
        <v>0.14874999999999999</v>
      </c>
      <c r="M1390">
        <v>0.1605</v>
      </c>
      <c r="V1390"/>
    </row>
    <row r="1391" spans="1:57" x14ac:dyDescent="0.55000000000000004">
      <c r="A1391" s="2" t="s">
        <v>120</v>
      </c>
      <c r="B1391" s="31">
        <v>41438</v>
      </c>
      <c r="C1391" s="11" t="s">
        <v>783</v>
      </c>
      <c r="V1391"/>
      <c r="AB1391">
        <v>8</v>
      </c>
      <c r="AC1391">
        <v>0.78251304406894995</v>
      </c>
      <c r="AI1391">
        <v>7</v>
      </c>
      <c r="AU1391">
        <v>25.25</v>
      </c>
    </row>
    <row r="1392" spans="1:57" x14ac:dyDescent="0.55000000000000004">
      <c r="A1392" s="2" t="s">
        <v>120</v>
      </c>
      <c r="B1392" s="31">
        <v>41450</v>
      </c>
      <c r="C1392" s="11" t="s">
        <v>783</v>
      </c>
      <c r="E1392">
        <v>453.45</v>
      </c>
      <c r="F1392">
        <v>0.33</v>
      </c>
      <c r="G1392">
        <v>0.3</v>
      </c>
      <c r="H1392">
        <v>0.30149999999999999</v>
      </c>
      <c r="I1392">
        <v>0.30675000000000002</v>
      </c>
      <c r="J1392">
        <v>0.32600000000000001</v>
      </c>
      <c r="K1392">
        <v>0.29825000000000002</v>
      </c>
      <c r="L1392">
        <v>0.21525</v>
      </c>
      <c r="M1392">
        <v>0.1895</v>
      </c>
      <c r="V1392"/>
      <c r="AB1392">
        <v>8.4</v>
      </c>
      <c r="AC1392">
        <v>0.93878488621598499</v>
      </c>
      <c r="AI1392">
        <v>7.2</v>
      </c>
    </row>
    <row r="1393" spans="1:57" x14ac:dyDescent="0.55000000000000004">
      <c r="A1393" s="2" t="s">
        <v>120</v>
      </c>
      <c r="B1393" s="31">
        <v>41457</v>
      </c>
      <c r="C1393" s="11" t="s">
        <v>783</v>
      </c>
      <c r="V1393"/>
      <c r="AU1393">
        <v>27.75</v>
      </c>
    </row>
    <row r="1394" spans="1:57" x14ac:dyDescent="0.55000000000000004">
      <c r="A1394" s="2" t="s">
        <v>120</v>
      </c>
      <c r="B1394" s="31">
        <v>41459</v>
      </c>
      <c r="C1394" s="11" t="s">
        <v>783</v>
      </c>
      <c r="R1394">
        <v>234.355357142857</v>
      </c>
      <c r="S1394">
        <v>0</v>
      </c>
      <c r="V1394"/>
      <c r="AA1394">
        <v>0</v>
      </c>
      <c r="AJ1394">
        <v>2.502449537778606</v>
      </c>
      <c r="AM1394">
        <v>140.838364186044</v>
      </c>
      <c r="AP1394">
        <f>AJ1394*1000000/AM1394</f>
        <v>17768.237740058754</v>
      </c>
      <c r="AV1394">
        <v>161.90476190476201</v>
      </c>
      <c r="AY1394">
        <v>0</v>
      </c>
      <c r="BD1394">
        <v>90.947203141502399</v>
      </c>
      <c r="BE1394">
        <v>1458.80952380952</v>
      </c>
    </row>
    <row r="1395" spans="1:57" x14ac:dyDescent="0.55000000000000004">
      <c r="A1395" s="2" t="s">
        <v>120</v>
      </c>
      <c r="B1395" s="31">
        <v>41465</v>
      </c>
      <c r="C1395" s="11" t="s">
        <v>783</v>
      </c>
      <c r="V1395"/>
      <c r="AB1395">
        <v>9</v>
      </c>
      <c r="AI1395">
        <v>8</v>
      </c>
      <c r="AU1395">
        <v>28.25</v>
      </c>
    </row>
    <row r="1396" spans="1:57" x14ac:dyDescent="0.55000000000000004">
      <c r="A1396" s="2" t="s">
        <v>120</v>
      </c>
      <c r="B1396" s="31">
        <v>41466</v>
      </c>
      <c r="C1396" s="11" t="s">
        <v>783</v>
      </c>
      <c r="E1396">
        <v>441.75</v>
      </c>
      <c r="F1396">
        <v>0.29325000000000001</v>
      </c>
      <c r="G1396">
        <v>0.28699999999999998</v>
      </c>
      <c r="H1396">
        <v>0.28949999999999998</v>
      </c>
      <c r="I1396">
        <v>0.29799999999999999</v>
      </c>
      <c r="J1396">
        <v>0.3175</v>
      </c>
      <c r="K1396">
        <v>0.30049999999999999</v>
      </c>
      <c r="L1396">
        <v>0.2155</v>
      </c>
      <c r="M1396">
        <v>0.20749999999999999</v>
      </c>
      <c r="V1396"/>
      <c r="AC1396">
        <v>0.96968235577983497</v>
      </c>
    </row>
    <row r="1397" spans="1:57" x14ac:dyDescent="0.55000000000000004">
      <c r="A1397" s="2" t="s">
        <v>120</v>
      </c>
      <c r="B1397" s="31">
        <v>41481</v>
      </c>
      <c r="C1397" s="11" t="s">
        <v>783</v>
      </c>
      <c r="V1397"/>
      <c r="AU1397">
        <v>30</v>
      </c>
    </row>
    <row r="1398" spans="1:57" x14ac:dyDescent="0.55000000000000004">
      <c r="A1398" s="2" t="s">
        <v>120</v>
      </c>
      <c r="B1398" s="31">
        <v>41484</v>
      </c>
      <c r="C1398" s="11" t="s">
        <v>783</v>
      </c>
      <c r="V1398"/>
      <c r="AB1398">
        <v>9.9499999999999993</v>
      </c>
      <c r="AC1398">
        <v>0.98328895437486197</v>
      </c>
      <c r="AI1398">
        <v>8.8000000000000007</v>
      </c>
    </row>
    <row r="1399" spans="1:57" x14ac:dyDescent="0.55000000000000004">
      <c r="A1399" s="2" t="s">
        <v>120</v>
      </c>
      <c r="B1399" s="31">
        <v>41485</v>
      </c>
      <c r="C1399" s="11" t="s">
        <v>783</v>
      </c>
      <c r="E1399">
        <v>428.35</v>
      </c>
      <c r="F1399">
        <v>0.27800000000000002</v>
      </c>
      <c r="G1399">
        <v>0.27575</v>
      </c>
      <c r="H1399">
        <v>0.28100000000000003</v>
      </c>
      <c r="I1399">
        <v>0.28549999999999998</v>
      </c>
      <c r="J1399">
        <v>0.30675000000000002</v>
      </c>
      <c r="K1399">
        <v>0.29449999999999998</v>
      </c>
      <c r="L1399">
        <v>0.20699999999999999</v>
      </c>
      <c r="M1399">
        <v>0.21325</v>
      </c>
      <c r="V1399"/>
    </row>
    <row r="1400" spans="1:57" x14ac:dyDescent="0.55000000000000004">
      <c r="A1400" s="2" t="s">
        <v>120</v>
      </c>
      <c r="B1400" s="31">
        <v>41495</v>
      </c>
      <c r="C1400" s="11" t="s">
        <v>783</v>
      </c>
      <c r="V1400"/>
      <c r="AU1400">
        <v>31</v>
      </c>
    </row>
    <row r="1401" spans="1:57" x14ac:dyDescent="0.55000000000000004">
      <c r="A1401" s="2" t="s">
        <v>120</v>
      </c>
      <c r="B1401" s="31">
        <v>41500</v>
      </c>
      <c r="C1401" s="11" t="s">
        <v>783</v>
      </c>
      <c r="V1401"/>
      <c r="AB1401">
        <v>10.5</v>
      </c>
      <c r="AI1401">
        <v>9.4</v>
      </c>
    </row>
    <row r="1402" spans="1:57" x14ac:dyDescent="0.55000000000000004">
      <c r="A1402" s="2" t="s">
        <v>120</v>
      </c>
      <c r="B1402" s="31">
        <v>41515</v>
      </c>
      <c r="C1402" s="11" t="s">
        <v>783</v>
      </c>
      <c r="E1402">
        <v>396.375</v>
      </c>
      <c r="F1402">
        <v>0.231125</v>
      </c>
      <c r="G1402">
        <v>0.251</v>
      </c>
      <c r="H1402">
        <v>0.2545</v>
      </c>
      <c r="I1402">
        <v>0.26924999999999999</v>
      </c>
      <c r="J1402">
        <v>0.27150000000000002</v>
      </c>
      <c r="K1402">
        <v>0.29475000000000001</v>
      </c>
      <c r="L1402">
        <v>0.19675000000000001</v>
      </c>
      <c r="M1402">
        <v>0.21299999999999999</v>
      </c>
      <c r="V1402"/>
    </row>
    <row r="1403" spans="1:57" x14ac:dyDescent="0.55000000000000004">
      <c r="A1403" s="2" t="s">
        <v>120</v>
      </c>
      <c r="B1403" s="31">
        <v>41516</v>
      </c>
      <c r="C1403" s="11" t="s">
        <v>783</v>
      </c>
      <c r="V1403"/>
      <c r="AB1403">
        <v>11.45</v>
      </c>
      <c r="AC1403">
        <v>0.953020083036489</v>
      </c>
      <c r="AI1403">
        <v>10.35</v>
      </c>
    </row>
    <row r="1404" spans="1:57" x14ac:dyDescent="0.55000000000000004">
      <c r="A1404" s="2" t="s">
        <v>120</v>
      </c>
      <c r="B1404" s="31">
        <v>41520</v>
      </c>
      <c r="C1404" s="11" t="s">
        <v>783</v>
      </c>
      <c r="R1404">
        <v>609.67261904761904</v>
      </c>
      <c r="S1404">
        <v>0</v>
      </c>
      <c r="V1404"/>
      <c r="AA1404">
        <v>0</v>
      </c>
      <c r="AJ1404">
        <v>6.2297217591156864</v>
      </c>
      <c r="AM1404">
        <v>281.02364980034002</v>
      </c>
      <c r="AP1404">
        <f>AJ1404*1000000/AM1404</f>
        <v>22167.962602228465</v>
      </c>
      <c r="AV1404">
        <v>158.333333333333</v>
      </c>
      <c r="AY1404">
        <v>0</v>
      </c>
      <c r="BD1404">
        <v>231.56315159475099</v>
      </c>
      <c r="BE1404">
        <v>1138.86904761905</v>
      </c>
    </row>
    <row r="1405" spans="1:57" x14ac:dyDescent="0.55000000000000004">
      <c r="A1405" s="2" t="s">
        <v>120</v>
      </c>
      <c r="B1405" s="31">
        <v>41526</v>
      </c>
      <c r="C1405" s="11" t="s">
        <v>783</v>
      </c>
      <c r="V1405"/>
      <c r="AB1405">
        <v>12</v>
      </c>
      <c r="AI1405">
        <v>10.95</v>
      </c>
    </row>
    <row r="1406" spans="1:57" x14ac:dyDescent="0.55000000000000004">
      <c r="A1406" s="2" t="s">
        <v>120</v>
      </c>
      <c r="B1406" s="31">
        <v>41527</v>
      </c>
      <c r="C1406" s="11" t="s">
        <v>783</v>
      </c>
      <c r="V1406"/>
      <c r="AC1406">
        <v>0.99062486810363204</v>
      </c>
    </row>
    <row r="1407" spans="1:57" x14ac:dyDescent="0.55000000000000004">
      <c r="A1407" s="2" t="s">
        <v>120</v>
      </c>
      <c r="B1407" s="31">
        <v>41530</v>
      </c>
      <c r="C1407" s="11" t="s">
        <v>783</v>
      </c>
      <c r="V1407"/>
      <c r="AU1407">
        <v>32.75</v>
      </c>
    </row>
    <row r="1408" spans="1:57" x14ac:dyDescent="0.55000000000000004">
      <c r="A1408" s="2" t="s">
        <v>120</v>
      </c>
      <c r="B1408" s="31">
        <v>41533</v>
      </c>
      <c r="C1408" s="11" t="s">
        <v>783</v>
      </c>
      <c r="E1408">
        <v>357.2</v>
      </c>
      <c r="F1408">
        <v>0.185</v>
      </c>
      <c r="G1408">
        <v>0.21249999999999999</v>
      </c>
      <c r="H1408">
        <v>0.2235</v>
      </c>
      <c r="I1408">
        <v>0.23050000000000001</v>
      </c>
      <c r="J1408">
        <v>0.26350000000000001</v>
      </c>
      <c r="K1408">
        <v>0.28125</v>
      </c>
      <c r="L1408">
        <v>0.18325</v>
      </c>
      <c r="M1408">
        <v>0.20649999999999999</v>
      </c>
      <c r="V1408"/>
    </row>
    <row r="1409" spans="1:57" x14ac:dyDescent="0.55000000000000004">
      <c r="A1409" s="2" t="s">
        <v>120</v>
      </c>
      <c r="B1409" s="31">
        <v>41542</v>
      </c>
      <c r="C1409" s="11" t="s">
        <v>783</v>
      </c>
      <c r="E1409">
        <v>373.1</v>
      </c>
      <c r="F1409">
        <v>0.23974999999999999</v>
      </c>
      <c r="G1409">
        <v>0.248</v>
      </c>
      <c r="H1409">
        <v>0.23050000000000001</v>
      </c>
      <c r="I1409">
        <v>0.22950000000000001</v>
      </c>
      <c r="J1409">
        <v>0.26100000000000001</v>
      </c>
      <c r="K1409">
        <v>0.27350000000000002</v>
      </c>
      <c r="L1409">
        <v>0.17924999999999999</v>
      </c>
      <c r="M1409">
        <v>0.20399999999999999</v>
      </c>
      <c r="V1409"/>
    </row>
    <row r="1410" spans="1:57" x14ac:dyDescent="0.55000000000000004">
      <c r="A1410" s="2" t="s">
        <v>120</v>
      </c>
      <c r="B1410" s="31">
        <v>41544</v>
      </c>
      <c r="C1410" s="11" t="s">
        <v>783</v>
      </c>
      <c r="V1410"/>
      <c r="AB1410">
        <v>13.1</v>
      </c>
      <c r="AI1410">
        <v>12.05</v>
      </c>
    </row>
    <row r="1411" spans="1:57" x14ac:dyDescent="0.55000000000000004">
      <c r="A1411" s="2" t="s">
        <v>120</v>
      </c>
      <c r="B1411" s="31">
        <v>41548</v>
      </c>
      <c r="C1411" s="11" t="s">
        <v>783</v>
      </c>
      <c r="E1411">
        <v>374.55</v>
      </c>
      <c r="F1411">
        <v>0.24975</v>
      </c>
      <c r="G1411">
        <v>0.24675</v>
      </c>
      <c r="H1411">
        <v>0.23150000000000001</v>
      </c>
      <c r="I1411">
        <v>0.23225000000000001</v>
      </c>
      <c r="J1411">
        <v>0.25800000000000001</v>
      </c>
      <c r="K1411">
        <v>0.27250000000000002</v>
      </c>
      <c r="L1411">
        <v>0.17649999999999999</v>
      </c>
      <c r="M1411">
        <v>0.20549999999999999</v>
      </c>
      <c r="V1411"/>
    </row>
    <row r="1412" spans="1:57" x14ac:dyDescent="0.55000000000000004">
      <c r="A1412" s="2" t="s">
        <v>120</v>
      </c>
      <c r="B1412" s="31">
        <v>41555</v>
      </c>
      <c r="C1412" s="11" t="s">
        <v>783</v>
      </c>
      <c r="E1412">
        <v>349.75</v>
      </c>
      <c r="F1412">
        <v>0.19400000000000001</v>
      </c>
      <c r="G1412">
        <v>0.22450000000000001</v>
      </c>
      <c r="H1412">
        <v>0.224</v>
      </c>
      <c r="I1412">
        <v>0.22525000000000001</v>
      </c>
      <c r="J1412">
        <v>0.2495</v>
      </c>
      <c r="K1412">
        <v>0.26100000000000001</v>
      </c>
      <c r="L1412">
        <v>0.17125000000000001</v>
      </c>
      <c r="M1412">
        <v>0.19925000000000001</v>
      </c>
      <c r="V1412"/>
    </row>
    <row r="1413" spans="1:57" x14ac:dyDescent="0.55000000000000004">
      <c r="A1413" s="2" t="s">
        <v>120</v>
      </c>
      <c r="B1413" s="31">
        <v>41558</v>
      </c>
      <c r="C1413" s="11" t="s">
        <v>783</v>
      </c>
      <c r="V1413"/>
      <c r="AB1413">
        <v>14.15</v>
      </c>
      <c r="AI1413">
        <v>13.05</v>
      </c>
      <c r="AU1413">
        <v>38</v>
      </c>
    </row>
    <row r="1414" spans="1:57" x14ac:dyDescent="0.55000000000000004">
      <c r="A1414" s="2" t="s">
        <v>120</v>
      </c>
      <c r="B1414" s="31">
        <v>41562</v>
      </c>
      <c r="C1414" s="11" t="s">
        <v>783</v>
      </c>
      <c r="E1414">
        <v>333.95</v>
      </c>
      <c r="F1414">
        <v>0.16675000000000001</v>
      </c>
      <c r="G1414">
        <v>0.21049999999999999</v>
      </c>
      <c r="H1414">
        <v>0.21199999999999999</v>
      </c>
      <c r="I1414">
        <v>0.21575</v>
      </c>
      <c r="J1414">
        <v>0.24424999999999999</v>
      </c>
      <c r="K1414">
        <v>0.25474999999999998</v>
      </c>
      <c r="L1414">
        <v>0.16750000000000001</v>
      </c>
      <c r="M1414">
        <v>0.19825000000000001</v>
      </c>
      <c r="V1414"/>
    </row>
    <row r="1415" spans="1:57" x14ac:dyDescent="0.55000000000000004">
      <c r="A1415" s="2" t="s">
        <v>120</v>
      </c>
      <c r="B1415" s="31">
        <v>41563</v>
      </c>
      <c r="C1415" s="11" t="s">
        <v>783</v>
      </c>
      <c r="V1415"/>
      <c r="AC1415">
        <v>0.98432135269325705</v>
      </c>
    </row>
    <row r="1416" spans="1:57" x14ac:dyDescent="0.55000000000000004">
      <c r="A1416" s="2" t="s">
        <v>120</v>
      </c>
      <c r="B1416" s="31">
        <v>41569</v>
      </c>
      <c r="C1416" s="11" t="s">
        <v>783</v>
      </c>
      <c r="E1416">
        <v>297</v>
      </c>
      <c r="F1416">
        <v>0.11525000000000001</v>
      </c>
      <c r="G1416">
        <v>0.18124999999999999</v>
      </c>
      <c r="H1416">
        <v>0.17449999999999999</v>
      </c>
      <c r="I1416">
        <v>0.184</v>
      </c>
      <c r="J1416">
        <v>0.23050000000000001</v>
      </c>
      <c r="K1416">
        <v>0.24299999999999999</v>
      </c>
      <c r="L1416">
        <v>0.16225000000000001</v>
      </c>
      <c r="M1416">
        <v>0.19425000000000001</v>
      </c>
      <c r="R1416">
        <v>1221.18210111297</v>
      </c>
      <c r="S1416">
        <v>0</v>
      </c>
      <c r="V1416"/>
      <c r="AA1416">
        <v>0</v>
      </c>
      <c r="AJ1416">
        <v>8.5109124018762792</v>
      </c>
      <c r="AM1416">
        <v>389.02832991347998</v>
      </c>
      <c r="AP1416">
        <f>AJ1416*1000000/AM1416</f>
        <v>21877.358915658173</v>
      </c>
      <c r="AV1416">
        <v>145.23809523809501</v>
      </c>
      <c r="AY1416">
        <v>0</v>
      </c>
      <c r="BD1416">
        <v>663.07911529926503</v>
      </c>
      <c r="BE1416">
        <v>687.55952380952397</v>
      </c>
    </row>
    <row r="1417" spans="1:57" x14ac:dyDescent="0.55000000000000004">
      <c r="A1417" s="2" t="s">
        <v>120</v>
      </c>
      <c r="B1417" s="31">
        <v>41570</v>
      </c>
      <c r="C1417" s="11" t="s">
        <v>783</v>
      </c>
      <c r="V1417"/>
      <c r="AB1417">
        <v>14.25</v>
      </c>
      <c r="AI1417">
        <v>13.3</v>
      </c>
    </row>
    <row r="1418" spans="1:57" x14ac:dyDescent="0.55000000000000004">
      <c r="A1418" s="2" t="s">
        <v>120</v>
      </c>
      <c r="B1418" s="31">
        <v>41576</v>
      </c>
      <c r="C1418" s="11" t="s">
        <v>783</v>
      </c>
      <c r="E1418">
        <v>272.2</v>
      </c>
      <c r="F1418">
        <v>0.10775</v>
      </c>
      <c r="G1418">
        <v>0.16325000000000001</v>
      </c>
      <c r="H1418">
        <v>0.15049999999999999</v>
      </c>
      <c r="I1418">
        <v>0.15825</v>
      </c>
      <c r="J1418">
        <v>0.20549999999999999</v>
      </c>
      <c r="K1418">
        <v>0.22625000000000001</v>
      </c>
      <c r="L1418">
        <v>0.15675</v>
      </c>
      <c r="M1418">
        <v>0.19275</v>
      </c>
      <c r="V1418"/>
      <c r="AB1418">
        <v>14.25</v>
      </c>
      <c r="AI1418">
        <v>14.25</v>
      </c>
      <c r="AU1418">
        <v>44</v>
      </c>
    </row>
    <row r="1419" spans="1:57" x14ac:dyDescent="0.55000000000000004">
      <c r="A1419" s="2" t="s">
        <v>120</v>
      </c>
      <c r="B1419" s="31">
        <v>41582</v>
      </c>
      <c r="C1419" s="11" t="s">
        <v>783</v>
      </c>
      <c r="R1419">
        <v>1741.3625136754099</v>
      </c>
      <c r="S1419">
        <v>56.036515752003197</v>
      </c>
      <c r="V1419"/>
      <c r="AA1419">
        <v>0</v>
      </c>
      <c r="AJ1419">
        <v>7.4113192025728098</v>
      </c>
      <c r="AM1419">
        <v>413.13664491871401</v>
      </c>
      <c r="AP1419">
        <f>AJ1419*1000000/AM1419</f>
        <v>17939.14747996032</v>
      </c>
      <c r="AU1419">
        <v>49.5</v>
      </c>
      <c r="AV1419">
        <v>143.45238095238099</v>
      </c>
      <c r="AY1419">
        <v>56.036515752003197</v>
      </c>
      <c r="BD1419">
        <v>1050.7165636970799</v>
      </c>
      <c r="BE1419">
        <v>697.67857142857201</v>
      </c>
    </row>
    <row r="1420" spans="1:57" x14ac:dyDescent="0.55000000000000004">
      <c r="A1420" s="2" t="s">
        <v>120</v>
      </c>
      <c r="B1420" s="31">
        <v>41583</v>
      </c>
      <c r="C1420" s="11" t="s">
        <v>783</v>
      </c>
      <c r="E1420">
        <v>248.2</v>
      </c>
      <c r="F1420">
        <v>9.7750000000000004E-2</v>
      </c>
      <c r="G1420">
        <v>0.1535</v>
      </c>
      <c r="H1420">
        <v>0.13700000000000001</v>
      </c>
      <c r="I1420">
        <v>0.13950000000000001</v>
      </c>
      <c r="J1420">
        <v>0.17399999999999999</v>
      </c>
      <c r="K1420">
        <v>0.20125000000000001</v>
      </c>
      <c r="L1420">
        <v>0.14974999999999999</v>
      </c>
      <c r="M1420">
        <v>0.18825</v>
      </c>
      <c r="V1420"/>
    </row>
    <row r="1421" spans="1:57" x14ac:dyDescent="0.55000000000000004">
      <c r="A1421" s="2" t="s">
        <v>120</v>
      </c>
      <c r="B1421" s="31">
        <v>41586</v>
      </c>
      <c r="C1421" s="11" t="s">
        <v>783</v>
      </c>
      <c r="V1421"/>
      <c r="AC1421">
        <v>0.97434724927462901</v>
      </c>
      <c r="AU1421">
        <v>58</v>
      </c>
    </row>
    <row r="1422" spans="1:57" x14ac:dyDescent="0.55000000000000004">
      <c r="A1422" s="2" t="s">
        <v>120</v>
      </c>
      <c r="B1422" s="31">
        <v>41590</v>
      </c>
      <c r="C1422" s="11" t="s">
        <v>783</v>
      </c>
      <c r="E1422">
        <v>230.9</v>
      </c>
      <c r="F1422">
        <v>9.0999999999999998E-2</v>
      </c>
      <c r="G1422">
        <v>0.14574999999999999</v>
      </c>
      <c r="H1422">
        <v>0.129</v>
      </c>
      <c r="I1422">
        <v>0.12575</v>
      </c>
      <c r="J1422">
        <v>0.15225</v>
      </c>
      <c r="K1422">
        <v>0.1845</v>
      </c>
      <c r="L1422">
        <v>0.14249999999999999</v>
      </c>
      <c r="M1422">
        <v>0.18375</v>
      </c>
      <c r="V1422"/>
    </row>
    <row r="1423" spans="1:57" x14ac:dyDescent="0.55000000000000004">
      <c r="A1423" s="2" t="s">
        <v>120</v>
      </c>
      <c r="B1423" s="31">
        <v>41596</v>
      </c>
      <c r="C1423" s="11" t="s">
        <v>783</v>
      </c>
      <c r="R1423">
        <v>2123.5220807464698</v>
      </c>
      <c r="S1423">
        <v>307.90908063976798</v>
      </c>
      <c r="V1423"/>
      <c r="AA1423">
        <v>19.173452652310601</v>
      </c>
      <c r="AJ1423">
        <v>5.8765044445722401</v>
      </c>
      <c r="AM1423">
        <v>347.49573585554703</v>
      </c>
      <c r="AP1423">
        <f>AJ1423*1000000/AM1423</f>
        <v>16911.011670701726</v>
      </c>
      <c r="AV1423">
        <v>150.59523809523799</v>
      </c>
      <c r="AY1423">
        <v>288.73562798745797</v>
      </c>
      <c r="BD1423">
        <v>1189.5752537958499</v>
      </c>
      <c r="BE1423">
        <v>723.392857142857</v>
      </c>
    </row>
    <row r="1424" spans="1:57" x14ac:dyDescent="0.55000000000000004">
      <c r="A1424" s="2" t="s">
        <v>120</v>
      </c>
      <c r="B1424" s="31">
        <v>41596</v>
      </c>
      <c r="C1424" s="11" t="s">
        <v>783</v>
      </c>
      <c r="V1424"/>
      <c r="AC1424">
        <v>0.96984249619246798</v>
      </c>
    </row>
    <row r="1425" spans="1:57" x14ac:dyDescent="0.55000000000000004">
      <c r="A1425" s="2" t="s">
        <v>120</v>
      </c>
      <c r="B1425" s="31">
        <v>41597</v>
      </c>
      <c r="C1425" s="11" t="s">
        <v>783</v>
      </c>
      <c r="E1425">
        <v>217.3</v>
      </c>
      <c r="F1425">
        <v>9.4750000000000001E-2</v>
      </c>
      <c r="G1425">
        <v>0.14474999999999999</v>
      </c>
      <c r="H1425">
        <v>0.12425</v>
      </c>
      <c r="I1425">
        <v>0.11600000000000001</v>
      </c>
      <c r="J1425">
        <v>0.13100000000000001</v>
      </c>
      <c r="K1425">
        <v>0.16300000000000001</v>
      </c>
      <c r="L1425">
        <v>0.13425000000000001</v>
      </c>
      <c r="M1425">
        <v>0.17849999999999999</v>
      </c>
      <c r="V1425"/>
    </row>
    <row r="1426" spans="1:57" x14ac:dyDescent="0.55000000000000004">
      <c r="A1426" s="2" t="s">
        <v>120</v>
      </c>
      <c r="B1426" s="31">
        <v>41599</v>
      </c>
      <c r="C1426" s="11" t="s">
        <v>783</v>
      </c>
      <c r="V1426"/>
      <c r="AU1426">
        <v>70.5</v>
      </c>
    </row>
    <row r="1427" spans="1:57" x14ac:dyDescent="0.55000000000000004">
      <c r="A1427" s="2" t="s">
        <v>120</v>
      </c>
      <c r="B1427" s="31">
        <v>41604</v>
      </c>
      <c r="C1427" s="11" t="s">
        <v>783</v>
      </c>
      <c r="E1427">
        <v>206.25</v>
      </c>
      <c r="F1427">
        <v>8.5000000000000006E-2</v>
      </c>
      <c r="G1427">
        <v>0.14324999999999999</v>
      </c>
      <c r="H1427">
        <v>0.122</v>
      </c>
      <c r="I1427">
        <v>0.11</v>
      </c>
      <c r="J1427">
        <v>0.11650000000000001</v>
      </c>
      <c r="K1427">
        <v>0.14949999999999999</v>
      </c>
      <c r="L1427">
        <v>0.1275</v>
      </c>
      <c r="M1427">
        <v>0.17749999999999999</v>
      </c>
      <c r="V1427"/>
    </row>
    <row r="1428" spans="1:57" x14ac:dyDescent="0.55000000000000004">
      <c r="A1428" s="2" t="s">
        <v>120</v>
      </c>
      <c r="B1428" s="31">
        <v>41607</v>
      </c>
      <c r="C1428" s="11" t="s">
        <v>783</v>
      </c>
      <c r="V1428"/>
      <c r="AU1428">
        <v>70.724999999999994</v>
      </c>
    </row>
    <row r="1429" spans="1:57" x14ac:dyDescent="0.55000000000000004">
      <c r="A1429" s="2" t="s">
        <v>120</v>
      </c>
      <c r="B1429" s="31">
        <v>41610</v>
      </c>
      <c r="C1429" s="11" t="s">
        <v>783</v>
      </c>
      <c r="R1429">
        <v>2263.3544949769098</v>
      </c>
      <c r="S1429">
        <v>492.36172435526203</v>
      </c>
      <c r="V1429"/>
      <c r="AA1429">
        <v>190.798607926383</v>
      </c>
      <c r="AJ1429">
        <v>4.0055999064848198</v>
      </c>
      <c r="AM1429">
        <v>290.25479429423802</v>
      </c>
      <c r="AP1429">
        <f>AJ1429*1000000/AM1429</f>
        <v>13800.288523138915</v>
      </c>
      <c r="AV1429">
        <v>154.76190476190499</v>
      </c>
      <c r="AY1429">
        <v>301.56311642887903</v>
      </c>
      <c r="BD1429">
        <v>1143.95313909269</v>
      </c>
      <c r="BE1429">
        <v>637.91666666666697</v>
      </c>
    </row>
    <row r="1430" spans="1:57" x14ac:dyDescent="0.55000000000000004">
      <c r="A1430" s="2" t="s">
        <v>120</v>
      </c>
      <c r="B1430" s="31">
        <v>41611</v>
      </c>
      <c r="C1430" s="11" t="s">
        <v>783</v>
      </c>
      <c r="E1430">
        <v>192.1</v>
      </c>
      <c r="F1430">
        <v>8.7499999999999994E-2</v>
      </c>
      <c r="G1430">
        <v>0.13725000000000001</v>
      </c>
      <c r="H1430">
        <v>0.11899999999999999</v>
      </c>
      <c r="I1430">
        <v>9.9000000000000005E-2</v>
      </c>
      <c r="J1430">
        <v>9.9250000000000005E-2</v>
      </c>
      <c r="K1430">
        <v>0.12925</v>
      </c>
      <c r="L1430">
        <v>0.1205</v>
      </c>
      <c r="M1430">
        <v>0.16875000000000001</v>
      </c>
      <c r="V1430"/>
    </row>
    <row r="1431" spans="1:57" x14ac:dyDescent="0.55000000000000004">
      <c r="A1431" s="2" t="s">
        <v>120</v>
      </c>
      <c r="B1431" s="31">
        <v>41613</v>
      </c>
      <c r="C1431" s="11" t="s">
        <v>783</v>
      </c>
      <c r="V1431"/>
      <c r="AC1431">
        <v>0.969427764786716</v>
      </c>
    </row>
    <row r="1432" spans="1:57" x14ac:dyDescent="0.55000000000000004">
      <c r="A1432" s="2" t="s">
        <v>120</v>
      </c>
      <c r="B1432" s="31">
        <v>41618</v>
      </c>
      <c r="C1432" s="11" t="s">
        <v>783</v>
      </c>
      <c r="E1432">
        <v>172.35</v>
      </c>
      <c r="F1432">
        <v>7.8E-2</v>
      </c>
      <c r="G1432">
        <v>0.13150000000000001</v>
      </c>
      <c r="H1432">
        <v>0.10925</v>
      </c>
      <c r="I1432">
        <v>0.09</v>
      </c>
      <c r="J1432">
        <v>7.9750000000000001E-2</v>
      </c>
      <c r="K1432">
        <v>0.10375</v>
      </c>
      <c r="L1432">
        <v>0.107</v>
      </c>
      <c r="M1432">
        <v>0.16250000000000001</v>
      </c>
      <c r="V1432"/>
    </row>
    <row r="1433" spans="1:57" x14ac:dyDescent="0.55000000000000004">
      <c r="A1433" s="2" t="s">
        <v>120</v>
      </c>
      <c r="B1433" s="31">
        <v>41620</v>
      </c>
      <c r="C1433" s="11" t="s">
        <v>783</v>
      </c>
      <c r="V1433"/>
      <c r="AU1433">
        <v>81</v>
      </c>
    </row>
    <row r="1434" spans="1:57" x14ac:dyDescent="0.55000000000000004">
      <c r="A1434" s="2" t="s">
        <v>120</v>
      </c>
      <c r="B1434" s="31">
        <v>41625</v>
      </c>
      <c r="C1434" s="11" t="s">
        <v>783</v>
      </c>
      <c r="E1434">
        <v>201.5</v>
      </c>
      <c r="F1434">
        <v>0.16475000000000001</v>
      </c>
      <c r="G1434">
        <v>0.17924999999999999</v>
      </c>
      <c r="H1434">
        <v>0.121</v>
      </c>
      <c r="I1434">
        <v>9.0499999999999997E-2</v>
      </c>
      <c r="J1434">
        <v>8.2500000000000004E-2</v>
      </c>
      <c r="K1434">
        <v>0.108</v>
      </c>
      <c r="L1434">
        <v>0.10425</v>
      </c>
      <c r="M1434">
        <v>0.15725</v>
      </c>
      <c r="R1434">
        <v>2799.2876533741</v>
      </c>
      <c r="S1434">
        <v>1095.0774985794801</v>
      </c>
      <c r="V1434"/>
      <c r="AA1434">
        <v>793.5143821506</v>
      </c>
      <c r="AJ1434">
        <v>3.0885626755610098</v>
      </c>
      <c r="AM1434">
        <v>209.05005642826401</v>
      </c>
      <c r="AP1434">
        <f>AJ1434*1000000/AM1434</f>
        <v>14774.273340705158</v>
      </c>
      <c r="AV1434">
        <v>142.857142857143</v>
      </c>
      <c r="AY1434">
        <v>301.56311642887903</v>
      </c>
      <c r="BD1434">
        <v>1050.3398931735101</v>
      </c>
      <c r="BE1434">
        <v>671.96428571428601</v>
      </c>
    </row>
    <row r="1435" spans="1:57" x14ac:dyDescent="0.55000000000000004">
      <c r="A1435" s="2" t="s">
        <v>120</v>
      </c>
      <c r="B1435" s="31">
        <v>41627</v>
      </c>
      <c r="C1435" s="11" t="s">
        <v>783</v>
      </c>
      <c r="V1435"/>
      <c r="AU1435">
        <v>82.5</v>
      </c>
    </row>
    <row r="1436" spans="1:57" x14ac:dyDescent="0.55000000000000004">
      <c r="A1436" s="2" t="s">
        <v>120</v>
      </c>
      <c r="B1436" s="31">
        <v>41628</v>
      </c>
      <c r="C1436" s="11" t="s">
        <v>783</v>
      </c>
      <c r="V1436"/>
      <c r="AC1436">
        <v>0.97638548329318098</v>
      </c>
    </row>
    <row r="1437" spans="1:57" x14ac:dyDescent="0.55000000000000004">
      <c r="A1437" s="2" t="s">
        <v>120</v>
      </c>
      <c r="B1437" s="31">
        <v>41632</v>
      </c>
      <c r="C1437" s="11" t="s">
        <v>783</v>
      </c>
      <c r="E1437">
        <v>225.4</v>
      </c>
      <c r="F1437">
        <v>0.21049999999999999</v>
      </c>
      <c r="G1437">
        <v>0.22275</v>
      </c>
      <c r="H1437">
        <v>0.14599999999999999</v>
      </c>
      <c r="I1437">
        <v>9.6000000000000002E-2</v>
      </c>
      <c r="J1437">
        <v>8.4000000000000005E-2</v>
      </c>
      <c r="K1437">
        <v>0.11</v>
      </c>
      <c r="L1437">
        <v>0.10349999999999999</v>
      </c>
      <c r="M1437">
        <v>0.15425</v>
      </c>
      <c r="V1437"/>
    </row>
    <row r="1438" spans="1:57" x14ac:dyDescent="0.55000000000000004">
      <c r="A1438" s="2" t="s">
        <v>120</v>
      </c>
      <c r="B1438" s="31">
        <v>41638</v>
      </c>
      <c r="C1438" s="11" t="s">
        <v>783</v>
      </c>
      <c r="V1438"/>
      <c r="AU1438">
        <v>86.5</v>
      </c>
    </row>
    <row r="1439" spans="1:57" x14ac:dyDescent="0.55000000000000004">
      <c r="A1439" s="2" t="s">
        <v>120</v>
      </c>
      <c r="B1439" s="31">
        <v>41639</v>
      </c>
      <c r="C1439" s="11" t="s">
        <v>783</v>
      </c>
      <c r="E1439">
        <v>267.55</v>
      </c>
      <c r="F1439">
        <v>0.28325</v>
      </c>
      <c r="G1439">
        <v>0.27725</v>
      </c>
      <c r="H1439">
        <v>0.20649999999999999</v>
      </c>
      <c r="I1439">
        <v>0.11325</v>
      </c>
      <c r="J1439">
        <v>8.9249999999999996E-2</v>
      </c>
      <c r="K1439">
        <v>0.1135</v>
      </c>
      <c r="L1439">
        <v>0.104</v>
      </c>
      <c r="M1439">
        <v>0.15075</v>
      </c>
      <c r="V1439"/>
      <c r="X1439" s="12"/>
    </row>
    <row r="1440" spans="1:57" x14ac:dyDescent="0.55000000000000004">
      <c r="A1440" s="2" t="s">
        <v>120</v>
      </c>
      <c r="B1440" s="31">
        <v>41645</v>
      </c>
      <c r="C1440" s="11" t="s">
        <v>783</v>
      </c>
      <c r="V1440"/>
      <c r="X1440" s="12"/>
      <c r="AC1440">
        <v>0.49971334567674602</v>
      </c>
      <c r="AU1440">
        <v>87.5</v>
      </c>
    </row>
    <row r="1441" spans="1:73" x14ac:dyDescent="0.55000000000000004">
      <c r="A1441" s="2" t="s">
        <v>120</v>
      </c>
      <c r="B1441" s="31">
        <v>41646</v>
      </c>
      <c r="C1441" s="11" t="s">
        <v>783</v>
      </c>
      <c r="E1441">
        <v>253.95</v>
      </c>
      <c r="F1441">
        <v>0.22425</v>
      </c>
      <c r="G1441">
        <v>0.2515</v>
      </c>
      <c r="H1441">
        <v>0.20749999999999999</v>
      </c>
      <c r="I1441">
        <v>0.12875</v>
      </c>
      <c r="J1441">
        <v>9.2999999999999999E-2</v>
      </c>
      <c r="K1441">
        <v>0.1135</v>
      </c>
      <c r="L1441">
        <v>0.10299999999999999</v>
      </c>
      <c r="M1441">
        <v>0.14824999999999999</v>
      </c>
      <c r="V1441"/>
      <c r="X1441" s="12"/>
    </row>
    <row r="1442" spans="1:73" x14ac:dyDescent="0.55000000000000004">
      <c r="A1442" s="2" t="s">
        <v>120</v>
      </c>
      <c r="B1442" s="31">
        <v>41652</v>
      </c>
      <c r="C1442" s="11" t="s">
        <v>783</v>
      </c>
      <c r="V1442"/>
      <c r="X1442" s="12"/>
      <c r="AU1442">
        <v>90.5</v>
      </c>
    </row>
    <row r="1443" spans="1:73" x14ac:dyDescent="0.55000000000000004">
      <c r="A1443" s="2" t="s">
        <v>120</v>
      </c>
      <c r="B1443" s="31">
        <v>41653</v>
      </c>
      <c r="C1443" s="11" t="s">
        <v>783</v>
      </c>
      <c r="E1443">
        <v>239.7</v>
      </c>
      <c r="F1443">
        <v>0.17824999999999999</v>
      </c>
      <c r="G1443">
        <v>0.22750000000000001</v>
      </c>
      <c r="H1443">
        <v>0.19600000000000001</v>
      </c>
      <c r="I1443">
        <v>0.13275000000000001</v>
      </c>
      <c r="J1443">
        <v>9.7750000000000004E-2</v>
      </c>
      <c r="K1443">
        <v>0.11650000000000001</v>
      </c>
      <c r="L1443">
        <v>0.10199999999999999</v>
      </c>
      <c r="M1443">
        <v>0.14774999999999999</v>
      </c>
      <c r="V1443"/>
      <c r="X1443" s="12"/>
      <c r="AC1443">
        <v>0</v>
      </c>
    </row>
    <row r="1444" spans="1:73" x14ac:dyDescent="0.55000000000000004">
      <c r="A1444" s="2" t="s">
        <v>120</v>
      </c>
      <c r="B1444" s="31">
        <v>41660</v>
      </c>
      <c r="C1444" s="11" t="s">
        <v>783</v>
      </c>
      <c r="E1444">
        <v>232.5</v>
      </c>
      <c r="F1444">
        <v>0.15725</v>
      </c>
      <c r="G1444">
        <v>0.2155</v>
      </c>
      <c r="H1444">
        <v>0.18725</v>
      </c>
      <c r="I1444">
        <v>0.13300000000000001</v>
      </c>
      <c r="J1444">
        <v>0.10349999999999999</v>
      </c>
      <c r="K1444">
        <v>0.11975</v>
      </c>
      <c r="L1444">
        <v>0.10349999999999999</v>
      </c>
      <c r="M1444">
        <v>0.14274999999999999</v>
      </c>
      <c r="V1444"/>
      <c r="X1444" s="12"/>
    </row>
    <row r="1445" spans="1:73" x14ac:dyDescent="0.55000000000000004">
      <c r="A1445" s="2" t="s">
        <v>120</v>
      </c>
      <c r="B1445" s="31">
        <v>41662</v>
      </c>
      <c r="C1445" s="11" t="s">
        <v>783</v>
      </c>
      <c r="V1445"/>
      <c r="AC1445">
        <v>0</v>
      </c>
      <c r="AU1445">
        <v>93</v>
      </c>
    </row>
    <row r="1446" spans="1:73" x14ac:dyDescent="0.55000000000000004">
      <c r="A1446" s="2" t="s">
        <v>120</v>
      </c>
      <c r="B1446" s="31">
        <v>41664</v>
      </c>
      <c r="C1446" s="11" t="s">
        <v>783</v>
      </c>
      <c r="R1446">
        <v>2468.3094723972399</v>
      </c>
      <c r="S1446">
        <v>1256.0124139288801</v>
      </c>
      <c r="V1446" s="12"/>
      <c r="W1446">
        <v>3.7774811250000005E-2</v>
      </c>
      <c r="Y1446">
        <v>25266.818441084899</v>
      </c>
      <c r="AA1446">
        <v>954.44929749999994</v>
      </c>
      <c r="AM1446">
        <v>0</v>
      </c>
      <c r="AQ1446" t="s">
        <v>875</v>
      </c>
      <c r="AY1446">
        <v>301.56311642887903</v>
      </c>
      <c r="BD1446">
        <v>798.82365915335595</v>
      </c>
    </row>
    <row r="1447" spans="1:73" x14ac:dyDescent="0.55000000000000004">
      <c r="A1447" s="2" t="s">
        <v>120</v>
      </c>
      <c r="B1447" s="31">
        <v>41667</v>
      </c>
      <c r="C1447" s="11" t="s">
        <v>783</v>
      </c>
      <c r="E1447">
        <v>232</v>
      </c>
      <c r="F1447">
        <v>0.15024999999999999</v>
      </c>
      <c r="G1447">
        <v>0.20649999999999999</v>
      </c>
      <c r="H1447">
        <v>0.182</v>
      </c>
      <c r="I1447">
        <v>0.13375000000000001</v>
      </c>
      <c r="J1447">
        <v>0.10975</v>
      </c>
      <c r="K1447">
        <v>0.13275000000000001</v>
      </c>
      <c r="L1447">
        <v>0.10475</v>
      </c>
      <c r="M1447">
        <v>0.14025000000000001</v>
      </c>
      <c r="V1447"/>
    </row>
    <row r="1448" spans="1:73" x14ac:dyDescent="0.55000000000000004">
      <c r="A1448" s="13" t="s">
        <v>120</v>
      </c>
      <c r="C1448" s="11" t="s">
        <v>783</v>
      </c>
      <c r="V1448"/>
      <c r="AQ1448" t="s">
        <v>875</v>
      </c>
      <c r="BG1448" s="14">
        <v>281.10833333333335</v>
      </c>
      <c r="BH1448" s="14">
        <v>489.15222222222224</v>
      </c>
      <c r="BI1448" s="14">
        <v>596.73250000000007</v>
      </c>
      <c r="BJ1448" s="14">
        <v>658.678</v>
      </c>
      <c r="BK1448" s="14">
        <v>816.3325000000001</v>
      </c>
      <c r="BL1448" s="14">
        <v>906.82599999999979</v>
      </c>
      <c r="BM1448" s="14">
        <v>1050.9690000000001</v>
      </c>
      <c r="BN1448" s="14">
        <v>1139.663</v>
      </c>
      <c r="BO1448" s="14">
        <v>1435.0554999999999</v>
      </c>
      <c r="BP1448" s="14">
        <v>2067.6254999999996</v>
      </c>
      <c r="BQ1448" s="14">
        <v>2258.3419999999996</v>
      </c>
      <c r="BR1448" s="14">
        <v>2191.7910000000002</v>
      </c>
      <c r="BS1448" s="14">
        <v>2572.0039999999999</v>
      </c>
      <c r="BT1448" s="14">
        <v>2710.0165000000002</v>
      </c>
      <c r="BU1448" s="14">
        <v>2198.2366666666662</v>
      </c>
    </row>
    <row r="1449" spans="1:73" x14ac:dyDescent="0.55000000000000004">
      <c r="A1449" s="2" t="s">
        <v>117</v>
      </c>
      <c r="B1449" s="31">
        <v>41386</v>
      </c>
      <c r="C1449" s="11" t="s">
        <v>783</v>
      </c>
      <c r="V1449"/>
      <c r="AB1449">
        <v>3.8</v>
      </c>
      <c r="AI1449">
        <v>2.0499999999999998</v>
      </c>
      <c r="AU1449">
        <v>17.5</v>
      </c>
    </row>
    <row r="1450" spans="1:73" x14ac:dyDescent="0.55000000000000004">
      <c r="A1450" s="2" t="s">
        <v>117</v>
      </c>
      <c r="B1450" s="31">
        <v>41387</v>
      </c>
      <c r="C1450" s="11" t="s">
        <v>783</v>
      </c>
      <c r="E1450">
        <v>390.22500000000002</v>
      </c>
      <c r="F1450">
        <v>0.270625</v>
      </c>
      <c r="G1450">
        <v>0.27825</v>
      </c>
      <c r="H1450">
        <v>0.27600000000000002</v>
      </c>
      <c r="I1450">
        <v>0.25024999999999997</v>
      </c>
      <c r="J1450">
        <v>0.25074999999999997</v>
      </c>
      <c r="K1450">
        <v>0.23974999999999999</v>
      </c>
      <c r="L1450">
        <v>0.18925</v>
      </c>
      <c r="M1450">
        <v>0.19625000000000001</v>
      </c>
      <c r="V1450"/>
    </row>
    <row r="1451" spans="1:73" x14ac:dyDescent="0.55000000000000004">
      <c r="A1451" s="2" t="s">
        <v>117</v>
      </c>
      <c r="B1451" s="31">
        <v>41394</v>
      </c>
      <c r="C1451" s="11" t="s">
        <v>783</v>
      </c>
      <c r="E1451">
        <v>386.05</v>
      </c>
      <c r="F1451">
        <v>0.25224999999999997</v>
      </c>
      <c r="G1451">
        <v>0.27550000000000002</v>
      </c>
      <c r="H1451">
        <v>0.27775</v>
      </c>
      <c r="I1451">
        <v>0.251</v>
      </c>
      <c r="J1451">
        <v>0.24775</v>
      </c>
      <c r="K1451">
        <v>0.23949999999999999</v>
      </c>
      <c r="L1451">
        <v>0.189</v>
      </c>
      <c r="M1451">
        <v>0.19750000000000001</v>
      </c>
      <c r="V1451"/>
    </row>
    <row r="1452" spans="1:73" x14ac:dyDescent="0.55000000000000004">
      <c r="A1452" s="2" t="s">
        <v>117</v>
      </c>
      <c r="B1452" s="31">
        <v>41396</v>
      </c>
      <c r="C1452" s="11" t="s">
        <v>783</v>
      </c>
      <c r="V1452"/>
      <c r="AB1452">
        <v>4.95</v>
      </c>
      <c r="AI1452">
        <v>3.85</v>
      </c>
      <c r="AU1452">
        <v>22</v>
      </c>
    </row>
    <row r="1453" spans="1:73" x14ac:dyDescent="0.55000000000000004">
      <c r="A1453" s="2" t="s">
        <v>117</v>
      </c>
      <c r="B1453" s="31">
        <v>41397</v>
      </c>
      <c r="C1453" s="11" t="s">
        <v>783</v>
      </c>
      <c r="V1453"/>
      <c r="AC1453">
        <v>0.207329667506334</v>
      </c>
    </row>
    <row r="1454" spans="1:73" x14ac:dyDescent="0.55000000000000004">
      <c r="A1454" s="2" t="s">
        <v>117</v>
      </c>
      <c r="B1454" s="31">
        <v>41408</v>
      </c>
      <c r="C1454" s="11" t="s">
        <v>783</v>
      </c>
      <c r="E1454">
        <v>375.97500000000002</v>
      </c>
      <c r="F1454">
        <v>0.237125</v>
      </c>
      <c r="G1454">
        <v>0.26324999999999998</v>
      </c>
      <c r="H1454">
        <v>0.27200000000000002</v>
      </c>
      <c r="I1454">
        <v>0.24174999999999999</v>
      </c>
      <c r="J1454">
        <v>0.24675</v>
      </c>
      <c r="K1454">
        <v>0.23799999999999999</v>
      </c>
      <c r="L1454">
        <v>0.18625</v>
      </c>
      <c r="M1454">
        <v>0.19475000000000001</v>
      </c>
      <c r="V1454"/>
      <c r="AC1454">
        <v>0.41872405266430002</v>
      </c>
    </row>
    <row r="1455" spans="1:73" x14ac:dyDescent="0.55000000000000004">
      <c r="A1455" s="2" t="s">
        <v>117</v>
      </c>
      <c r="B1455" s="31">
        <v>41410</v>
      </c>
      <c r="C1455" s="11" t="s">
        <v>783</v>
      </c>
      <c r="V1455"/>
      <c r="AB1455">
        <v>6</v>
      </c>
      <c r="AI1455">
        <v>4.8</v>
      </c>
      <c r="AU1455">
        <v>24.25</v>
      </c>
    </row>
    <row r="1456" spans="1:73" x14ac:dyDescent="0.55000000000000004">
      <c r="A1456" s="2" t="s">
        <v>117</v>
      </c>
      <c r="B1456" s="31">
        <v>41423</v>
      </c>
      <c r="C1456" s="11" t="s">
        <v>783</v>
      </c>
      <c r="E1456">
        <v>390.1</v>
      </c>
      <c r="F1456">
        <v>0.28649999999999998</v>
      </c>
      <c r="G1456">
        <v>0.28625</v>
      </c>
      <c r="H1456">
        <v>0.27450000000000002</v>
      </c>
      <c r="I1456">
        <v>0.2445</v>
      </c>
      <c r="J1456">
        <v>0.24324999999999999</v>
      </c>
      <c r="K1456">
        <v>0.23624999999999999</v>
      </c>
      <c r="L1456">
        <v>0.18575</v>
      </c>
      <c r="M1456">
        <v>0.19350000000000001</v>
      </c>
      <c r="V1456"/>
      <c r="AB1456">
        <v>6.9</v>
      </c>
      <c r="AI1456">
        <v>5.85</v>
      </c>
    </row>
    <row r="1457" spans="1:57" x14ac:dyDescent="0.55000000000000004">
      <c r="A1457" s="2" t="s">
        <v>117</v>
      </c>
      <c r="B1457" s="31">
        <v>41425</v>
      </c>
      <c r="C1457" s="11" t="s">
        <v>783</v>
      </c>
      <c r="V1457"/>
      <c r="AC1457">
        <v>0.71724237880555797</v>
      </c>
      <c r="AU1457">
        <v>25</v>
      </c>
    </row>
    <row r="1458" spans="1:57" x14ac:dyDescent="0.55000000000000004">
      <c r="A1458" s="2" t="s">
        <v>117</v>
      </c>
      <c r="B1458" s="31">
        <v>41436</v>
      </c>
      <c r="C1458" s="11" t="s">
        <v>783</v>
      </c>
      <c r="E1458">
        <v>387.8</v>
      </c>
      <c r="F1458">
        <v>0.28299999999999997</v>
      </c>
      <c r="G1458">
        <v>0.28449999999999998</v>
      </c>
      <c r="H1458">
        <v>0.27550000000000002</v>
      </c>
      <c r="I1458">
        <v>0.24049999999999999</v>
      </c>
      <c r="J1458">
        <v>0.24324999999999999</v>
      </c>
      <c r="K1458">
        <v>0.23549999999999999</v>
      </c>
      <c r="L1458">
        <v>0.183</v>
      </c>
      <c r="M1458">
        <v>0.19375000000000001</v>
      </c>
      <c r="V1458"/>
    </row>
    <row r="1459" spans="1:57" x14ac:dyDescent="0.55000000000000004">
      <c r="A1459" s="2" t="s">
        <v>117</v>
      </c>
      <c r="B1459" s="31">
        <v>41438</v>
      </c>
      <c r="C1459" s="11" t="s">
        <v>783</v>
      </c>
      <c r="V1459"/>
      <c r="AB1459">
        <v>7.9</v>
      </c>
      <c r="AC1459">
        <v>0.79080429205020197</v>
      </c>
      <c r="AI1459">
        <v>6.8</v>
      </c>
      <c r="AU1459">
        <v>26</v>
      </c>
    </row>
    <row r="1460" spans="1:57" x14ac:dyDescent="0.55000000000000004">
      <c r="A1460" s="2" t="s">
        <v>117</v>
      </c>
      <c r="B1460" s="31">
        <v>41450</v>
      </c>
      <c r="C1460" s="11" t="s">
        <v>783</v>
      </c>
      <c r="E1460">
        <v>417.25</v>
      </c>
      <c r="F1460">
        <v>0.3145</v>
      </c>
      <c r="G1460">
        <v>0.30149999999999999</v>
      </c>
      <c r="H1460">
        <v>0.28575</v>
      </c>
      <c r="I1460">
        <v>0.27725</v>
      </c>
      <c r="J1460">
        <v>0.26150000000000001</v>
      </c>
      <c r="K1460">
        <v>0.2475</v>
      </c>
      <c r="L1460">
        <v>0.20324999999999999</v>
      </c>
      <c r="M1460">
        <v>0.19500000000000001</v>
      </c>
      <c r="V1460"/>
      <c r="AB1460">
        <v>8.75</v>
      </c>
      <c r="AC1460">
        <v>0.95173760900652604</v>
      </c>
      <c r="AI1460">
        <v>7.1</v>
      </c>
    </row>
    <row r="1461" spans="1:57" x14ac:dyDescent="0.55000000000000004">
      <c r="A1461" s="2" t="s">
        <v>117</v>
      </c>
      <c r="B1461" s="31">
        <v>41457</v>
      </c>
      <c r="C1461" s="11" t="s">
        <v>783</v>
      </c>
      <c r="V1461"/>
      <c r="AU1461">
        <v>27.5</v>
      </c>
    </row>
    <row r="1462" spans="1:57" x14ac:dyDescent="0.55000000000000004">
      <c r="A1462" s="2" t="s">
        <v>117</v>
      </c>
      <c r="B1462" s="31">
        <v>41459</v>
      </c>
      <c r="C1462" s="11" t="s">
        <v>783</v>
      </c>
      <c r="R1462">
        <v>259.60892857142898</v>
      </c>
      <c r="S1462">
        <v>0</v>
      </c>
      <c r="V1462"/>
      <c r="AA1462">
        <v>0</v>
      </c>
      <c r="AJ1462">
        <v>2.9321753615448318</v>
      </c>
      <c r="AM1462">
        <v>154.86086465602301</v>
      </c>
      <c r="AP1462">
        <f>AJ1462*1000000/AM1462</f>
        <v>18934.256682976556</v>
      </c>
      <c r="AV1462">
        <v>158.333333333333</v>
      </c>
      <c r="AY1462">
        <v>0</v>
      </c>
      <c r="BD1462">
        <v>98.299934840037807</v>
      </c>
      <c r="BE1462">
        <v>1394.5833333333301</v>
      </c>
    </row>
    <row r="1463" spans="1:57" x14ac:dyDescent="0.55000000000000004">
      <c r="A1463" s="2" t="s">
        <v>117</v>
      </c>
      <c r="B1463" s="31">
        <v>41465</v>
      </c>
      <c r="C1463" s="11" t="s">
        <v>783</v>
      </c>
      <c r="V1463"/>
      <c r="AB1463">
        <v>8.9</v>
      </c>
      <c r="AI1463">
        <v>7.9</v>
      </c>
      <c r="AU1463">
        <v>27.75</v>
      </c>
    </row>
    <row r="1464" spans="1:57" x14ac:dyDescent="0.55000000000000004">
      <c r="A1464" s="2" t="s">
        <v>117</v>
      </c>
      <c r="B1464" s="31">
        <v>41466</v>
      </c>
      <c r="C1464" s="11" t="s">
        <v>783</v>
      </c>
      <c r="E1464">
        <v>412.82499999999999</v>
      </c>
      <c r="F1464">
        <v>0.27887499999999998</v>
      </c>
      <c r="G1464">
        <v>0.28425</v>
      </c>
      <c r="H1464">
        <v>0.28475</v>
      </c>
      <c r="I1464">
        <v>0.26850000000000002</v>
      </c>
      <c r="J1464">
        <v>0.26774999999999999</v>
      </c>
      <c r="K1464">
        <v>0.25524999999999998</v>
      </c>
      <c r="L1464">
        <v>0.21149999999999999</v>
      </c>
      <c r="M1464">
        <v>0.21325</v>
      </c>
      <c r="V1464"/>
      <c r="AC1464">
        <v>0.97125781630328201</v>
      </c>
    </row>
    <row r="1465" spans="1:57" x14ac:dyDescent="0.55000000000000004">
      <c r="A1465" s="2" t="s">
        <v>117</v>
      </c>
      <c r="B1465" s="31">
        <v>41481</v>
      </c>
      <c r="C1465" s="11" t="s">
        <v>783</v>
      </c>
      <c r="V1465"/>
      <c r="AU1465">
        <v>30</v>
      </c>
    </row>
    <row r="1466" spans="1:57" x14ac:dyDescent="0.55000000000000004">
      <c r="A1466" s="2" t="s">
        <v>117</v>
      </c>
      <c r="B1466" s="31">
        <v>41484</v>
      </c>
      <c r="C1466" s="11" t="s">
        <v>783</v>
      </c>
      <c r="V1466"/>
      <c r="AB1466">
        <v>9.8000000000000007</v>
      </c>
      <c r="AC1466">
        <v>0.98423189867719196</v>
      </c>
      <c r="AI1466">
        <v>8.8000000000000007</v>
      </c>
    </row>
    <row r="1467" spans="1:57" x14ac:dyDescent="0.55000000000000004">
      <c r="A1467" s="2" t="s">
        <v>117</v>
      </c>
      <c r="B1467" s="31">
        <v>41485</v>
      </c>
      <c r="C1467" s="11" t="s">
        <v>783</v>
      </c>
      <c r="E1467">
        <v>407.67500000000001</v>
      </c>
      <c r="F1467">
        <v>0.266625</v>
      </c>
      <c r="G1467">
        <v>0.27374999999999999</v>
      </c>
      <c r="H1467">
        <v>0.28000000000000003</v>
      </c>
      <c r="I1467">
        <v>0.26</v>
      </c>
      <c r="J1467">
        <v>0.26574999999999999</v>
      </c>
      <c r="K1467">
        <v>0.2555</v>
      </c>
      <c r="L1467">
        <v>0.214</v>
      </c>
      <c r="M1467">
        <v>0.22275</v>
      </c>
      <c r="V1467"/>
    </row>
    <row r="1468" spans="1:57" x14ac:dyDescent="0.55000000000000004">
      <c r="A1468" s="2" t="s">
        <v>117</v>
      </c>
      <c r="B1468" s="31">
        <v>41495</v>
      </c>
      <c r="C1468" s="11" t="s">
        <v>783</v>
      </c>
      <c r="V1468"/>
      <c r="AU1468">
        <v>31.5</v>
      </c>
    </row>
    <row r="1469" spans="1:57" x14ac:dyDescent="0.55000000000000004">
      <c r="A1469" s="2" t="s">
        <v>117</v>
      </c>
      <c r="B1469" s="31">
        <v>41500</v>
      </c>
      <c r="C1469" s="11" t="s">
        <v>783</v>
      </c>
      <c r="V1469"/>
      <c r="AB1469">
        <v>10.7</v>
      </c>
      <c r="AI1469">
        <v>9.6</v>
      </c>
    </row>
    <row r="1470" spans="1:57" x14ac:dyDescent="0.55000000000000004">
      <c r="A1470" s="2" t="s">
        <v>117</v>
      </c>
      <c r="B1470" s="31">
        <v>41515</v>
      </c>
      <c r="C1470" s="11" t="s">
        <v>783</v>
      </c>
      <c r="E1470">
        <v>380.67500000000001</v>
      </c>
      <c r="F1470">
        <v>0.21162500000000001</v>
      </c>
      <c r="G1470">
        <v>0.24049999999999999</v>
      </c>
      <c r="H1470">
        <v>0.26374999999999998</v>
      </c>
      <c r="I1470">
        <v>0.23449999999999999</v>
      </c>
      <c r="J1470">
        <v>0.252</v>
      </c>
      <c r="K1470">
        <v>0.25850000000000001</v>
      </c>
      <c r="L1470">
        <v>0.21299999999999999</v>
      </c>
      <c r="M1470">
        <v>0.22950000000000001</v>
      </c>
      <c r="V1470"/>
    </row>
    <row r="1471" spans="1:57" x14ac:dyDescent="0.55000000000000004">
      <c r="A1471" s="2" t="s">
        <v>117</v>
      </c>
      <c r="B1471" s="31">
        <v>41516</v>
      </c>
      <c r="C1471" s="11" t="s">
        <v>783</v>
      </c>
      <c r="V1471"/>
      <c r="AB1471">
        <v>11.8</v>
      </c>
      <c r="AC1471">
        <v>0.95914660776240102</v>
      </c>
      <c r="AI1471">
        <v>10.5</v>
      </c>
    </row>
    <row r="1472" spans="1:57" x14ac:dyDescent="0.55000000000000004">
      <c r="A1472" s="2" t="s">
        <v>117</v>
      </c>
      <c r="B1472" s="31">
        <v>41520</v>
      </c>
      <c r="C1472" s="11" t="s">
        <v>783</v>
      </c>
      <c r="R1472">
        <v>649.67857142857099</v>
      </c>
      <c r="S1472">
        <v>0</v>
      </c>
      <c r="V1472"/>
      <c r="AA1472">
        <v>0</v>
      </c>
      <c r="AJ1472">
        <v>6.4411493571910414</v>
      </c>
      <c r="AM1472">
        <v>289.49706996121</v>
      </c>
      <c r="AP1472">
        <f>AJ1472*1000000/AM1472</f>
        <v>22249.445764871118</v>
      </c>
      <c r="AV1472">
        <v>170.23809523809501</v>
      </c>
      <c r="AY1472">
        <v>0</v>
      </c>
      <c r="BD1472">
        <v>249.20648265765399</v>
      </c>
      <c r="BE1472">
        <v>1419.94047619048</v>
      </c>
    </row>
    <row r="1473" spans="1:57" x14ac:dyDescent="0.55000000000000004">
      <c r="A1473" s="2" t="s">
        <v>117</v>
      </c>
      <c r="B1473" s="31">
        <v>41526</v>
      </c>
      <c r="C1473" s="11" t="s">
        <v>783</v>
      </c>
      <c r="V1473"/>
      <c r="AB1473">
        <v>12.05</v>
      </c>
      <c r="AI1473">
        <v>10.8</v>
      </c>
    </row>
    <row r="1474" spans="1:57" x14ac:dyDescent="0.55000000000000004">
      <c r="A1474" s="2" t="s">
        <v>117</v>
      </c>
      <c r="B1474" s="31">
        <v>41527</v>
      </c>
      <c r="C1474" s="11" t="s">
        <v>783</v>
      </c>
      <c r="V1474"/>
      <c r="AC1474">
        <v>0.99181951584262795</v>
      </c>
    </row>
    <row r="1475" spans="1:57" x14ac:dyDescent="0.55000000000000004">
      <c r="A1475" s="2" t="s">
        <v>117</v>
      </c>
      <c r="B1475" s="31">
        <v>41530</v>
      </c>
      <c r="C1475" s="11" t="s">
        <v>783</v>
      </c>
      <c r="V1475"/>
      <c r="AU1475">
        <v>32</v>
      </c>
    </row>
    <row r="1476" spans="1:57" x14ac:dyDescent="0.55000000000000004">
      <c r="A1476" s="2" t="s">
        <v>117</v>
      </c>
      <c r="B1476" s="31">
        <v>41533</v>
      </c>
      <c r="C1476" s="11" t="s">
        <v>783</v>
      </c>
      <c r="E1476">
        <v>341.52499999999998</v>
      </c>
      <c r="F1476">
        <v>0.16287499999999999</v>
      </c>
      <c r="G1476">
        <v>0.20774999999999999</v>
      </c>
      <c r="H1476">
        <v>0.23175000000000001</v>
      </c>
      <c r="I1476">
        <v>0.19475000000000001</v>
      </c>
      <c r="J1476">
        <v>0.23350000000000001</v>
      </c>
      <c r="K1476">
        <v>0.2465</v>
      </c>
      <c r="L1476">
        <v>0.20749999999999999</v>
      </c>
      <c r="M1476">
        <v>0.223</v>
      </c>
      <c r="V1476"/>
    </row>
    <row r="1477" spans="1:57" x14ac:dyDescent="0.55000000000000004">
      <c r="A1477" s="2" t="s">
        <v>117</v>
      </c>
      <c r="B1477" s="31">
        <v>41542</v>
      </c>
      <c r="C1477" s="11" t="s">
        <v>783</v>
      </c>
      <c r="E1477">
        <v>361.52499999999998</v>
      </c>
      <c r="F1477">
        <v>0.234375</v>
      </c>
      <c r="G1477">
        <v>0.247</v>
      </c>
      <c r="H1477">
        <v>0.23549999999999999</v>
      </c>
      <c r="I1477">
        <v>0.19325000000000001</v>
      </c>
      <c r="J1477">
        <v>0.23</v>
      </c>
      <c r="K1477">
        <v>0.24199999999999999</v>
      </c>
      <c r="L1477">
        <v>0.20474999999999999</v>
      </c>
      <c r="M1477">
        <v>0.22075</v>
      </c>
      <c r="V1477"/>
    </row>
    <row r="1478" spans="1:57" x14ac:dyDescent="0.55000000000000004">
      <c r="A1478" s="2" t="s">
        <v>117</v>
      </c>
      <c r="B1478" s="31">
        <v>41544</v>
      </c>
      <c r="C1478" s="11" t="s">
        <v>783</v>
      </c>
      <c r="V1478"/>
      <c r="AB1478">
        <v>13.2</v>
      </c>
      <c r="AI1478">
        <v>12.05</v>
      </c>
    </row>
    <row r="1479" spans="1:57" x14ac:dyDescent="0.55000000000000004">
      <c r="A1479" s="2" t="s">
        <v>117</v>
      </c>
      <c r="B1479" s="31">
        <v>41548</v>
      </c>
      <c r="C1479" s="11" t="s">
        <v>783</v>
      </c>
      <c r="E1479">
        <v>398.05</v>
      </c>
      <c r="F1479">
        <v>0.30525000000000002</v>
      </c>
      <c r="G1479">
        <v>0.307</v>
      </c>
      <c r="H1479">
        <v>0.27124999999999999</v>
      </c>
      <c r="I1479">
        <v>0.20749999999999999</v>
      </c>
      <c r="J1479">
        <v>0.23250000000000001</v>
      </c>
      <c r="K1479">
        <v>0.24349999999999999</v>
      </c>
      <c r="L1479">
        <v>0.20225000000000001</v>
      </c>
      <c r="M1479">
        <v>0.221</v>
      </c>
      <c r="V1479"/>
    </row>
    <row r="1480" spans="1:57" x14ac:dyDescent="0.55000000000000004">
      <c r="A1480" s="2" t="s">
        <v>117</v>
      </c>
      <c r="B1480" s="31">
        <v>41555</v>
      </c>
      <c r="C1480" s="11" t="s">
        <v>783</v>
      </c>
      <c r="E1480">
        <v>391.85</v>
      </c>
      <c r="F1480">
        <v>0.28525</v>
      </c>
      <c r="G1480">
        <v>0.29799999999999999</v>
      </c>
      <c r="H1480">
        <v>0.27400000000000002</v>
      </c>
      <c r="I1480">
        <v>0.21675</v>
      </c>
      <c r="J1480">
        <v>0.23025000000000001</v>
      </c>
      <c r="K1480">
        <v>0.23974999999999999</v>
      </c>
      <c r="L1480">
        <v>0.19800000000000001</v>
      </c>
      <c r="M1480">
        <v>0.21725</v>
      </c>
      <c r="V1480"/>
    </row>
    <row r="1481" spans="1:57" x14ac:dyDescent="0.55000000000000004">
      <c r="A1481" s="2" t="s">
        <v>117</v>
      </c>
      <c r="B1481" s="31">
        <v>41558</v>
      </c>
      <c r="C1481" s="11" t="s">
        <v>783</v>
      </c>
      <c r="V1481"/>
      <c r="AB1481">
        <v>14.05</v>
      </c>
      <c r="AI1481">
        <v>13</v>
      </c>
      <c r="AU1481">
        <v>37.5</v>
      </c>
    </row>
    <row r="1482" spans="1:57" x14ac:dyDescent="0.55000000000000004">
      <c r="A1482" s="2" t="s">
        <v>117</v>
      </c>
      <c r="B1482" s="31">
        <v>41562</v>
      </c>
      <c r="C1482" s="11" t="s">
        <v>783</v>
      </c>
      <c r="E1482">
        <v>397.3</v>
      </c>
      <c r="F1482">
        <v>0.28899999999999998</v>
      </c>
      <c r="G1482">
        <v>0.29925000000000002</v>
      </c>
      <c r="H1482">
        <v>0.28000000000000003</v>
      </c>
      <c r="I1482">
        <v>0.22975000000000001</v>
      </c>
      <c r="J1482">
        <v>0.23449999999999999</v>
      </c>
      <c r="K1482">
        <v>0.23824999999999999</v>
      </c>
      <c r="L1482">
        <v>0.19900000000000001</v>
      </c>
      <c r="M1482">
        <v>0.21675</v>
      </c>
      <c r="V1482"/>
    </row>
    <row r="1483" spans="1:57" x14ac:dyDescent="0.55000000000000004">
      <c r="A1483" s="2" t="s">
        <v>117</v>
      </c>
      <c r="B1483" s="31">
        <v>41563</v>
      </c>
      <c r="C1483" s="11" t="s">
        <v>783</v>
      </c>
      <c r="V1483"/>
      <c r="AC1483">
        <v>0.98654625674657104</v>
      </c>
    </row>
    <row r="1484" spans="1:57" x14ac:dyDescent="0.55000000000000004">
      <c r="A1484" s="2" t="s">
        <v>117</v>
      </c>
      <c r="B1484" s="31">
        <v>41569</v>
      </c>
      <c r="C1484" s="11" t="s">
        <v>783</v>
      </c>
      <c r="E1484">
        <v>378.55</v>
      </c>
      <c r="F1484">
        <v>0.24074999999999999</v>
      </c>
      <c r="G1484">
        <v>0.27975</v>
      </c>
      <c r="H1484">
        <v>0.27124999999999999</v>
      </c>
      <c r="I1484">
        <v>0.22425</v>
      </c>
      <c r="J1484">
        <v>0.23125000000000001</v>
      </c>
      <c r="K1484">
        <v>0.23674999999999999</v>
      </c>
      <c r="L1484">
        <v>0.19550000000000001</v>
      </c>
      <c r="M1484">
        <v>0.21325</v>
      </c>
      <c r="R1484">
        <v>1402.8307463435001</v>
      </c>
      <c r="S1484">
        <v>0</v>
      </c>
      <c r="V1484"/>
      <c r="AA1484">
        <v>0</v>
      </c>
      <c r="AJ1484">
        <v>10.045908389749201</v>
      </c>
      <c r="AM1484">
        <v>473.022943877172</v>
      </c>
      <c r="AP1484">
        <f>AJ1484*1000000/AM1484</f>
        <v>21237.676776113807</v>
      </c>
      <c r="AV1484">
        <v>161.30952380952399</v>
      </c>
      <c r="AY1484">
        <v>0</v>
      </c>
      <c r="BD1484">
        <v>728.99710777442704</v>
      </c>
      <c r="BE1484">
        <v>805.59523809523796</v>
      </c>
    </row>
    <row r="1485" spans="1:57" x14ac:dyDescent="0.55000000000000004">
      <c r="A1485" s="2" t="s">
        <v>117</v>
      </c>
      <c r="B1485" s="31">
        <v>41570</v>
      </c>
      <c r="C1485" s="11" t="s">
        <v>783</v>
      </c>
      <c r="V1485"/>
      <c r="AB1485">
        <v>14.35</v>
      </c>
      <c r="AI1485">
        <v>13.5</v>
      </c>
    </row>
    <row r="1486" spans="1:57" x14ac:dyDescent="0.55000000000000004">
      <c r="A1486" s="2" t="s">
        <v>117</v>
      </c>
      <c r="B1486" s="31">
        <v>41576</v>
      </c>
      <c r="C1486" s="11" t="s">
        <v>783</v>
      </c>
      <c r="E1486">
        <v>373.7</v>
      </c>
      <c r="F1486">
        <v>0.22625000000000001</v>
      </c>
      <c r="G1486">
        <v>0.27650000000000002</v>
      </c>
      <c r="H1486">
        <v>0.27150000000000002</v>
      </c>
      <c r="I1486">
        <v>0.224</v>
      </c>
      <c r="J1486">
        <v>0.22975000000000001</v>
      </c>
      <c r="K1486">
        <v>0.23574999999999999</v>
      </c>
      <c r="L1486">
        <v>0.19350000000000001</v>
      </c>
      <c r="M1486">
        <v>0.21124999999999999</v>
      </c>
      <c r="V1486"/>
      <c r="AB1486">
        <v>14.35</v>
      </c>
      <c r="AI1486">
        <v>14.35</v>
      </c>
      <c r="AU1486">
        <v>43.5</v>
      </c>
    </row>
    <row r="1487" spans="1:57" x14ac:dyDescent="0.55000000000000004">
      <c r="A1487" s="2" t="s">
        <v>117</v>
      </c>
      <c r="B1487" s="31">
        <v>41582</v>
      </c>
      <c r="C1487" s="11" t="s">
        <v>783</v>
      </c>
      <c r="R1487">
        <v>1751.3349013553</v>
      </c>
      <c r="S1487">
        <v>14.8617833968068</v>
      </c>
      <c r="V1487"/>
      <c r="AA1487">
        <v>0</v>
      </c>
      <c r="AJ1487">
        <v>9.9447832929959699</v>
      </c>
      <c r="AM1487">
        <v>472.77607825760799</v>
      </c>
      <c r="AP1487">
        <f>AJ1487*1000000/AM1487</f>
        <v>21034.869889455829</v>
      </c>
      <c r="AU1487">
        <v>45.5</v>
      </c>
      <c r="AV1487">
        <v>169.04761904761901</v>
      </c>
      <c r="AY1487">
        <v>14.8617833968068</v>
      </c>
      <c r="BD1487">
        <v>1036.15995630004</v>
      </c>
      <c r="BE1487">
        <v>696.48809523809496</v>
      </c>
    </row>
    <row r="1488" spans="1:57" x14ac:dyDescent="0.55000000000000004">
      <c r="A1488" s="2" t="s">
        <v>117</v>
      </c>
      <c r="B1488" s="31">
        <v>41583</v>
      </c>
      <c r="C1488" s="11" t="s">
        <v>783</v>
      </c>
      <c r="E1488">
        <v>377.65</v>
      </c>
      <c r="F1488">
        <v>0.25124999999999997</v>
      </c>
      <c r="G1488">
        <v>0.28599999999999998</v>
      </c>
      <c r="H1488">
        <v>0.27224999999999999</v>
      </c>
      <c r="I1488">
        <v>0.22225</v>
      </c>
      <c r="J1488">
        <v>0.22550000000000001</v>
      </c>
      <c r="K1488">
        <v>0.23150000000000001</v>
      </c>
      <c r="L1488">
        <v>0.191</v>
      </c>
      <c r="M1488">
        <v>0.20849999999999999</v>
      </c>
      <c r="V1488"/>
    </row>
    <row r="1489" spans="1:57" x14ac:dyDescent="0.55000000000000004">
      <c r="A1489" s="2" t="s">
        <v>117</v>
      </c>
      <c r="B1489" s="31">
        <v>41586</v>
      </c>
      <c r="C1489" s="11" t="s">
        <v>783</v>
      </c>
      <c r="V1489"/>
      <c r="AC1489">
        <v>0.98646217003755199</v>
      </c>
      <c r="AH1489">
        <v>8</v>
      </c>
      <c r="AU1489">
        <v>56</v>
      </c>
    </row>
    <row r="1490" spans="1:57" x14ac:dyDescent="0.55000000000000004">
      <c r="A1490" s="2" t="s">
        <v>117</v>
      </c>
      <c r="B1490" s="31">
        <v>41590</v>
      </c>
      <c r="C1490" s="11" t="s">
        <v>783</v>
      </c>
      <c r="E1490">
        <v>383</v>
      </c>
      <c r="F1490">
        <v>0.27675</v>
      </c>
      <c r="G1490">
        <v>0.29349999999999998</v>
      </c>
      <c r="H1490">
        <v>0.27374999999999999</v>
      </c>
      <c r="I1490">
        <v>0.22425</v>
      </c>
      <c r="J1490">
        <v>0.22425</v>
      </c>
      <c r="K1490">
        <v>0.23</v>
      </c>
      <c r="L1490">
        <v>0.1855</v>
      </c>
      <c r="M1490">
        <v>0.20699999999999999</v>
      </c>
      <c r="V1490"/>
    </row>
    <row r="1491" spans="1:57" x14ac:dyDescent="0.55000000000000004">
      <c r="A1491" s="2" t="s">
        <v>117</v>
      </c>
      <c r="B1491" s="31">
        <v>41596</v>
      </c>
      <c r="C1491" s="11" t="s">
        <v>783</v>
      </c>
      <c r="R1491">
        <v>1887.00612321624</v>
      </c>
      <c r="S1491">
        <v>273.702202844569</v>
      </c>
      <c r="V1491"/>
      <c r="AA1491">
        <v>0</v>
      </c>
      <c r="AJ1491">
        <v>7.00548236278535</v>
      </c>
      <c r="AM1491">
        <v>377.65356638131402</v>
      </c>
      <c r="AP1491">
        <f>AJ1491*1000000/AM1491</f>
        <v>18550.023053964665</v>
      </c>
      <c r="AV1491">
        <v>138.69047619047601</v>
      </c>
      <c r="AY1491">
        <v>273.702202844569</v>
      </c>
      <c r="BD1491">
        <v>1066.4044347543499</v>
      </c>
      <c r="BE1491">
        <v>635.892857142857</v>
      </c>
    </row>
    <row r="1492" spans="1:57" x14ac:dyDescent="0.55000000000000004">
      <c r="A1492" s="2" t="s">
        <v>117</v>
      </c>
      <c r="B1492" s="31">
        <v>41596</v>
      </c>
      <c r="C1492" s="11" t="s">
        <v>783</v>
      </c>
      <c r="V1492"/>
      <c r="AC1492">
        <v>0.98712959033683301</v>
      </c>
    </row>
    <row r="1493" spans="1:57" x14ac:dyDescent="0.55000000000000004">
      <c r="A1493" s="2" t="s">
        <v>117</v>
      </c>
      <c r="B1493" s="31">
        <v>41597</v>
      </c>
      <c r="C1493" s="11" t="s">
        <v>783</v>
      </c>
      <c r="E1493">
        <v>384.95</v>
      </c>
      <c r="F1493">
        <v>0.27975</v>
      </c>
      <c r="G1493">
        <v>0.29649999999999999</v>
      </c>
      <c r="H1493">
        <v>0.27975</v>
      </c>
      <c r="I1493">
        <v>0.23350000000000001</v>
      </c>
      <c r="J1493">
        <v>0.224</v>
      </c>
      <c r="K1493">
        <v>0.22450000000000001</v>
      </c>
      <c r="L1493">
        <v>0.1845</v>
      </c>
      <c r="M1493">
        <v>0.20225000000000001</v>
      </c>
      <c r="V1493"/>
    </row>
    <row r="1494" spans="1:57" x14ac:dyDescent="0.55000000000000004">
      <c r="A1494" s="2" t="s">
        <v>117</v>
      </c>
      <c r="B1494" s="31">
        <v>41599</v>
      </c>
      <c r="C1494" s="11" t="s">
        <v>783</v>
      </c>
      <c r="V1494"/>
      <c r="AU1494">
        <v>70.2</v>
      </c>
    </row>
    <row r="1495" spans="1:57" x14ac:dyDescent="0.55000000000000004">
      <c r="A1495" s="2" t="s">
        <v>117</v>
      </c>
      <c r="B1495" s="31">
        <v>41604</v>
      </c>
      <c r="C1495" s="11" t="s">
        <v>783</v>
      </c>
      <c r="E1495">
        <v>387.6</v>
      </c>
      <c r="F1495">
        <v>0.28375</v>
      </c>
      <c r="G1495">
        <v>0.29725000000000001</v>
      </c>
      <c r="H1495">
        <v>0.28199999999999997</v>
      </c>
      <c r="I1495">
        <v>0.23949999999999999</v>
      </c>
      <c r="J1495">
        <v>0.22500000000000001</v>
      </c>
      <c r="K1495">
        <v>0.22650000000000001</v>
      </c>
      <c r="L1495">
        <v>0.1825</v>
      </c>
      <c r="M1495">
        <v>0.20150000000000001</v>
      </c>
      <c r="V1495"/>
    </row>
    <row r="1496" spans="1:57" x14ac:dyDescent="0.55000000000000004">
      <c r="A1496" s="2" t="s">
        <v>117</v>
      </c>
      <c r="B1496" s="31">
        <v>41607</v>
      </c>
      <c r="C1496" s="11" t="s">
        <v>783</v>
      </c>
      <c r="V1496"/>
      <c r="AH1496">
        <v>8</v>
      </c>
      <c r="AU1496">
        <v>70.650000000000006</v>
      </c>
    </row>
    <row r="1497" spans="1:57" x14ac:dyDescent="0.55000000000000004">
      <c r="A1497" s="2" t="s">
        <v>117</v>
      </c>
      <c r="B1497" s="31">
        <v>41610</v>
      </c>
      <c r="C1497" s="11" t="s">
        <v>783</v>
      </c>
      <c r="R1497">
        <v>2249.0845984679599</v>
      </c>
      <c r="S1497">
        <v>422.76585749227303</v>
      </c>
      <c r="V1497"/>
      <c r="AA1497">
        <v>75.125780348288302</v>
      </c>
      <c r="AJ1497">
        <v>6.7423104984325999</v>
      </c>
      <c r="AM1497">
        <v>376.34067623203703</v>
      </c>
      <c r="AP1497">
        <f>AJ1497*1000000/AM1497</f>
        <v>17915.444500810627</v>
      </c>
      <c r="AV1497">
        <v>142.857142857143</v>
      </c>
      <c r="AY1497">
        <v>347.64007714398502</v>
      </c>
      <c r="BD1497">
        <v>1211.27741418294</v>
      </c>
      <c r="BE1497">
        <v>715.77380952380997</v>
      </c>
    </row>
    <row r="1498" spans="1:57" x14ac:dyDescent="0.55000000000000004">
      <c r="A1498" s="2" t="s">
        <v>117</v>
      </c>
      <c r="B1498" s="31">
        <v>41611</v>
      </c>
      <c r="C1498" s="11" t="s">
        <v>783</v>
      </c>
      <c r="E1498">
        <v>385.05</v>
      </c>
      <c r="F1498">
        <v>0.26674999999999999</v>
      </c>
      <c r="G1498">
        <v>0.29325000000000001</v>
      </c>
      <c r="H1498">
        <v>0.28275</v>
      </c>
      <c r="I1498">
        <v>0.25</v>
      </c>
      <c r="J1498">
        <v>0.22650000000000001</v>
      </c>
      <c r="K1498">
        <v>0.22875000000000001</v>
      </c>
      <c r="L1498">
        <v>0.18099999999999999</v>
      </c>
      <c r="M1498">
        <v>0.19625000000000001</v>
      </c>
      <c r="V1498"/>
    </row>
    <row r="1499" spans="1:57" x14ac:dyDescent="0.55000000000000004">
      <c r="A1499" s="2" t="s">
        <v>117</v>
      </c>
      <c r="B1499" s="31">
        <v>41613</v>
      </c>
      <c r="C1499" s="11" t="s">
        <v>783</v>
      </c>
      <c r="V1499"/>
      <c r="AC1499">
        <v>0.98885216403701504</v>
      </c>
    </row>
    <row r="1500" spans="1:57" x14ac:dyDescent="0.55000000000000004">
      <c r="A1500" s="2" t="s">
        <v>117</v>
      </c>
      <c r="B1500" s="31">
        <v>41618</v>
      </c>
      <c r="C1500" s="11" t="s">
        <v>783</v>
      </c>
      <c r="E1500">
        <v>371.05</v>
      </c>
      <c r="F1500">
        <v>0.23449999999999999</v>
      </c>
      <c r="G1500">
        <v>0.28000000000000003</v>
      </c>
      <c r="H1500">
        <v>0.27650000000000002</v>
      </c>
      <c r="I1500">
        <v>0.23924999999999999</v>
      </c>
      <c r="J1500">
        <v>0.22500000000000001</v>
      </c>
      <c r="K1500">
        <v>0.22550000000000001</v>
      </c>
      <c r="L1500">
        <v>0.17899999999999999</v>
      </c>
      <c r="M1500">
        <v>0.19550000000000001</v>
      </c>
      <c r="V1500"/>
    </row>
    <row r="1501" spans="1:57" x14ac:dyDescent="0.55000000000000004">
      <c r="A1501" s="2" t="s">
        <v>117</v>
      </c>
      <c r="B1501" s="31">
        <v>41620</v>
      </c>
      <c r="C1501" s="11" t="s">
        <v>783</v>
      </c>
      <c r="V1501"/>
      <c r="AU1501">
        <v>81</v>
      </c>
    </row>
    <row r="1502" spans="1:57" x14ac:dyDescent="0.55000000000000004">
      <c r="A1502" s="2" t="s">
        <v>117</v>
      </c>
      <c r="B1502" s="31">
        <v>41625</v>
      </c>
      <c r="C1502" s="11" t="s">
        <v>783</v>
      </c>
      <c r="E1502">
        <v>372.75</v>
      </c>
      <c r="F1502">
        <v>0.2525</v>
      </c>
      <c r="G1502">
        <v>0.28825000000000001</v>
      </c>
      <c r="H1502">
        <v>0.27700000000000002</v>
      </c>
      <c r="I1502">
        <v>0.23899999999999999</v>
      </c>
      <c r="J1502">
        <v>0.2205</v>
      </c>
      <c r="K1502">
        <v>0.22025</v>
      </c>
      <c r="L1502">
        <v>0.17724999999999999</v>
      </c>
      <c r="M1502">
        <v>0.189</v>
      </c>
      <c r="R1502">
        <v>2993.4587204772702</v>
      </c>
      <c r="S1502">
        <v>1021.83944486658</v>
      </c>
      <c r="V1502"/>
      <c r="AA1502">
        <v>674.19936772259098</v>
      </c>
      <c r="AJ1502">
        <v>6.1739705975307198</v>
      </c>
      <c r="AM1502">
        <v>334.76148054374602</v>
      </c>
      <c r="AP1502">
        <f>AJ1502*1000000/AM1502</f>
        <v>18442.894288501979</v>
      </c>
      <c r="AV1502">
        <v>178.57142857142901</v>
      </c>
      <c r="AY1502">
        <v>347.64007714398502</v>
      </c>
      <c r="BD1502">
        <v>1253.0901519885499</v>
      </c>
      <c r="BE1502">
        <v>868.21428571428601</v>
      </c>
    </row>
    <row r="1503" spans="1:57" x14ac:dyDescent="0.55000000000000004">
      <c r="A1503" s="2" t="s">
        <v>117</v>
      </c>
      <c r="B1503" s="31">
        <v>41627</v>
      </c>
      <c r="C1503" s="11" t="s">
        <v>783</v>
      </c>
      <c r="V1503"/>
      <c r="AH1503">
        <v>10</v>
      </c>
      <c r="AU1503">
        <v>81.5</v>
      </c>
    </row>
    <row r="1504" spans="1:57" x14ac:dyDescent="0.55000000000000004">
      <c r="A1504" s="2" t="s">
        <v>117</v>
      </c>
      <c r="B1504" s="31">
        <v>41628</v>
      </c>
      <c r="C1504" s="11" t="s">
        <v>783</v>
      </c>
      <c r="V1504"/>
      <c r="AC1504">
        <v>0.99176556447888298</v>
      </c>
    </row>
    <row r="1505" spans="1:73" x14ac:dyDescent="0.55000000000000004">
      <c r="A1505" s="2" t="s">
        <v>117</v>
      </c>
      <c r="B1505" s="31">
        <v>41632</v>
      </c>
      <c r="C1505" s="11" t="s">
        <v>783</v>
      </c>
      <c r="E1505">
        <v>371</v>
      </c>
      <c r="F1505">
        <v>0.2515</v>
      </c>
      <c r="G1505">
        <v>0.28799999999999998</v>
      </c>
      <c r="H1505">
        <v>0.27825</v>
      </c>
      <c r="I1505">
        <v>0.24324999999999999</v>
      </c>
      <c r="J1505">
        <v>0.22025</v>
      </c>
      <c r="K1505">
        <v>0.21825</v>
      </c>
      <c r="L1505">
        <v>0.17125000000000001</v>
      </c>
      <c r="M1505">
        <v>0.18425</v>
      </c>
      <c r="V1505"/>
    </row>
    <row r="1506" spans="1:73" x14ac:dyDescent="0.55000000000000004">
      <c r="A1506" s="2" t="s">
        <v>117</v>
      </c>
      <c r="B1506" s="31">
        <v>41638</v>
      </c>
      <c r="C1506" s="11" t="s">
        <v>783</v>
      </c>
      <c r="V1506"/>
      <c r="AH1506">
        <v>12</v>
      </c>
      <c r="AU1506">
        <v>86</v>
      </c>
    </row>
    <row r="1507" spans="1:73" x14ac:dyDescent="0.55000000000000004">
      <c r="A1507" s="2" t="s">
        <v>117</v>
      </c>
      <c r="B1507" s="31">
        <v>41639</v>
      </c>
      <c r="C1507" s="11" t="s">
        <v>783</v>
      </c>
      <c r="E1507">
        <v>351.1</v>
      </c>
      <c r="F1507">
        <v>0.221</v>
      </c>
      <c r="G1507">
        <v>0.26500000000000001</v>
      </c>
      <c r="H1507">
        <v>0.26874999999999999</v>
      </c>
      <c r="I1507">
        <v>0.22450000000000001</v>
      </c>
      <c r="J1507">
        <v>0.21425</v>
      </c>
      <c r="K1507">
        <v>0.21249999999999999</v>
      </c>
      <c r="L1507">
        <v>0.16775000000000001</v>
      </c>
      <c r="M1507">
        <v>0.18174999999999999</v>
      </c>
      <c r="V1507"/>
    </row>
    <row r="1508" spans="1:73" x14ac:dyDescent="0.55000000000000004">
      <c r="A1508" s="2" t="s">
        <v>117</v>
      </c>
      <c r="B1508" s="31">
        <v>41645</v>
      </c>
      <c r="C1508" s="11" t="s">
        <v>783</v>
      </c>
      <c r="V1508"/>
      <c r="AC1508">
        <v>0.830430482837057</v>
      </c>
      <c r="AH1508">
        <v>13</v>
      </c>
      <c r="AU1508">
        <v>87</v>
      </c>
    </row>
    <row r="1509" spans="1:73" x14ac:dyDescent="0.55000000000000004">
      <c r="A1509" s="2" t="s">
        <v>117</v>
      </c>
      <c r="B1509" s="31">
        <v>41646</v>
      </c>
      <c r="C1509" s="11" t="s">
        <v>783</v>
      </c>
      <c r="E1509">
        <v>301.55</v>
      </c>
      <c r="F1509">
        <v>0.10125000000000001</v>
      </c>
      <c r="G1509">
        <v>0.2145</v>
      </c>
      <c r="H1509">
        <v>0.23924999999999999</v>
      </c>
      <c r="I1509">
        <v>0.19425000000000001</v>
      </c>
      <c r="J1509">
        <v>0.20449999999999999</v>
      </c>
      <c r="K1509">
        <v>0.20924999999999999</v>
      </c>
      <c r="L1509">
        <v>0.16425000000000001</v>
      </c>
      <c r="M1509">
        <v>0.18049999999999999</v>
      </c>
      <c r="V1509"/>
    </row>
    <row r="1510" spans="1:73" x14ac:dyDescent="0.55000000000000004">
      <c r="A1510" s="2" t="s">
        <v>117</v>
      </c>
      <c r="B1510" s="31">
        <v>41652</v>
      </c>
      <c r="C1510" s="11" t="s">
        <v>783</v>
      </c>
      <c r="V1510"/>
      <c r="AU1510">
        <v>88</v>
      </c>
    </row>
    <row r="1511" spans="1:73" x14ac:dyDescent="0.55000000000000004">
      <c r="A1511" s="2" t="s">
        <v>117</v>
      </c>
      <c r="B1511" s="31">
        <v>41653</v>
      </c>
      <c r="C1511" s="11" t="s">
        <v>783</v>
      </c>
      <c r="E1511">
        <v>278.95</v>
      </c>
      <c r="F1511">
        <v>8.1500000000000003E-2</v>
      </c>
      <c r="G1511">
        <v>0.19600000000000001</v>
      </c>
      <c r="H1511">
        <v>0.21625</v>
      </c>
      <c r="I1511">
        <v>0.17324999999999999</v>
      </c>
      <c r="J1511">
        <v>0.19225</v>
      </c>
      <c r="K1511">
        <v>0.20150000000000001</v>
      </c>
      <c r="L1511">
        <v>0.1615</v>
      </c>
      <c r="M1511">
        <v>0.17249999999999999</v>
      </c>
      <c r="V1511"/>
      <c r="AC1511">
        <v>0.31407831248426599</v>
      </c>
      <c r="AH1511">
        <v>15</v>
      </c>
    </row>
    <row r="1512" spans="1:73" x14ac:dyDescent="0.55000000000000004">
      <c r="A1512" s="2" t="s">
        <v>117</v>
      </c>
      <c r="B1512" s="31">
        <v>41660</v>
      </c>
      <c r="C1512" s="11" t="s">
        <v>783</v>
      </c>
      <c r="E1512">
        <v>263.05</v>
      </c>
      <c r="F1512">
        <v>7.3499999999999996E-2</v>
      </c>
      <c r="G1512">
        <v>0.18625</v>
      </c>
      <c r="H1512">
        <v>0.19850000000000001</v>
      </c>
      <c r="I1512">
        <v>0.1555</v>
      </c>
      <c r="J1512">
        <v>0.18325</v>
      </c>
      <c r="K1512">
        <v>0.19125</v>
      </c>
      <c r="L1512">
        <v>0.15675</v>
      </c>
      <c r="M1512">
        <v>0.17025000000000001</v>
      </c>
      <c r="V1512"/>
    </row>
    <row r="1513" spans="1:73" x14ac:dyDescent="0.55000000000000004">
      <c r="A1513" s="2" t="s">
        <v>117</v>
      </c>
      <c r="B1513" s="31">
        <v>41662</v>
      </c>
      <c r="C1513" s="11" t="s">
        <v>783</v>
      </c>
      <c r="V1513"/>
      <c r="AH1513">
        <v>15</v>
      </c>
      <c r="AU1513">
        <v>93</v>
      </c>
    </row>
    <row r="1514" spans="1:73" x14ac:dyDescent="0.55000000000000004">
      <c r="A1514" s="2" t="s">
        <v>117</v>
      </c>
      <c r="B1514" s="31">
        <v>41664</v>
      </c>
      <c r="C1514" s="11" t="s">
        <v>783</v>
      </c>
      <c r="R1514">
        <v>2625.4943707521302</v>
      </c>
      <c r="S1514">
        <v>1233.09316214398</v>
      </c>
      <c r="V1514" s="12"/>
      <c r="W1514">
        <v>3.2070330000000001E-2</v>
      </c>
      <c r="Y1514">
        <v>27609.7279011473</v>
      </c>
      <c r="AA1514">
        <v>885.45308499999999</v>
      </c>
      <c r="AM1514">
        <v>0</v>
      </c>
      <c r="AQ1514" t="s">
        <v>875</v>
      </c>
      <c r="AY1514">
        <v>347.64007714398502</v>
      </c>
      <c r="BD1514">
        <v>883.743501876148</v>
      </c>
    </row>
    <row r="1515" spans="1:73" x14ac:dyDescent="0.55000000000000004">
      <c r="A1515" s="2" t="s">
        <v>117</v>
      </c>
      <c r="B1515" s="31">
        <v>41667</v>
      </c>
      <c r="C1515" s="11" t="s">
        <v>783</v>
      </c>
      <c r="E1515">
        <v>257.25</v>
      </c>
      <c r="F1515">
        <v>7.1499999999999994E-2</v>
      </c>
      <c r="G1515">
        <v>0.19025</v>
      </c>
      <c r="H1515">
        <v>0.191</v>
      </c>
      <c r="I1515">
        <v>0.14649999999999999</v>
      </c>
      <c r="J1515">
        <v>0.17499999999999999</v>
      </c>
      <c r="K1515">
        <v>0.1895</v>
      </c>
      <c r="L1515">
        <v>0.154</v>
      </c>
      <c r="M1515">
        <v>0.16850000000000001</v>
      </c>
      <c r="V1515"/>
    </row>
    <row r="1516" spans="1:73" x14ac:dyDescent="0.55000000000000004">
      <c r="A1516" s="13" t="s">
        <v>117</v>
      </c>
      <c r="C1516" s="11" t="s">
        <v>783</v>
      </c>
      <c r="V1516"/>
      <c r="AQ1516" t="s">
        <v>875</v>
      </c>
      <c r="BG1516" s="14">
        <v>237.96099999999996</v>
      </c>
      <c r="BH1516" s="14">
        <v>401.83750000000009</v>
      </c>
      <c r="BI1516" s="14">
        <v>479.97850000000005</v>
      </c>
      <c r="BJ1516" s="14">
        <v>594.25437499999998</v>
      </c>
      <c r="BK1516" s="14">
        <v>755.02749999999992</v>
      </c>
      <c r="BL1516" s="14">
        <v>821.76149999999996</v>
      </c>
      <c r="BM1516" s="14">
        <v>958.1880000000001</v>
      </c>
      <c r="BN1516" s="14">
        <v>1133.8375000000001</v>
      </c>
      <c r="BO1516" s="14">
        <v>1420.3544999999997</v>
      </c>
      <c r="BP1516" s="14">
        <v>2067.0154999999995</v>
      </c>
      <c r="BQ1516" s="14">
        <v>2317.5119999999997</v>
      </c>
      <c r="BR1516" s="14">
        <v>2259.8364999999999</v>
      </c>
      <c r="BS1516" s="14">
        <v>2548.0919999999996</v>
      </c>
      <c r="BT1516" s="14">
        <v>3005.3784999999998</v>
      </c>
      <c r="BU1516" s="14">
        <v>2983.4228571428575</v>
      </c>
    </row>
    <row r="1517" spans="1:73" x14ac:dyDescent="0.55000000000000004">
      <c r="A1517" s="2" t="s">
        <v>122</v>
      </c>
      <c r="B1517" s="31">
        <v>41386</v>
      </c>
      <c r="C1517" s="11" t="s">
        <v>783</v>
      </c>
      <c r="V1517"/>
      <c r="AB1517">
        <v>3.75</v>
      </c>
      <c r="AI1517">
        <v>2.0499999999999998</v>
      </c>
      <c r="AU1517">
        <v>19.25</v>
      </c>
    </row>
    <row r="1518" spans="1:73" x14ac:dyDescent="0.55000000000000004">
      <c r="A1518" s="2" t="s">
        <v>122</v>
      </c>
      <c r="B1518" s="31">
        <v>41387</v>
      </c>
      <c r="C1518" s="11" t="s">
        <v>783</v>
      </c>
      <c r="E1518">
        <v>404.22500000000002</v>
      </c>
      <c r="F1518">
        <v>0.268125</v>
      </c>
      <c r="G1518">
        <v>0.27850000000000003</v>
      </c>
      <c r="H1518">
        <v>0.27400000000000002</v>
      </c>
      <c r="I1518">
        <v>0.27074999999999999</v>
      </c>
      <c r="J1518">
        <v>0.27150000000000002</v>
      </c>
      <c r="K1518">
        <v>0.23125000000000001</v>
      </c>
      <c r="L1518">
        <v>0.19900000000000001</v>
      </c>
      <c r="M1518">
        <v>0.22800000000000001</v>
      </c>
      <c r="V1518"/>
    </row>
    <row r="1519" spans="1:73" x14ac:dyDescent="0.55000000000000004">
      <c r="A1519" s="2" t="s">
        <v>122</v>
      </c>
      <c r="B1519" s="31">
        <v>41394</v>
      </c>
      <c r="C1519" s="11" t="s">
        <v>783</v>
      </c>
      <c r="E1519">
        <v>401.375</v>
      </c>
      <c r="F1519">
        <v>0.25412499999999999</v>
      </c>
      <c r="G1519">
        <v>0.27825</v>
      </c>
      <c r="H1519">
        <v>0.27625</v>
      </c>
      <c r="I1519">
        <v>0.27</v>
      </c>
      <c r="J1519">
        <v>0.27024999999999999</v>
      </c>
      <c r="K1519">
        <v>0.23225000000000001</v>
      </c>
      <c r="L1519">
        <v>0.19800000000000001</v>
      </c>
      <c r="M1519">
        <v>0.22775000000000001</v>
      </c>
      <c r="V1519"/>
    </row>
    <row r="1520" spans="1:73" x14ac:dyDescent="0.55000000000000004">
      <c r="A1520" s="2" t="s">
        <v>122</v>
      </c>
      <c r="B1520" s="31">
        <v>41396</v>
      </c>
      <c r="C1520" s="11" t="s">
        <v>783</v>
      </c>
      <c r="V1520"/>
      <c r="AB1520">
        <v>4.95</v>
      </c>
      <c r="AI1520">
        <v>3.7</v>
      </c>
      <c r="AU1520">
        <v>22</v>
      </c>
    </row>
    <row r="1521" spans="1:57" x14ac:dyDescent="0.55000000000000004">
      <c r="A1521" s="2" t="s">
        <v>122</v>
      </c>
      <c r="B1521" s="31">
        <v>41397</v>
      </c>
      <c r="C1521" s="11" t="s">
        <v>783</v>
      </c>
      <c r="V1521"/>
      <c r="AC1521">
        <v>0.22771336389414301</v>
      </c>
    </row>
    <row r="1522" spans="1:57" x14ac:dyDescent="0.55000000000000004">
      <c r="A1522" s="2" t="s">
        <v>122</v>
      </c>
      <c r="B1522" s="31">
        <v>41408</v>
      </c>
      <c r="C1522" s="11" t="s">
        <v>783</v>
      </c>
      <c r="E1522">
        <v>389.15</v>
      </c>
      <c r="F1522">
        <v>0.22450000000000001</v>
      </c>
      <c r="G1522">
        <v>0.26600000000000001</v>
      </c>
      <c r="H1522">
        <v>0.27100000000000002</v>
      </c>
      <c r="I1522">
        <v>0.26500000000000001</v>
      </c>
      <c r="J1522">
        <v>0.26600000000000001</v>
      </c>
      <c r="K1522">
        <v>0.23050000000000001</v>
      </c>
      <c r="L1522">
        <v>0.19575000000000001</v>
      </c>
      <c r="M1522">
        <v>0.22700000000000001</v>
      </c>
      <c r="V1522"/>
      <c r="AC1522">
        <v>0.45885743739679302</v>
      </c>
    </row>
    <row r="1523" spans="1:57" x14ac:dyDescent="0.55000000000000004">
      <c r="A1523" s="2" t="s">
        <v>122</v>
      </c>
      <c r="B1523" s="31">
        <v>41410</v>
      </c>
      <c r="C1523" s="11" t="s">
        <v>783</v>
      </c>
      <c r="V1523"/>
      <c r="AB1523">
        <v>6.25</v>
      </c>
      <c r="AI1523">
        <v>4.95</v>
      </c>
      <c r="AU1523">
        <v>24.75</v>
      </c>
    </row>
    <row r="1524" spans="1:57" x14ac:dyDescent="0.55000000000000004">
      <c r="A1524" s="2" t="s">
        <v>122</v>
      </c>
      <c r="B1524" s="31">
        <v>41423</v>
      </c>
      <c r="C1524" s="11" t="s">
        <v>783</v>
      </c>
      <c r="E1524">
        <v>409.05</v>
      </c>
      <c r="F1524">
        <v>0.28899999999999998</v>
      </c>
      <c r="G1524">
        <v>0.28825000000000001</v>
      </c>
      <c r="H1524">
        <v>0.27725</v>
      </c>
      <c r="I1524">
        <v>0.26824999999999999</v>
      </c>
      <c r="J1524">
        <v>0.26624999999999999</v>
      </c>
      <c r="K1524">
        <v>0.22900000000000001</v>
      </c>
      <c r="L1524">
        <v>0.19975000000000001</v>
      </c>
      <c r="M1524">
        <v>0.22750000000000001</v>
      </c>
      <c r="V1524"/>
      <c r="AB1524">
        <v>7.1</v>
      </c>
      <c r="AI1524">
        <v>5.95</v>
      </c>
    </row>
    <row r="1525" spans="1:57" x14ac:dyDescent="0.55000000000000004">
      <c r="A1525" s="2" t="s">
        <v>122</v>
      </c>
      <c r="B1525" s="31">
        <v>41425</v>
      </c>
      <c r="C1525" s="11" t="s">
        <v>783</v>
      </c>
      <c r="V1525"/>
      <c r="AC1525">
        <v>0.73153603257621902</v>
      </c>
      <c r="AU1525">
        <v>24.5</v>
      </c>
    </row>
    <row r="1526" spans="1:57" x14ac:dyDescent="0.55000000000000004">
      <c r="A1526" s="2" t="s">
        <v>122</v>
      </c>
      <c r="B1526" s="31">
        <v>41436</v>
      </c>
      <c r="C1526" s="11" t="s">
        <v>783</v>
      </c>
      <c r="E1526">
        <v>407.22500000000002</v>
      </c>
      <c r="F1526">
        <v>0.28787499999999999</v>
      </c>
      <c r="G1526">
        <v>0.28575</v>
      </c>
      <c r="H1526">
        <v>0.27600000000000002</v>
      </c>
      <c r="I1526">
        <v>0.26624999999999999</v>
      </c>
      <c r="J1526">
        <v>0.26724999999999999</v>
      </c>
      <c r="K1526">
        <v>0.22800000000000001</v>
      </c>
      <c r="L1526">
        <v>0.19975000000000001</v>
      </c>
      <c r="M1526">
        <v>0.22525000000000001</v>
      </c>
      <c r="V1526"/>
    </row>
    <row r="1527" spans="1:57" x14ac:dyDescent="0.55000000000000004">
      <c r="A1527" s="2" t="s">
        <v>122</v>
      </c>
      <c r="B1527" s="31">
        <v>41438</v>
      </c>
      <c r="C1527" s="11" t="s">
        <v>783</v>
      </c>
      <c r="V1527"/>
      <c r="AB1527">
        <v>8.0500000000000007</v>
      </c>
      <c r="AC1527">
        <v>0.80901498294831498</v>
      </c>
      <c r="AI1527">
        <v>6.95</v>
      </c>
      <c r="AU1527">
        <v>25.75</v>
      </c>
    </row>
    <row r="1528" spans="1:57" x14ac:dyDescent="0.55000000000000004">
      <c r="A1528" s="2" t="s">
        <v>122</v>
      </c>
      <c r="B1528" s="31">
        <v>41450</v>
      </c>
      <c r="C1528" s="11" t="s">
        <v>783</v>
      </c>
      <c r="E1528">
        <v>470.35</v>
      </c>
      <c r="F1528">
        <v>0.33274999999999999</v>
      </c>
      <c r="G1528">
        <v>0.30449999999999999</v>
      </c>
      <c r="H1528">
        <v>0.29125000000000001</v>
      </c>
      <c r="I1528">
        <v>0.31724999999999998</v>
      </c>
      <c r="J1528">
        <v>0.30375000000000002</v>
      </c>
      <c r="K1528">
        <v>0.29975000000000002</v>
      </c>
      <c r="L1528">
        <v>0.26400000000000001</v>
      </c>
      <c r="M1528">
        <v>0.23849999999999999</v>
      </c>
      <c r="V1528"/>
      <c r="AB1528">
        <v>8.65</v>
      </c>
      <c r="AC1528">
        <v>0.94693667571676299</v>
      </c>
      <c r="AI1528">
        <v>7.35</v>
      </c>
    </row>
    <row r="1529" spans="1:57" x14ac:dyDescent="0.55000000000000004">
      <c r="A1529" s="2" t="s">
        <v>122</v>
      </c>
      <c r="B1529" s="31">
        <v>41457</v>
      </c>
      <c r="C1529" s="11" t="s">
        <v>783</v>
      </c>
      <c r="V1529"/>
      <c r="AU1529">
        <v>27</v>
      </c>
    </row>
    <row r="1530" spans="1:57" x14ac:dyDescent="0.55000000000000004">
      <c r="A1530" s="2" t="s">
        <v>122</v>
      </c>
      <c r="B1530" s="31">
        <v>41459</v>
      </c>
      <c r="C1530" s="11" t="s">
        <v>783</v>
      </c>
      <c r="R1530">
        <v>244.48333333333301</v>
      </c>
      <c r="S1530">
        <v>0</v>
      </c>
      <c r="V1530"/>
      <c r="AA1530">
        <v>0</v>
      </c>
      <c r="AJ1530">
        <v>2.7337216442237522</v>
      </c>
      <c r="AM1530">
        <v>148.70613552744601</v>
      </c>
      <c r="AP1530">
        <f>AJ1530*1000000/AM1530</f>
        <v>18383.381657572572</v>
      </c>
      <c r="AV1530">
        <v>154.166666666667</v>
      </c>
      <c r="AY1530">
        <v>0</v>
      </c>
      <c r="BD1530">
        <v>93.276816757288699</v>
      </c>
      <c r="BE1530">
        <v>1436.7857142857099</v>
      </c>
    </row>
    <row r="1531" spans="1:57" x14ac:dyDescent="0.55000000000000004">
      <c r="A1531" s="2" t="s">
        <v>122</v>
      </c>
      <c r="B1531" s="31">
        <v>41465</v>
      </c>
      <c r="C1531" s="11" t="s">
        <v>783</v>
      </c>
      <c r="V1531"/>
      <c r="AB1531">
        <v>9.1</v>
      </c>
      <c r="AI1531">
        <v>8</v>
      </c>
      <c r="AU1531">
        <v>28.5</v>
      </c>
    </row>
    <row r="1532" spans="1:57" x14ac:dyDescent="0.55000000000000004">
      <c r="A1532" s="2" t="s">
        <v>122</v>
      </c>
      <c r="B1532" s="31">
        <v>41466</v>
      </c>
      <c r="C1532" s="11" t="s">
        <v>783</v>
      </c>
      <c r="E1532">
        <v>458.1</v>
      </c>
      <c r="F1532">
        <v>0.29249999999999998</v>
      </c>
      <c r="G1532">
        <v>0.28875000000000001</v>
      </c>
      <c r="H1532">
        <v>0.28725000000000001</v>
      </c>
      <c r="I1532">
        <v>0.307</v>
      </c>
      <c r="J1532">
        <v>0.3</v>
      </c>
      <c r="K1532">
        <v>0.29449999999999998</v>
      </c>
      <c r="L1532">
        <v>0.26624999999999999</v>
      </c>
      <c r="M1532">
        <v>0.25424999999999998</v>
      </c>
      <c r="V1532"/>
      <c r="AC1532">
        <v>0.973532110145647</v>
      </c>
    </row>
    <row r="1533" spans="1:57" x14ac:dyDescent="0.55000000000000004">
      <c r="A1533" s="2" t="s">
        <v>122</v>
      </c>
      <c r="B1533" s="31">
        <v>41481</v>
      </c>
      <c r="C1533" s="11" t="s">
        <v>783</v>
      </c>
      <c r="V1533"/>
      <c r="AU1533">
        <v>30</v>
      </c>
    </row>
    <row r="1534" spans="1:57" x14ac:dyDescent="0.55000000000000004">
      <c r="A1534" s="2" t="s">
        <v>122</v>
      </c>
      <c r="B1534" s="31">
        <v>41484</v>
      </c>
      <c r="C1534" s="11" t="s">
        <v>783</v>
      </c>
      <c r="V1534"/>
      <c r="AB1534">
        <v>9.9499999999999993</v>
      </c>
      <c r="AC1534">
        <v>0.98910895840385404</v>
      </c>
      <c r="AI1534">
        <v>8.85</v>
      </c>
    </row>
    <row r="1535" spans="1:57" x14ac:dyDescent="0.55000000000000004">
      <c r="A1535" s="2" t="s">
        <v>122</v>
      </c>
      <c r="B1535" s="31">
        <v>41485</v>
      </c>
      <c r="C1535" s="11" t="s">
        <v>783</v>
      </c>
      <c r="E1535">
        <v>446.52499999999998</v>
      </c>
      <c r="F1535">
        <v>0.27612500000000001</v>
      </c>
      <c r="G1535">
        <v>0.28125</v>
      </c>
      <c r="H1535">
        <v>0.28225</v>
      </c>
      <c r="I1535">
        <v>0.29475000000000001</v>
      </c>
      <c r="J1535">
        <v>0.29275000000000001</v>
      </c>
      <c r="K1535">
        <v>0.28525</v>
      </c>
      <c r="L1535">
        <v>0.26200000000000001</v>
      </c>
      <c r="M1535">
        <v>0.25824999999999998</v>
      </c>
      <c r="V1535"/>
    </row>
    <row r="1536" spans="1:57" x14ac:dyDescent="0.55000000000000004">
      <c r="A1536" s="2" t="s">
        <v>122</v>
      </c>
      <c r="B1536" s="31">
        <v>41495</v>
      </c>
      <c r="C1536" s="11" t="s">
        <v>783</v>
      </c>
      <c r="V1536"/>
      <c r="AU1536">
        <v>31.25</v>
      </c>
    </row>
    <row r="1537" spans="1:57" x14ac:dyDescent="0.55000000000000004">
      <c r="A1537" s="2" t="s">
        <v>122</v>
      </c>
      <c r="B1537" s="31">
        <v>41500</v>
      </c>
      <c r="C1537" s="11" t="s">
        <v>783</v>
      </c>
      <c r="V1537"/>
      <c r="AB1537">
        <v>10.8</v>
      </c>
      <c r="AI1537">
        <v>9.6</v>
      </c>
    </row>
    <row r="1538" spans="1:57" x14ac:dyDescent="0.55000000000000004">
      <c r="A1538" s="2" t="s">
        <v>122</v>
      </c>
      <c r="B1538" s="31">
        <v>41515</v>
      </c>
      <c r="C1538" s="11" t="s">
        <v>783</v>
      </c>
      <c r="E1538">
        <v>414.47500000000002</v>
      </c>
      <c r="F1538">
        <v>0.22087499999999999</v>
      </c>
      <c r="G1538">
        <v>0.25524999999999998</v>
      </c>
      <c r="H1538">
        <v>0.26950000000000002</v>
      </c>
      <c r="I1538">
        <v>0.27124999999999999</v>
      </c>
      <c r="J1538">
        <v>0.28325</v>
      </c>
      <c r="K1538">
        <v>0.26300000000000001</v>
      </c>
      <c r="L1538">
        <v>0.24975</v>
      </c>
      <c r="M1538">
        <v>0.25950000000000001</v>
      </c>
      <c r="V1538"/>
    </row>
    <row r="1539" spans="1:57" x14ac:dyDescent="0.55000000000000004">
      <c r="A1539" s="2" t="s">
        <v>122</v>
      </c>
      <c r="B1539" s="31">
        <v>41516</v>
      </c>
      <c r="C1539" s="11" t="s">
        <v>783</v>
      </c>
      <c r="V1539"/>
      <c r="AB1539">
        <v>11.8</v>
      </c>
      <c r="AC1539">
        <v>0.96096085218219196</v>
      </c>
      <c r="AI1539">
        <v>10.3</v>
      </c>
    </row>
    <row r="1540" spans="1:57" x14ac:dyDescent="0.55000000000000004">
      <c r="A1540" s="2" t="s">
        <v>122</v>
      </c>
      <c r="B1540" s="31">
        <v>41520</v>
      </c>
      <c r="C1540" s="11" t="s">
        <v>783</v>
      </c>
      <c r="R1540">
        <v>608.392857142857</v>
      </c>
      <c r="S1540">
        <v>0</v>
      </c>
      <c r="V1540"/>
      <c r="AA1540">
        <v>0</v>
      </c>
      <c r="AJ1540">
        <v>6.2107293889740713</v>
      </c>
      <c r="AM1540">
        <v>278.59102726330502</v>
      </c>
      <c r="AP1540">
        <f>AJ1540*1000000/AM1540</f>
        <v>22293.357578613322</v>
      </c>
      <c r="AV1540">
        <v>160.71428571428601</v>
      </c>
      <c r="AY1540">
        <v>0</v>
      </c>
      <c r="BD1540">
        <v>234.40687718707699</v>
      </c>
      <c r="BE1540">
        <v>1383.92857142857</v>
      </c>
    </row>
    <row r="1541" spans="1:57" x14ac:dyDescent="0.55000000000000004">
      <c r="A1541" s="2" t="s">
        <v>122</v>
      </c>
      <c r="B1541" s="31">
        <v>41526</v>
      </c>
      <c r="C1541" s="11" t="s">
        <v>783</v>
      </c>
      <c r="V1541"/>
      <c r="AB1541">
        <v>12.1</v>
      </c>
      <c r="AI1541">
        <v>10.95</v>
      </c>
    </row>
    <row r="1542" spans="1:57" x14ac:dyDescent="0.55000000000000004">
      <c r="A1542" s="2" t="s">
        <v>122</v>
      </c>
      <c r="B1542" s="31">
        <v>41527</v>
      </c>
      <c r="C1542" s="11" t="s">
        <v>783</v>
      </c>
      <c r="V1542"/>
      <c r="AC1542">
        <v>0.99346212010429502</v>
      </c>
    </row>
    <row r="1543" spans="1:57" x14ac:dyDescent="0.55000000000000004">
      <c r="A1543" s="2" t="s">
        <v>122</v>
      </c>
      <c r="B1543" s="31">
        <v>41530</v>
      </c>
      <c r="C1543" s="11" t="s">
        <v>783</v>
      </c>
      <c r="V1543"/>
      <c r="AU1543">
        <v>32</v>
      </c>
    </row>
    <row r="1544" spans="1:57" x14ac:dyDescent="0.55000000000000004">
      <c r="A1544" s="2" t="s">
        <v>122</v>
      </c>
      <c r="B1544" s="31">
        <v>41533</v>
      </c>
      <c r="C1544" s="11" t="s">
        <v>783</v>
      </c>
      <c r="E1544">
        <v>375.25</v>
      </c>
      <c r="F1544">
        <v>0.17125000000000001</v>
      </c>
      <c r="G1544">
        <v>0.21925</v>
      </c>
      <c r="H1544">
        <v>0.24324999999999999</v>
      </c>
      <c r="I1544">
        <v>0.23899999999999999</v>
      </c>
      <c r="J1544">
        <v>0.26574999999999999</v>
      </c>
      <c r="K1544">
        <v>0.2445</v>
      </c>
      <c r="L1544">
        <v>0.23574999999999999</v>
      </c>
      <c r="M1544">
        <v>0.25750000000000001</v>
      </c>
      <c r="V1544"/>
    </row>
    <row r="1545" spans="1:57" x14ac:dyDescent="0.55000000000000004">
      <c r="A1545" s="2" t="s">
        <v>122</v>
      </c>
      <c r="B1545" s="31">
        <v>41542</v>
      </c>
      <c r="C1545" s="11" t="s">
        <v>783</v>
      </c>
      <c r="E1545">
        <v>390.47500000000002</v>
      </c>
      <c r="F1545">
        <v>0.22612499999999999</v>
      </c>
      <c r="G1545">
        <v>0.25800000000000001</v>
      </c>
      <c r="H1545">
        <v>0.24875</v>
      </c>
      <c r="I1545">
        <v>0.23699999999999999</v>
      </c>
      <c r="J1545">
        <v>0.26</v>
      </c>
      <c r="K1545">
        <v>0.23849999999999999</v>
      </c>
      <c r="L1545">
        <v>0.22775000000000001</v>
      </c>
      <c r="M1545">
        <v>0.25624999999999998</v>
      </c>
      <c r="V1545"/>
    </row>
    <row r="1546" spans="1:57" x14ac:dyDescent="0.55000000000000004">
      <c r="A1546" s="2" t="s">
        <v>122</v>
      </c>
      <c r="B1546" s="31">
        <v>41544</v>
      </c>
      <c r="C1546" s="11" t="s">
        <v>783</v>
      </c>
      <c r="V1546"/>
      <c r="AB1546">
        <v>13.05</v>
      </c>
      <c r="AI1546">
        <v>12.05</v>
      </c>
    </row>
    <row r="1547" spans="1:57" x14ac:dyDescent="0.55000000000000004">
      <c r="A1547" s="2" t="s">
        <v>122</v>
      </c>
      <c r="B1547" s="31">
        <v>41548</v>
      </c>
      <c r="C1547" s="11" t="s">
        <v>783</v>
      </c>
      <c r="E1547">
        <v>400.6</v>
      </c>
      <c r="F1547">
        <v>0.25950000000000001</v>
      </c>
      <c r="G1547">
        <v>0.27575</v>
      </c>
      <c r="H1547">
        <v>0.25474999999999998</v>
      </c>
      <c r="I1547">
        <v>0.23699999999999999</v>
      </c>
      <c r="J1547">
        <v>0.26074999999999998</v>
      </c>
      <c r="K1547">
        <v>0.23524999999999999</v>
      </c>
      <c r="L1547">
        <v>0.22475000000000001</v>
      </c>
      <c r="M1547">
        <v>0.25524999999999998</v>
      </c>
      <c r="V1547"/>
    </row>
    <row r="1548" spans="1:57" x14ac:dyDescent="0.55000000000000004">
      <c r="A1548" s="2" t="s">
        <v>122</v>
      </c>
      <c r="B1548" s="31">
        <v>41555</v>
      </c>
      <c r="C1548" s="11" t="s">
        <v>783</v>
      </c>
      <c r="E1548">
        <v>398.2</v>
      </c>
      <c r="F1548">
        <v>0.25650000000000001</v>
      </c>
      <c r="G1548">
        <v>0.27925</v>
      </c>
      <c r="H1548">
        <v>0.26050000000000001</v>
      </c>
      <c r="I1548">
        <v>0.23699999999999999</v>
      </c>
      <c r="J1548">
        <v>0.25624999999999998</v>
      </c>
      <c r="K1548">
        <v>0.23025000000000001</v>
      </c>
      <c r="L1548">
        <v>0.21825</v>
      </c>
      <c r="M1548">
        <v>0.253</v>
      </c>
      <c r="V1548"/>
    </row>
    <row r="1549" spans="1:57" x14ac:dyDescent="0.55000000000000004">
      <c r="A1549" s="2" t="s">
        <v>122</v>
      </c>
      <c r="B1549" s="31">
        <v>41558</v>
      </c>
      <c r="C1549" s="11" t="s">
        <v>783</v>
      </c>
      <c r="V1549"/>
      <c r="AB1549">
        <v>14</v>
      </c>
      <c r="AI1549">
        <v>13</v>
      </c>
      <c r="AU1549">
        <v>37.75</v>
      </c>
    </row>
    <row r="1550" spans="1:57" x14ac:dyDescent="0.55000000000000004">
      <c r="A1550" s="2" t="s">
        <v>122</v>
      </c>
      <c r="B1550" s="31">
        <v>41562</v>
      </c>
      <c r="C1550" s="11" t="s">
        <v>783</v>
      </c>
      <c r="E1550">
        <v>405.85</v>
      </c>
      <c r="F1550">
        <v>0.27524999999999999</v>
      </c>
      <c r="G1550">
        <v>0.29125000000000001</v>
      </c>
      <c r="H1550">
        <v>0.26774999999999999</v>
      </c>
      <c r="I1550">
        <v>0.24</v>
      </c>
      <c r="J1550">
        <v>0.26</v>
      </c>
      <c r="K1550">
        <v>0.22675000000000001</v>
      </c>
      <c r="L1550">
        <v>0.21625</v>
      </c>
      <c r="M1550">
        <v>0.252</v>
      </c>
      <c r="V1550"/>
    </row>
    <row r="1551" spans="1:57" x14ac:dyDescent="0.55000000000000004">
      <c r="A1551" s="2" t="s">
        <v>122</v>
      </c>
      <c r="B1551" s="31">
        <v>41563</v>
      </c>
      <c r="C1551" s="11" t="s">
        <v>783</v>
      </c>
      <c r="V1551"/>
      <c r="AC1551">
        <v>0.98768685295127601</v>
      </c>
    </row>
    <row r="1552" spans="1:57" x14ac:dyDescent="0.55000000000000004">
      <c r="A1552" s="2" t="s">
        <v>122</v>
      </c>
      <c r="B1552" s="31">
        <v>41569</v>
      </c>
      <c r="C1552" s="11" t="s">
        <v>783</v>
      </c>
      <c r="E1552">
        <v>387.85</v>
      </c>
      <c r="F1552">
        <v>0.22025</v>
      </c>
      <c r="G1552">
        <v>0.27374999999999999</v>
      </c>
      <c r="H1552">
        <v>0.26550000000000001</v>
      </c>
      <c r="I1552">
        <v>0.23849999999999999</v>
      </c>
      <c r="J1552">
        <v>0.25374999999999998</v>
      </c>
      <c r="K1552">
        <v>0.22475000000000001</v>
      </c>
      <c r="L1552">
        <v>0.21299999999999999</v>
      </c>
      <c r="M1552">
        <v>0.24975</v>
      </c>
      <c r="R1552">
        <v>1466.21240076668</v>
      </c>
      <c r="S1552">
        <v>0</v>
      </c>
      <c r="V1552"/>
      <c r="AA1552">
        <v>0</v>
      </c>
      <c r="AJ1552">
        <v>10.418043180476101</v>
      </c>
      <c r="AM1552">
        <v>472.83341299415099</v>
      </c>
      <c r="AP1552">
        <f>AJ1552*1000000/AM1552</f>
        <v>22033.221202590801</v>
      </c>
      <c r="AV1552">
        <v>166.666666666667</v>
      </c>
      <c r="AY1552">
        <v>0</v>
      </c>
      <c r="BD1552">
        <v>797.92490397196298</v>
      </c>
      <c r="BE1552">
        <v>783.69047619047603</v>
      </c>
    </row>
    <row r="1553" spans="1:57" x14ac:dyDescent="0.55000000000000004">
      <c r="A1553" s="2" t="s">
        <v>122</v>
      </c>
      <c r="B1553" s="31">
        <v>41570</v>
      </c>
      <c r="C1553" s="11" t="s">
        <v>783</v>
      </c>
      <c r="V1553"/>
      <c r="AB1553">
        <v>14.45</v>
      </c>
      <c r="AI1553">
        <v>13.55</v>
      </c>
    </row>
    <row r="1554" spans="1:57" x14ac:dyDescent="0.55000000000000004">
      <c r="A1554" s="2" t="s">
        <v>122</v>
      </c>
      <c r="B1554" s="31">
        <v>41576</v>
      </c>
      <c r="C1554" s="11" t="s">
        <v>783</v>
      </c>
      <c r="E1554">
        <v>382.95</v>
      </c>
      <c r="F1554">
        <v>0.21199999999999999</v>
      </c>
      <c r="G1554">
        <v>0.26950000000000002</v>
      </c>
      <c r="H1554">
        <v>0.26624999999999999</v>
      </c>
      <c r="I1554">
        <v>0.23799999999999999</v>
      </c>
      <c r="J1554">
        <v>0.25174999999999997</v>
      </c>
      <c r="K1554">
        <v>0.22125</v>
      </c>
      <c r="L1554">
        <v>0.20724999999999999</v>
      </c>
      <c r="M1554">
        <v>0.24875</v>
      </c>
      <c r="V1554"/>
      <c r="AB1554">
        <v>14.45</v>
      </c>
      <c r="AI1554">
        <v>14.45</v>
      </c>
      <c r="AU1554">
        <v>42.5</v>
      </c>
    </row>
    <row r="1555" spans="1:57" x14ac:dyDescent="0.55000000000000004">
      <c r="A1555" s="2" t="s">
        <v>122</v>
      </c>
      <c r="B1555" s="31">
        <v>41582</v>
      </c>
      <c r="C1555" s="11" t="s">
        <v>783</v>
      </c>
      <c r="R1555">
        <v>1781.80194214464</v>
      </c>
      <c r="S1555">
        <v>12.572853570249601</v>
      </c>
      <c r="V1555"/>
      <c r="AA1555">
        <v>0</v>
      </c>
      <c r="AJ1555">
        <v>9.0164599027567398</v>
      </c>
      <c r="AM1555">
        <v>475.11077022929601</v>
      </c>
      <c r="AP1555">
        <f>AJ1555*1000000/AM1555</f>
        <v>18977.595263532443</v>
      </c>
      <c r="AU1555">
        <v>46.5</v>
      </c>
      <c r="AV1555">
        <v>163.09523809523799</v>
      </c>
      <c r="AY1555">
        <v>12.572853570249601</v>
      </c>
      <c r="BD1555">
        <v>1104.7312211712799</v>
      </c>
      <c r="BE1555">
        <v>762.91666666666697</v>
      </c>
    </row>
    <row r="1556" spans="1:57" x14ac:dyDescent="0.55000000000000004">
      <c r="A1556" s="2" t="s">
        <v>122</v>
      </c>
      <c r="B1556" s="31">
        <v>41583</v>
      </c>
      <c r="C1556" s="11" t="s">
        <v>783</v>
      </c>
      <c r="E1556">
        <v>347.9</v>
      </c>
      <c r="F1556">
        <v>0.14374999999999999</v>
      </c>
      <c r="G1556">
        <v>0.22625000000000001</v>
      </c>
      <c r="H1556">
        <v>0.2455</v>
      </c>
      <c r="I1556">
        <v>0.222</v>
      </c>
      <c r="J1556">
        <v>0.24249999999999999</v>
      </c>
      <c r="K1556">
        <v>0.21174999999999999</v>
      </c>
      <c r="L1556">
        <v>0.20175000000000001</v>
      </c>
      <c r="M1556">
        <v>0.246</v>
      </c>
      <c r="V1556"/>
    </row>
    <row r="1557" spans="1:57" x14ac:dyDescent="0.55000000000000004">
      <c r="A1557" s="2" t="s">
        <v>122</v>
      </c>
      <c r="B1557" s="31">
        <v>41586</v>
      </c>
      <c r="C1557" s="11" t="s">
        <v>783</v>
      </c>
      <c r="V1557"/>
      <c r="AC1557">
        <v>0.98562036944923603</v>
      </c>
      <c r="AU1557">
        <v>55.75</v>
      </c>
    </row>
    <row r="1558" spans="1:57" x14ac:dyDescent="0.55000000000000004">
      <c r="A1558" s="2" t="s">
        <v>122</v>
      </c>
      <c r="B1558" s="31">
        <v>41590</v>
      </c>
      <c r="C1558" s="11" t="s">
        <v>783</v>
      </c>
      <c r="E1558">
        <v>318.8</v>
      </c>
      <c r="F1558">
        <v>0.11724999999999999</v>
      </c>
      <c r="G1558">
        <v>0.20300000000000001</v>
      </c>
      <c r="H1558">
        <v>0.218</v>
      </c>
      <c r="I1558">
        <v>0.1905</v>
      </c>
      <c r="J1558">
        <v>0.22475000000000001</v>
      </c>
      <c r="K1558">
        <v>0.20025000000000001</v>
      </c>
      <c r="L1558">
        <v>0.19500000000000001</v>
      </c>
      <c r="M1558">
        <v>0.24525</v>
      </c>
      <c r="V1558"/>
    </row>
    <row r="1559" spans="1:57" x14ac:dyDescent="0.55000000000000004">
      <c r="A1559" s="2" t="s">
        <v>122</v>
      </c>
      <c r="B1559" s="31">
        <v>41596</v>
      </c>
      <c r="C1559" s="11" t="s">
        <v>783</v>
      </c>
      <c r="R1559">
        <v>2089.0641791602902</v>
      </c>
      <c r="S1559">
        <v>310.68143553343901</v>
      </c>
      <c r="V1559"/>
      <c r="AA1559">
        <v>0.285493871282893</v>
      </c>
      <c r="AJ1559">
        <v>7.2400461471744002</v>
      </c>
      <c r="AM1559">
        <v>394.117270031141</v>
      </c>
      <c r="AP1559">
        <f>AJ1559*1000000/AM1559</f>
        <v>18370.283917277542</v>
      </c>
      <c r="AV1559">
        <v>141.666666666667</v>
      </c>
      <c r="AY1559">
        <v>310.39594166215602</v>
      </c>
      <c r="BD1559">
        <v>1157.28567939085</v>
      </c>
      <c r="BE1559">
        <v>735.59523809523796</v>
      </c>
    </row>
    <row r="1560" spans="1:57" x14ac:dyDescent="0.55000000000000004">
      <c r="A1560" s="2" t="s">
        <v>122</v>
      </c>
      <c r="B1560" s="31">
        <v>41596</v>
      </c>
      <c r="C1560" s="11" t="s">
        <v>783</v>
      </c>
      <c r="V1560"/>
      <c r="AC1560">
        <v>0.98422588306136904</v>
      </c>
    </row>
    <row r="1561" spans="1:57" x14ac:dyDescent="0.55000000000000004">
      <c r="A1561" s="2" t="s">
        <v>122</v>
      </c>
      <c r="B1561" s="31">
        <v>41597</v>
      </c>
      <c r="C1561" s="11" t="s">
        <v>783</v>
      </c>
      <c r="E1561">
        <v>292.60000000000002</v>
      </c>
      <c r="F1561">
        <v>0.1075</v>
      </c>
      <c r="G1561">
        <v>0.193</v>
      </c>
      <c r="H1561">
        <v>0.19275</v>
      </c>
      <c r="I1561">
        <v>0.16</v>
      </c>
      <c r="J1561">
        <v>0.20250000000000001</v>
      </c>
      <c r="K1561">
        <v>0.18525</v>
      </c>
      <c r="L1561">
        <v>0.18275</v>
      </c>
      <c r="M1561">
        <v>0.23924999999999999</v>
      </c>
      <c r="V1561"/>
    </row>
    <row r="1562" spans="1:57" x14ac:dyDescent="0.55000000000000004">
      <c r="A1562" s="2" t="s">
        <v>122</v>
      </c>
      <c r="B1562" s="31">
        <v>41599</v>
      </c>
      <c r="C1562" s="11" t="s">
        <v>783</v>
      </c>
      <c r="V1562"/>
      <c r="AU1562">
        <v>70.349999999999994</v>
      </c>
    </row>
    <row r="1563" spans="1:57" x14ac:dyDescent="0.55000000000000004">
      <c r="A1563" s="2" t="s">
        <v>122</v>
      </c>
      <c r="B1563" s="31">
        <v>41604</v>
      </c>
      <c r="C1563" s="11" t="s">
        <v>783</v>
      </c>
      <c r="E1563">
        <v>272</v>
      </c>
      <c r="F1563">
        <v>9.7750000000000004E-2</v>
      </c>
      <c r="G1563">
        <v>0.182</v>
      </c>
      <c r="H1563">
        <v>0.17524999999999999</v>
      </c>
      <c r="I1563">
        <v>0.14074999999999999</v>
      </c>
      <c r="J1563">
        <v>0.1855</v>
      </c>
      <c r="K1563">
        <v>0.17</v>
      </c>
      <c r="L1563">
        <v>0.17524999999999999</v>
      </c>
      <c r="M1563">
        <v>0.23350000000000001</v>
      </c>
      <c r="V1563"/>
    </row>
    <row r="1564" spans="1:57" x14ac:dyDescent="0.55000000000000004">
      <c r="A1564" s="2" t="s">
        <v>122</v>
      </c>
      <c r="B1564" s="31">
        <v>41607</v>
      </c>
      <c r="C1564" s="11" t="s">
        <v>783</v>
      </c>
      <c r="V1564"/>
      <c r="AU1564">
        <v>70.724999999999994</v>
      </c>
    </row>
    <row r="1565" spans="1:57" x14ac:dyDescent="0.55000000000000004">
      <c r="A1565" s="2" t="s">
        <v>122</v>
      </c>
      <c r="B1565" s="31">
        <v>41610</v>
      </c>
      <c r="C1565" s="11" t="s">
        <v>783</v>
      </c>
      <c r="R1565">
        <v>2427.4345949610301</v>
      </c>
      <c r="S1565">
        <v>482.48320005205801</v>
      </c>
      <c r="V1565"/>
      <c r="AA1565">
        <v>154.975526178362</v>
      </c>
      <c r="AJ1565">
        <v>5.43869664978312</v>
      </c>
      <c r="AM1565">
        <v>339.07863713666097</v>
      </c>
      <c r="AP1565">
        <f>AJ1565*1000000/AM1565</f>
        <v>16039.632268520438</v>
      </c>
      <c r="AV1565">
        <v>149.40476190476201</v>
      </c>
      <c r="AY1565">
        <v>327.50767387369598</v>
      </c>
      <c r="BD1565">
        <v>1278.14167123737</v>
      </c>
      <c r="BE1565">
        <v>876.19047619047603</v>
      </c>
    </row>
    <row r="1566" spans="1:57" x14ac:dyDescent="0.55000000000000004">
      <c r="A1566" s="2" t="s">
        <v>122</v>
      </c>
      <c r="B1566" s="31">
        <v>41611</v>
      </c>
      <c r="C1566" s="11" t="s">
        <v>783</v>
      </c>
      <c r="E1566">
        <v>249</v>
      </c>
      <c r="F1566">
        <v>9.2249999999999999E-2</v>
      </c>
      <c r="G1566">
        <v>0.16925000000000001</v>
      </c>
      <c r="H1566">
        <v>0.15975</v>
      </c>
      <c r="I1566">
        <v>0.11924999999999999</v>
      </c>
      <c r="J1566">
        <v>0.156</v>
      </c>
      <c r="K1566">
        <v>0.1515</v>
      </c>
      <c r="L1566">
        <v>0.16500000000000001</v>
      </c>
      <c r="M1566">
        <v>0.23200000000000001</v>
      </c>
      <c r="V1566"/>
    </row>
    <row r="1567" spans="1:57" x14ac:dyDescent="0.55000000000000004">
      <c r="A1567" s="2" t="s">
        <v>122</v>
      </c>
      <c r="B1567" s="31">
        <v>41613</v>
      </c>
      <c r="C1567" s="11" t="s">
        <v>783</v>
      </c>
      <c r="V1567"/>
      <c r="AC1567">
        <v>0.98271945709748698</v>
      </c>
    </row>
    <row r="1568" spans="1:57" x14ac:dyDescent="0.55000000000000004">
      <c r="A1568" s="2" t="s">
        <v>122</v>
      </c>
      <c r="B1568" s="31">
        <v>41618</v>
      </c>
      <c r="C1568" s="11" t="s">
        <v>783</v>
      </c>
      <c r="E1568">
        <v>215.5</v>
      </c>
      <c r="F1568">
        <v>7.7499999999999999E-2</v>
      </c>
      <c r="G1568">
        <v>0.15775</v>
      </c>
      <c r="H1568">
        <v>0.14025000000000001</v>
      </c>
      <c r="I1568">
        <v>9.1999999999999998E-2</v>
      </c>
      <c r="J1568">
        <v>0.115</v>
      </c>
      <c r="K1568">
        <v>0.12175</v>
      </c>
      <c r="L1568">
        <v>0.14774999999999999</v>
      </c>
      <c r="M1568">
        <v>0.22550000000000001</v>
      </c>
      <c r="V1568"/>
    </row>
    <row r="1569" spans="1:73" x14ac:dyDescent="0.55000000000000004">
      <c r="A1569" s="2" t="s">
        <v>122</v>
      </c>
      <c r="B1569" s="31">
        <v>41620</v>
      </c>
      <c r="C1569" s="11" t="s">
        <v>783</v>
      </c>
      <c r="V1569"/>
      <c r="AU1569">
        <v>81</v>
      </c>
    </row>
    <row r="1570" spans="1:73" x14ac:dyDescent="0.55000000000000004">
      <c r="A1570" s="2" t="s">
        <v>122</v>
      </c>
      <c r="B1570" s="31">
        <v>41625</v>
      </c>
      <c r="C1570" s="11" t="s">
        <v>783</v>
      </c>
      <c r="E1570">
        <v>190.25</v>
      </c>
      <c r="F1570">
        <v>7.1249999999999994E-2</v>
      </c>
      <c r="G1570">
        <v>0.14624999999999999</v>
      </c>
      <c r="H1570">
        <v>0.12725</v>
      </c>
      <c r="I1570">
        <v>7.6499999999999999E-2</v>
      </c>
      <c r="J1570">
        <v>8.8749999999999996E-2</v>
      </c>
      <c r="K1570">
        <v>9.4500000000000001E-2</v>
      </c>
      <c r="L1570">
        <v>0.13150000000000001</v>
      </c>
      <c r="M1570">
        <v>0.21525</v>
      </c>
      <c r="R1570">
        <v>2932.02846230868</v>
      </c>
      <c r="S1570">
        <v>1002.77271537914</v>
      </c>
      <c r="V1570"/>
      <c r="AA1570">
        <v>675.26504150544895</v>
      </c>
      <c r="AJ1570">
        <v>2.45508372918614</v>
      </c>
      <c r="AM1570">
        <v>212.34972053996</v>
      </c>
      <c r="AP1570">
        <f>AJ1570*1000000/AM1570</f>
        <v>11561.511467702365</v>
      </c>
      <c r="AV1570">
        <v>151.78571428571399</v>
      </c>
      <c r="AY1570">
        <v>327.50767387369598</v>
      </c>
      <c r="BD1570">
        <v>1163.2402463178</v>
      </c>
      <c r="BE1570">
        <v>697.61904761904805</v>
      </c>
    </row>
    <row r="1571" spans="1:73" x14ac:dyDescent="0.55000000000000004">
      <c r="A1571" s="2" t="s">
        <v>122</v>
      </c>
      <c r="B1571" s="31">
        <v>41627</v>
      </c>
      <c r="C1571" s="11" t="s">
        <v>783</v>
      </c>
      <c r="V1571"/>
      <c r="AU1571">
        <v>83</v>
      </c>
    </row>
    <row r="1572" spans="1:73" x14ac:dyDescent="0.55000000000000004">
      <c r="A1572" s="2" t="s">
        <v>122</v>
      </c>
      <c r="B1572" s="31">
        <v>41628</v>
      </c>
      <c r="C1572" s="11" t="s">
        <v>783</v>
      </c>
      <c r="V1572"/>
      <c r="AC1572">
        <v>0.94553870723104005</v>
      </c>
    </row>
    <row r="1573" spans="1:73" x14ac:dyDescent="0.55000000000000004">
      <c r="A1573" s="2" t="s">
        <v>122</v>
      </c>
      <c r="B1573" s="31">
        <v>41632</v>
      </c>
      <c r="C1573" s="11" t="s">
        <v>783</v>
      </c>
      <c r="E1573">
        <v>175.1</v>
      </c>
      <c r="F1573">
        <v>7.3749999999999996E-2</v>
      </c>
      <c r="G1573">
        <v>0.13950000000000001</v>
      </c>
      <c r="H1573">
        <v>0.12</v>
      </c>
      <c r="I1573">
        <v>6.6250000000000003E-2</v>
      </c>
      <c r="J1573">
        <v>7.3749999999999996E-2</v>
      </c>
      <c r="K1573">
        <v>7.4999999999999997E-2</v>
      </c>
      <c r="L1573">
        <v>0.12025</v>
      </c>
      <c r="M1573">
        <v>0.20699999999999999</v>
      </c>
      <c r="V1573"/>
    </row>
    <row r="1574" spans="1:73" x14ac:dyDescent="0.55000000000000004">
      <c r="A1574" s="2" t="s">
        <v>122</v>
      </c>
      <c r="B1574" s="31">
        <v>41638</v>
      </c>
      <c r="C1574" s="11" t="s">
        <v>783</v>
      </c>
      <c r="V1574"/>
      <c r="AU1574">
        <v>87</v>
      </c>
    </row>
    <row r="1575" spans="1:73" x14ac:dyDescent="0.55000000000000004">
      <c r="A1575" s="2" t="s">
        <v>122</v>
      </c>
      <c r="B1575" s="31">
        <v>41639</v>
      </c>
      <c r="C1575" s="11" t="s">
        <v>783</v>
      </c>
      <c r="E1575">
        <v>170.75</v>
      </c>
      <c r="F1575">
        <v>7.3499999999999996E-2</v>
      </c>
      <c r="G1575">
        <v>0.13800000000000001</v>
      </c>
      <c r="H1575">
        <v>0.11724999999999999</v>
      </c>
      <c r="I1575">
        <v>6.4750000000000002E-2</v>
      </c>
      <c r="J1575">
        <v>6.9000000000000006E-2</v>
      </c>
      <c r="K1575">
        <v>7.1249999999999994E-2</v>
      </c>
      <c r="L1575">
        <v>0.11675000000000001</v>
      </c>
      <c r="M1575">
        <v>0.20324999999999999</v>
      </c>
      <c r="V1575"/>
    </row>
    <row r="1576" spans="1:73" x14ac:dyDescent="0.55000000000000004">
      <c r="A1576" s="2" t="s">
        <v>122</v>
      </c>
      <c r="B1576" s="31">
        <v>41645</v>
      </c>
      <c r="C1576" s="11" t="s">
        <v>783</v>
      </c>
      <c r="V1576"/>
      <c r="AC1576">
        <v>1.4654315865596399E-2</v>
      </c>
      <c r="AU1576">
        <v>90.75</v>
      </c>
    </row>
    <row r="1577" spans="1:73" x14ac:dyDescent="0.55000000000000004">
      <c r="A1577" s="2" t="s">
        <v>122</v>
      </c>
      <c r="B1577" s="31">
        <v>41646</v>
      </c>
      <c r="C1577" s="11" t="s">
        <v>783</v>
      </c>
      <c r="E1577">
        <v>162.35</v>
      </c>
      <c r="F1577">
        <v>6.1249999999999999E-2</v>
      </c>
      <c r="G1577">
        <v>0.13175000000000001</v>
      </c>
      <c r="H1577">
        <v>0.114</v>
      </c>
      <c r="I1577">
        <v>6.1499999999999999E-2</v>
      </c>
      <c r="J1577">
        <v>6.4250000000000002E-2</v>
      </c>
      <c r="K1577">
        <v>6.4000000000000001E-2</v>
      </c>
      <c r="L1577">
        <v>0.11550000000000001</v>
      </c>
      <c r="M1577">
        <v>0.19950000000000001</v>
      </c>
      <c r="V1577"/>
    </row>
    <row r="1578" spans="1:73" x14ac:dyDescent="0.55000000000000004">
      <c r="A1578" s="2" t="s">
        <v>122</v>
      </c>
      <c r="B1578" s="31">
        <v>41652</v>
      </c>
      <c r="C1578" s="11" t="s">
        <v>783</v>
      </c>
      <c r="V1578"/>
      <c r="AU1578">
        <v>91.5</v>
      </c>
    </row>
    <row r="1579" spans="1:73" x14ac:dyDescent="0.55000000000000004">
      <c r="A1579" s="2" t="s">
        <v>122</v>
      </c>
      <c r="B1579" s="31">
        <v>41653</v>
      </c>
      <c r="C1579" s="11" t="s">
        <v>783</v>
      </c>
      <c r="E1579">
        <v>162.75</v>
      </c>
      <c r="F1579">
        <v>5.8999999999999997E-2</v>
      </c>
      <c r="G1579">
        <v>0.13350000000000001</v>
      </c>
      <c r="H1579">
        <v>0.11550000000000001</v>
      </c>
      <c r="I1579">
        <v>5.8999999999999997E-2</v>
      </c>
      <c r="J1579">
        <v>6.4750000000000002E-2</v>
      </c>
      <c r="K1579">
        <v>6.5750000000000003E-2</v>
      </c>
      <c r="L1579">
        <v>0.11675000000000001</v>
      </c>
      <c r="M1579">
        <v>0.19950000000000001</v>
      </c>
      <c r="V1579"/>
      <c r="AC1579">
        <v>0</v>
      </c>
    </row>
    <row r="1580" spans="1:73" x14ac:dyDescent="0.55000000000000004">
      <c r="A1580" s="2" t="s">
        <v>122</v>
      </c>
      <c r="B1580" s="31">
        <v>41660</v>
      </c>
      <c r="C1580" s="11" t="s">
        <v>783</v>
      </c>
      <c r="E1580">
        <v>163</v>
      </c>
      <c r="F1580">
        <v>5.6250000000000001E-2</v>
      </c>
      <c r="G1580">
        <v>0.12975</v>
      </c>
      <c r="H1580">
        <v>0.11425</v>
      </c>
      <c r="I1580">
        <v>0.06</v>
      </c>
      <c r="J1580">
        <v>6.6000000000000003E-2</v>
      </c>
      <c r="K1580">
        <v>7.0000000000000007E-2</v>
      </c>
      <c r="L1580">
        <v>0.1215</v>
      </c>
      <c r="M1580">
        <v>0.19725000000000001</v>
      </c>
      <c r="V1580"/>
    </row>
    <row r="1581" spans="1:73" x14ac:dyDescent="0.55000000000000004">
      <c r="A1581" s="2" t="s">
        <v>122</v>
      </c>
      <c r="B1581" s="31">
        <v>41662</v>
      </c>
      <c r="C1581" s="11" t="s">
        <v>783</v>
      </c>
      <c r="V1581"/>
      <c r="AC1581">
        <v>0</v>
      </c>
      <c r="AU1581">
        <v>93</v>
      </c>
    </row>
    <row r="1582" spans="1:73" x14ac:dyDescent="0.55000000000000004">
      <c r="A1582" s="2" t="s">
        <v>122</v>
      </c>
      <c r="B1582" s="31">
        <v>41664</v>
      </c>
      <c r="C1582" s="11" t="s">
        <v>783</v>
      </c>
      <c r="R1582">
        <v>2619.6985123527302</v>
      </c>
      <c r="S1582">
        <v>1231.5468913737</v>
      </c>
      <c r="V1582" s="12"/>
      <c r="W1582">
        <v>3.6049414999999994E-2</v>
      </c>
      <c r="Y1582">
        <v>28433.773147215801</v>
      </c>
      <c r="AA1582">
        <v>904.03921749999995</v>
      </c>
      <c r="AM1582">
        <v>0</v>
      </c>
      <c r="AQ1582" t="s">
        <v>875</v>
      </c>
      <c r="AY1582">
        <v>327.50767387369598</v>
      </c>
      <c r="BD1582">
        <v>901.35902355859503</v>
      </c>
    </row>
    <row r="1583" spans="1:73" x14ac:dyDescent="0.55000000000000004">
      <c r="A1583" s="2" t="s">
        <v>122</v>
      </c>
      <c r="B1583" s="31">
        <v>41667</v>
      </c>
      <c r="C1583" s="11" t="s">
        <v>783</v>
      </c>
      <c r="E1583">
        <v>10.9</v>
      </c>
      <c r="F1583">
        <v>5.45E-2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V1583"/>
    </row>
    <row r="1584" spans="1:73" x14ac:dyDescent="0.55000000000000004">
      <c r="A1584" s="13" t="s">
        <v>122</v>
      </c>
      <c r="C1584" s="11" t="s">
        <v>783</v>
      </c>
      <c r="V1584"/>
      <c r="AQ1584" t="s">
        <v>875</v>
      </c>
      <c r="BG1584" s="14">
        <v>233.142</v>
      </c>
      <c r="BH1584" s="14">
        <v>411.94263157894738</v>
      </c>
      <c r="BI1584" s="14">
        <v>522.46499999999992</v>
      </c>
      <c r="BJ1584" s="14">
        <v>631.77699999999993</v>
      </c>
      <c r="BK1584" s="14">
        <v>763.84199999999998</v>
      </c>
      <c r="BL1584" s="14">
        <v>829.81349999999998</v>
      </c>
      <c r="BM1584" s="14">
        <v>1002.7179999999998</v>
      </c>
      <c r="BN1584" s="14">
        <v>1141.5539999999996</v>
      </c>
      <c r="BO1584" s="14">
        <v>1439.0509999999999</v>
      </c>
      <c r="BP1584" s="14">
        <v>2059.7869999999994</v>
      </c>
      <c r="BQ1584" s="14">
        <v>2336.8490000000006</v>
      </c>
      <c r="BR1584" s="14">
        <v>2197.0065000000004</v>
      </c>
      <c r="BS1584" s="14">
        <v>2446.893</v>
      </c>
      <c r="BT1584" s="14">
        <v>2840.2819999999997</v>
      </c>
      <c r="BU1584" s="14">
        <v>2841.1766666666667</v>
      </c>
    </row>
    <row r="1585" spans="1:57" x14ac:dyDescent="0.55000000000000004">
      <c r="A1585" s="2" t="s">
        <v>121</v>
      </c>
      <c r="B1585" s="31">
        <v>41386</v>
      </c>
      <c r="C1585" s="11" t="s">
        <v>783</v>
      </c>
      <c r="V1585"/>
      <c r="AB1585">
        <v>3.7</v>
      </c>
      <c r="AI1585">
        <v>2.15</v>
      </c>
      <c r="AU1585">
        <v>17.5</v>
      </c>
    </row>
    <row r="1586" spans="1:57" x14ac:dyDescent="0.55000000000000004">
      <c r="A1586" s="2" t="s">
        <v>121</v>
      </c>
      <c r="B1586" s="31">
        <v>41387</v>
      </c>
      <c r="C1586" s="11" t="s">
        <v>783</v>
      </c>
      <c r="E1586">
        <v>397.4</v>
      </c>
      <c r="F1586">
        <v>0.26950000000000002</v>
      </c>
      <c r="G1586">
        <v>0.27875</v>
      </c>
      <c r="H1586">
        <v>0.27100000000000002</v>
      </c>
      <c r="I1586">
        <v>0.27950000000000003</v>
      </c>
      <c r="J1586">
        <v>0.22750000000000001</v>
      </c>
      <c r="K1586">
        <v>0.1905</v>
      </c>
      <c r="L1586">
        <v>0.23175000000000001</v>
      </c>
      <c r="M1586">
        <v>0.23849999999999999</v>
      </c>
      <c r="V1586"/>
    </row>
    <row r="1587" spans="1:57" x14ac:dyDescent="0.55000000000000004">
      <c r="A1587" s="2" t="s">
        <v>121</v>
      </c>
      <c r="B1587" s="31">
        <v>41394</v>
      </c>
      <c r="C1587" s="11" t="s">
        <v>783</v>
      </c>
      <c r="E1587">
        <v>391.67500000000001</v>
      </c>
      <c r="F1587">
        <v>0.25362499999999999</v>
      </c>
      <c r="G1587">
        <v>0.27775</v>
      </c>
      <c r="H1587">
        <v>0.26824999999999999</v>
      </c>
      <c r="I1587">
        <v>0.27750000000000002</v>
      </c>
      <c r="J1587">
        <v>0.22450000000000001</v>
      </c>
      <c r="K1587">
        <v>0.18825</v>
      </c>
      <c r="L1587">
        <v>0.23</v>
      </c>
      <c r="M1587">
        <v>0.23849999999999999</v>
      </c>
      <c r="V1587"/>
    </row>
    <row r="1588" spans="1:57" x14ac:dyDescent="0.55000000000000004">
      <c r="A1588" s="2" t="s">
        <v>121</v>
      </c>
      <c r="B1588" s="31">
        <v>41396</v>
      </c>
      <c r="C1588" s="11" t="s">
        <v>783</v>
      </c>
      <c r="V1588"/>
      <c r="AB1588">
        <v>4.8499999999999996</v>
      </c>
      <c r="AI1588">
        <v>3.7</v>
      </c>
      <c r="AU1588">
        <v>22</v>
      </c>
    </row>
    <row r="1589" spans="1:57" x14ac:dyDescent="0.55000000000000004">
      <c r="A1589" s="2" t="s">
        <v>121</v>
      </c>
      <c r="B1589" s="31">
        <v>41397</v>
      </c>
      <c r="C1589" s="11" t="s">
        <v>783</v>
      </c>
      <c r="V1589"/>
      <c r="AC1589">
        <v>0.21659329775748001</v>
      </c>
    </row>
    <row r="1590" spans="1:57" x14ac:dyDescent="0.55000000000000004">
      <c r="A1590" s="2" t="s">
        <v>121</v>
      </c>
      <c r="B1590" s="31">
        <v>41408</v>
      </c>
      <c r="C1590" s="11" t="s">
        <v>783</v>
      </c>
      <c r="E1590">
        <v>388.8</v>
      </c>
      <c r="F1590">
        <v>0.23849999999999999</v>
      </c>
      <c r="G1590">
        <v>0.26950000000000002</v>
      </c>
      <c r="H1590">
        <v>0.26850000000000002</v>
      </c>
      <c r="I1590">
        <v>0.28000000000000003</v>
      </c>
      <c r="J1590">
        <v>0.22775000000000001</v>
      </c>
      <c r="K1590">
        <v>0.19</v>
      </c>
      <c r="L1590">
        <v>0.23075000000000001</v>
      </c>
      <c r="M1590">
        <v>0.23899999999999999</v>
      </c>
      <c r="V1590"/>
      <c r="AC1590">
        <v>0.43667134245053102</v>
      </c>
    </row>
    <row r="1591" spans="1:57" x14ac:dyDescent="0.55000000000000004">
      <c r="A1591" s="2" t="s">
        <v>121</v>
      </c>
      <c r="B1591" s="31">
        <v>41410</v>
      </c>
      <c r="C1591" s="11" t="s">
        <v>783</v>
      </c>
      <c r="V1591"/>
      <c r="AB1591">
        <v>6.1</v>
      </c>
      <c r="AI1591">
        <v>4.9000000000000004</v>
      </c>
      <c r="AU1591">
        <v>24.5</v>
      </c>
    </row>
    <row r="1592" spans="1:57" x14ac:dyDescent="0.55000000000000004">
      <c r="A1592" s="2" t="s">
        <v>121</v>
      </c>
      <c r="B1592" s="31">
        <v>41423</v>
      </c>
      <c r="C1592" s="11" t="s">
        <v>783</v>
      </c>
      <c r="E1592">
        <v>402.375</v>
      </c>
      <c r="F1592">
        <v>0.28712500000000002</v>
      </c>
      <c r="G1592">
        <v>0.29075000000000001</v>
      </c>
      <c r="H1592">
        <v>0.27074999999999999</v>
      </c>
      <c r="I1592">
        <v>0.28000000000000003</v>
      </c>
      <c r="J1592">
        <v>0.22525000000000001</v>
      </c>
      <c r="K1592">
        <v>0.18975</v>
      </c>
      <c r="L1592">
        <v>0.22850000000000001</v>
      </c>
      <c r="M1592">
        <v>0.23974999999999999</v>
      </c>
      <c r="V1592"/>
      <c r="AB1592">
        <v>7.1</v>
      </c>
      <c r="AI1592">
        <v>5.95</v>
      </c>
    </row>
    <row r="1593" spans="1:57" x14ac:dyDescent="0.55000000000000004">
      <c r="A1593" s="2" t="s">
        <v>121</v>
      </c>
      <c r="B1593" s="31">
        <v>41425</v>
      </c>
      <c r="C1593" s="11" t="s">
        <v>783</v>
      </c>
      <c r="V1593"/>
      <c r="AC1593">
        <v>0.75777245738038301</v>
      </c>
      <c r="AU1593">
        <v>25</v>
      </c>
    </row>
    <row r="1594" spans="1:57" x14ac:dyDescent="0.55000000000000004">
      <c r="A1594" s="2" t="s">
        <v>121</v>
      </c>
      <c r="B1594" s="31">
        <v>41436</v>
      </c>
      <c r="C1594" s="11" t="s">
        <v>783</v>
      </c>
      <c r="E1594">
        <v>398.57499999999999</v>
      </c>
      <c r="F1594">
        <v>0.28637499999999999</v>
      </c>
      <c r="G1594">
        <v>0.28725000000000001</v>
      </c>
      <c r="H1594">
        <v>0.26874999999999999</v>
      </c>
      <c r="I1594">
        <v>0.27975</v>
      </c>
      <c r="J1594">
        <v>0.2205</v>
      </c>
      <c r="K1594">
        <v>0.18675</v>
      </c>
      <c r="L1594">
        <v>0.22675000000000001</v>
      </c>
      <c r="M1594">
        <v>0.23674999999999999</v>
      </c>
      <c r="V1594"/>
    </row>
    <row r="1595" spans="1:57" x14ac:dyDescent="0.55000000000000004">
      <c r="A1595" s="2" t="s">
        <v>121</v>
      </c>
      <c r="B1595" s="31">
        <v>41438</v>
      </c>
      <c r="C1595" s="11" t="s">
        <v>783</v>
      </c>
      <c r="V1595"/>
      <c r="AB1595">
        <v>8</v>
      </c>
      <c r="AC1595">
        <v>0.79661371571756501</v>
      </c>
      <c r="AI1595">
        <v>6.95</v>
      </c>
      <c r="AU1595">
        <v>25.5</v>
      </c>
    </row>
    <row r="1596" spans="1:57" x14ac:dyDescent="0.55000000000000004">
      <c r="A1596" s="2" t="s">
        <v>121</v>
      </c>
      <c r="B1596" s="31">
        <v>41450</v>
      </c>
      <c r="C1596" s="11" t="s">
        <v>783</v>
      </c>
      <c r="E1596">
        <v>437.42500000000001</v>
      </c>
      <c r="F1596">
        <v>0.31862499999999999</v>
      </c>
      <c r="G1596">
        <v>0.30049999999999999</v>
      </c>
      <c r="H1596">
        <v>0.29075000000000001</v>
      </c>
      <c r="I1596">
        <v>0.3</v>
      </c>
      <c r="J1596">
        <v>0.25700000000000001</v>
      </c>
      <c r="K1596">
        <v>0.22275</v>
      </c>
      <c r="L1596">
        <v>0.2515</v>
      </c>
      <c r="M1596">
        <v>0.246</v>
      </c>
      <c r="V1596"/>
      <c r="AB1596">
        <v>8.65</v>
      </c>
      <c r="AC1596">
        <v>0.94825038028908604</v>
      </c>
      <c r="AI1596">
        <v>7.25</v>
      </c>
    </row>
    <row r="1597" spans="1:57" x14ac:dyDescent="0.55000000000000004">
      <c r="A1597" s="2" t="s">
        <v>121</v>
      </c>
      <c r="B1597" s="31">
        <v>41457</v>
      </c>
      <c r="C1597" s="11" t="s">
        <v>783</v>
      </c>
      <c r="V1597"/>
      <c r="AU1597">
        <v>26.5</v>
      </c>
    </row>
    <row r="1598" spans="1:57" x14ac:dyDescent="0.55000000000000004">
      <c r="A1598" s="2" t="s">
        <v>121</v>
      </c>
      <c r="B1598" s="31">
        <v>41459</v>
      </c>
      <c r="C1598" s="11" t="s">
        <v>783</v>
      </c>
      <c r="R1598">
        <v>265.64404761904802</v>
      </c>
      <c r="S1598">
        <v>0</v>
      </c>
      <c r="V1598"/>
      <c r="AA1598">
        <v>0</v>
      </c>
      <c r="AJ1598">
        <v>3.0580843875467862</v>
      </c>
      <c r="AM1598">
        <v>162.85967328652799</v>
      </c>
      <c r="AP1598">
        <f>AJ1598*1000000/AM1598</f>
        <v>18777.419393237575</v>
      </c>
      <c r="AV1598">
        <v>181.54761904761901</v>
      </c>
      <c r="AY1598">
        <v>0</v>
      </c>
      <c r="BD1598">
        <v>97.645493562774803</v>
      </c>
      <c r="BE1598">
        <v>1398.75</v>
      </c>
    </row>
    <row r="1599" spans="1:57" x14ac:dyDescent="0.55000000000000004">
      <c r="A1599" s="2" t="s">
        <v>121</v>
      </c>
      <c r="B1599" s="31">
        <v>41465</v>
      </c>
      <c r="C1599" s="11" t="s">
        <v>783</v>
      </c>
      <c r="V1599"/>
      <c r="AB1599">
        <v>9</v>
      </c>
      <c r="AI1599">
        <v>7.95</v>
      </c>
      <c r="AU1599">
        <v>27</v>
      </c>
    </row>
    <row r="1600" spans="1:57" x14ac:dyDescent="0.55000000000000004">
      <c r="A1600" s="2" t="s">
        <v>121</v>
      </c>
      <c r="B1600" s="31">
        <v>41466</v>
      </c>
      <c r="C1600" s="11" t="s">
        <v>783</v>
      </c>
      <c r="E1600">
        <v>435.375</v>
      </c>
      <c r="F1600">
        <v>0.28112500000000001</v>
      </c>
      <c r="G1600">
        <v>0.28825000000000001</v>
      </c>
      <c r="H1600">
        <v>0.28275</v>
      </c>
      <c r="I1600">
        <v>0.29875000000000002</v>
      </c>
      <c r="J1600">
        <v>0.25650000000000001</v>
      </c>
      <c r="K1600">
        <v>0.23674999999999999</v>
      </c>
      <c r="L1600">
        <v>0.26924999999999999</v>
      </c>
      <c r="M1600">
        <v>0.26350000000000001</v>
      </c>
      <c r="V1600"/>
      <c r="AC1600">
        <v>0.97378198353620804</v>
      </c>
    </row>
    <row r="1601" spans="1:57" x14ac:dyDescent="0.55000000000000004">
      <c r="A1601" s="2" t="s">
        <v>121</v>
      </c>
      <c r="B1601" s="31">
        <v>41481</v>
      </c>
      <c r="C1601" s="11" t="s">
        <v>783</v>
      </c>
      <c r="V1601"/>
      <c r="AU1601">
        <v>30</v>
      </c>
    </row>
    <row r="1602" spans="1:57" x14ac:dyDescent="0.55000000000000004">
      <c r="A1602" s="2" t="s">
        <v>121</v>
      </c>
      <c r="B1602" s="31">
        <v>41484</v>
      </c>
      <c r="C1602" s="11" t="s">
        <v>783</v>
      </c>
      <c r="V1602"/>
      <c r="AB1602">
        <v>9.85</v>
      </c>
      <c r="AC1602">
        <v>0.98551358713910098</v>
      </c>
      <c r="AI1602">
        <v>8.85</v>
      </c>
    </row>
    <row r="1603" spans="1:57" x14ac:dyDescent="0.55000000000000004">
      <c r="A1603" s="2" t="s">
        <v>121</v>
      </c>
      <c r="B1603" s="31">
        <v>41485</v>
      </c>
      <c r="C1603" s="11" t="s">
        <v>783</v>
      </c>
      <c r="E1603">
        <v>424.27499999999998</v>
      </c>
      <c r="F1603">
        <v>0.267125</v>
      </c>
      <c r="G1603">
        <v>0.27800000000000002</v>
      </c>
      <c r="H1603">
        <v>0.27350000000000002</v>
      </c>
      <c r="I1603">
        <v>0.29099999999999998</v>
      </c>
      <c r="J1603">
        <v>0.247</v>
      </c>
      <c r="K1603">
        <v>0.23075000000000001</v>
      </c>
      <c r="L1603">
        <v>0.26900000000000002</v>
      </c>
      <c r="M1603">
        <v>0.26500000000000001</v>
      </c>
      <c r="V1603"/>
    </row>
    <row r="1604" spans="1:57" x14ac:dyDescent="0.55000000000000004">
      <c r="A1604" s="2" t="s">
        <v>121</v>
      </c>
      <c r="B1604" s="31">
        <v>41495</v>
      </c>
      <c r="C1604" s="11" t="s">
        <v>783</v>
      </c>
      <c r="V1604"/>
      <c r="AU1604">
        <v>31</v>
      </c>
    </row>
    <row r="1605" spans="1:57" x14ac:dyDescent="0.55000000000000004">
      <c r="A1605" s="2" t="s">
        <v>121</v>
      </c>
      <c r="B1605" s="31">
        <v>41500</v>
      </c>
      <c r="C1605" s="11" t="s">
        <v>783</v>
      </c>
      <c r="V1605"/>
      <c r="AB1605">
        <v>10.7</v>
      </c>
      <c r="AI1605">
        <v>9.5</v>
      </c>
    </row>
    <row r="1606" spans="1:57" x14ac:dyDescent="0.55000000000000004">
      <c r="A1606" s="2" t="s">
        <v>121</v>
      </c>
      <c r="B1606" s="31">
        <v>41515</v>
      </c>
      <c r="C1606" s="11" t="s">
        <v>783</v>
      </c>
      <c r="E1606">
        <v>394.17500000000001</v>
      </c>
      <c r="F1606">
        <v>0.22112499999999999</v>
      </c>
      <c r="G1606">
        <v>0.2485</v>
      </c>
      <c r="H1606">
        <v>0.25174999999999997</v>
      </c>
      <c r="I1606">
        <v>0.26950000000000002</v>
      </c>
      <c r="J1606">
        <v>0.23949999999999999</v>
      </c>
      <c r="K1606">
        <v>0.214</v>
      </c>
      <c r="L1606">
        <v>0.26124999999999998</v>
      </c>
      <c r="M1606">
        <v>0.26524999999999999</v>
      </c>
      <c r="V1606"/>
    </row>
    <row r="1607" spans="1:57" x14ac:dyDescent="0.55000000000000004">
      <c r="A1607" s="2" t="s">
        <v>121</v>
      </c>
      <c r="B1607" s="31">
        <v>41516</v>
      </c>
      <c r="C1607" s="11" t="s">
        <v>783</v>
      </c>
      <c r="V1607"/>
      <c r="AB1607">
        <v>11.7</v>
      </c>
      <c r="AC1607">
        <v>0.95934501035952302</v>
      </c>
      <c r="AI1607">
        <v>10.25</v>
      </c>
    </row>
    <row r="1608" spans="1:57" x14ac:dyDescent="0.55000000000000004">
      <c r="A1608" s="2" t="s">
        <v>121</v>
      </c>
      <c r="B1608" s="31">
        <v>41520</v>
      </c>
      <c r="C1608" s="11" t="s">
        <v>783</v>
      </c>
      <c r="R1608">
        <v>675.00595238095195</v>
      </c>
      <c r="S1608">
        <v>0</v>
      </c>
      <c r="V1608"/>
      <c r="AA1608">
        <v>0</v>
      </c>
      <c r="AJ1608">
        <v>6.5587274035357623</v>
      </c>
      <c r="AM1608">
        <v>306.49049523166798</v>
      </c>
      <c r="AP1608">
        <f>AJ1608*1000000/AM1608</f>
        <v>21399.447961928461</v>
      </c>
      <c r="AV1608">
        <v>185.71428571428601</v>
      </c>
      <c r="AY1608">
        <v>0</v>
      </c>
      <c r="BD1608">
        <v>263.65939342966101</v>
      </c>
      <c r="BE1608">
        <v>1439.7619047619</v>
      </c>
    </row>
    <row r="1609" spans="1:57" x14ac:dyDescent="0.55000000000000004">
      <c r="A1609" s="2" t="s">
        <v>121</v>
      </c>
      <c r="B1609" s="31">
        <v>41526</v>
      </c>
      <c r="C1609" s="11" t="s">
        <v>783</v>
      </c>
      <c r="V1609"/>
      <c r="AB1609">
        <v>12.1</v>
      </c>
      <c r="AI1609">
        <v>10.95</v>
      </c>
    </row>
    <row r="1610" spans="1:57" x14ac:dyDescent="0.55000000000000004">
      <c r="A1610" s="2" t="s">
        <v>121</v>
      </c>
      <c r="B1610" s="31">
        <v>41527</v>
      </c>
      <c r="C1610" s="11" t="s">
        <v>783</v>
      </c>
      <c r="V1610"/>
      <c r="AC1610">
        <v>0.99411820843969601</v>
      </c>
    </row>
    <row r="1611" spans="1:57" x14ac:dyDescent="0.55000000000000004">
      <c r="A1611" s="2" t="s">
        <v>121</v>
      </c>
      <c r="B1611" s="31">
        <v>41530</v>
      </c>
      <c r="C1611" s="11" t="s">
        <v>783</v>
      </c>
      <c r="V1611"/>
      <c r="AU1611">
        <v>32</v>
      </c>
    </row>
    <row r="1612" spans="1:57" x14ac:dyDescent="0.55000000000000004">
      <c r="A1612" s="2" t="s">
        <v>121</v>
      </c>
      <c r="B1612" s="31">
        <v>41533</v>
      </c>
      <c r="C1612" s="11" t="s">
        <v>783</v>
      </c>
      <c r="E1612">
        <v>354.02499999999998</v>
      </c>
      <c r="F1612">
        <v>0.18087500000000001</v>
      </c>
      <c r="G1612">
        <v>0.21375</v>
      </c>
      <c r="H1612">
        <v>0.214</v>
      </c>
      <c r="I1612">
        <v>0.23649999999999999</v>
      </c>
      <c r="J1612">
        <v>0.218</v>
      </c>
      <c r="K1612">
        <v>0.19900000000000001</v>
      </c>
      <c r="L1612">
        <v>0.25124999999999997</v>
      </c>
      <c r="M1612">
        <v>0.25674999999999998</v>
      </c>
      <c r="V1612"/>
    </row>
    <row r="1613" spans="1:57" x14ac:dyDescent="0.55000000000000004">
      <c r="A1613" s="2" t="s">
        <v>121</v>
      </c>
      <c r="B1613" s="31">
        <v>41542</v>
      </c>
      <c r="C1613" s="11" t="s">
        <v>783</v>
      </c>
      <c r="E1613">
        <v>371.07499999999999</v>
      </c>
      <c r="F1613">
        <v>0.235125</v>
      </c>
      <c r="G1613">
        <v>0.25224999999999997</v>
      </c>
      <c r="H1613">
        <v>0.22</v>
      </c>
      <c r="I1613">
        <v>0.23624999999999999</v>
      </c>
      <c r="J1613">
        <v>0.21425</v>
      </c>
      <c r="K1613">
        <v>0.193</v>
      </c>
      <c r="L1613">
        <v>0.24675</v>
      </c>
      <c r="M1613">
        <v>0.25774999999999998</v>
      </c>
      <c r="V1613"/>
    </row>
    <row r="1614" spans="1:57" x14ac:dyDescent="0.55000000000000004">
      <c r="A1614" s="2" t="s">
        <v>121</v>
      </c>
      <c r="B1614" s="31">
        <v>41544</v>
      </c>
      <c r="C1614" s="11" t="s">
        <v>783</v>
      </c>
      <c r="V1614"/>
      <c r="AB1614">
        <v>13.1</v>
      </c>
      <c r="AI1614">
        <v>12.1</v>
      </c>
    </row>
    <row r="1615" spans="1:57" x14ac:dyDescent="0.55000000000000004">
      <c r="A1615" s="2" t="s">
        <v>121</v>
      </c>
      <c r="B1615" s="31">
        <v>41548</v>
      </c>
      <c r="C1615" s="11" t="s">
        <v>783</v>
      </c>
      <c r="E1615">
        <v>384.7</v>
      </c>
      <c r="F1615">
        <v>0.27925</v>
      </c>
      <c r="G1615">
        <v>0.26850000000000002</v>
      </c>
      <c r="H1615">
        <v>0.22750000000000001</v>
      </c>
      <c r="I1615">
        <v>0.23724999999999999</v>
      </c>
      <c r="J1615">
        <v>0.215</v>
      </c>
      <c r="K1615">
        <v>0.19075</v>
      </c>
      <c r="L1615">
        <v>0.24725</v>
      </c>
      <c r="M1615">
        <v>0.25800000000000001</v>
      </c>
      <c r="V1615"/>
    </row>
    <row r="1616" spans="1:57" x14ac:dyDescent="0.55000000000000004">
      <c r="A1616" s="2" t="s">
        <v>121</v>
      </c>
      <c r="B1616" s="31">
        <v>41555</v>
      </c>
      <c r="C1616" s="11" t="s">
        <v>783</v>
      </c>
      <c r="E1616">
        <v>379.7</v>
      </c>
      <c r="F1616">
        <v>0.25700000000000001</v>
      </c>
      <c r="G1616">
        <v>0.27500000000000002</v>
      </c>
      <c r="H1616">
        <v>0.23774999999999999</v>
      </c>
      <c r="I1616">
        <v>0.23774999999999999</v>
      </c>
      <c r="J1616">
        <v>0.21049999999999999</v>
      </c>
      <c r="K1616">
        <v>0.18675</v>
      </c>
      <c r="L1616">
        <v>0.23924999999999999</v>
      </c>
      <c r="M1616">
        <v>0.2545</v>
      </c>
      <c r="V1616"/>
    </row>
    <row r="1617" spans="1:57" x14ac:dyDescent="0.55000000000000004">
      <c r="A1617" s="2" t="s">
        <v>121</v>
      </c>
      <c r="B1617" s="31">
        <v>41558</v>
      </c>
      <c r="C1617" s="11" t="s">
        <v>783</v>
      </c>
      <c r="V1617"/>
      <c r="AB1617">
        <v>14.05</v>
      </c>
      <c r="AI1617">
        <v>12.95</v>
      </c>
      <c r="AU1617">
        <v>38</v>
      </c>
    </row>
    <row r="1618" spans="1:57" x14ac:dyDescent="0.55000000000000004">
      <c r="A1618" s="2" t="s">
        <v>121</v>
      </c>
      <c r="B1618" s="31">
        <v>41562</v>
      </c>
      <c r="C1618" s="11" t="s">
        <v>783</v>
      </c>
      <c r="E1618">
        <v>366.9</v>
      </c>
      <c r="F1618">
        <v>0.22850000000000001</v>
      </c>
      <c r="G1618">
        <v>0.26</v>
      </c>
      <c r="H1618">
        <v>0.23300000000000001</v>
      </c>
      <c r="I1618">
        <v>0.23674999999999999</v>
      </c>
      <c r="J1618">
        <v>0.20549999999999999</v>
      </c>
      <c r="K1618">
        <v>0.18425</v>
      </c>
      <c r="L1618">
        <v>0.23524999999999999</v>
      </c>
      <c r="M1618">
        <v>0.25124999999999997</v>
      </c>
      <c r="V1618"/>
    </row>
    <row r="1619" spans="1:57" x14ac:dyDescent="0.55000000000000004">
      <c r="A1619" s="2" t="s">
        <v>121</v>
      </c>
      <c r="B1619" s="31">
        <v>41563</v>
      </c>
      <c r="C1619" s="11" t="s">
        <v>783</v>
      </c>
      <c r="V1619"/>
      <c r="AC1619">
        <v>0.98833321671458296</v>
      </c>
    </row>
    <row r="1620" spans="1:57" x14ac:dyDescent="0.55000000000000004">
      <c r="A1620" s="2" t="s">
        <v>121</v>
      </c>
      <c r="B1620" s="31">
        <v>41569</v>
      </c>
      <c r="C1620" s="11" t="s">
        <v>783</v>
      </c>
      <c r="E1620">
        <v>328.35</v>
      </c>
      <c r="F1620">
        <v>0.16125</v>
      </c>
      <c r="G1620">
        <v>0.21024999999999999</v>
      </c>
      <c r="H1620">
        <v>0.20150000000000001</v>
      </c>
      <c r="I1620">
        <v>0.21725</v>
      </c>
      <c r="J1620">
        <v>0.1925</v>
      </c>
      <c r="K1620">
        <v>0.17649999999999999</v>
      </c>
      <c r="L1620">
        <v>0.23449999999999999</v>
      </c>
      <c r="M1620">
        <v>0.248</v>
      </c>
      <c r="R1620">
        <v>1297.92742613169</v>
      </c>
      <c r="S1620">
        <v>0</v>
      </c>
      <c r="V1620"/>
      <c r="AA1620">
        <v>0</v>
      </c>
      <c r="AJ1620">
        <v>9.4994730635118891</v>
      </c>
      <c r="AM1620">
        <v>423.85734348139101</v>
      </c>
      <c r="AP1620">
        <f>AJ1620*1000000/AM1620</f>
        <v>22411.958196800602</v>
      </c>
      <c r="AV1620">
        <v>146.42857142857099</v>
      </c>
      <c r="AY1620">
        <v>0</v>
      </c>
      <c r="BD1620">
        <v>700.42154623567399</v>
      </c>
      <c r="BE1620">
        <v>684.34523809523796</v>
      </c>
    </row>
    <row r="1621" spans="1:57" x14ac:dyDescent="0.55000000000000004">
      <c r="A1621" s="2" t="s">
        <v>121</v>
      </c>
      <c r="B1621" s="31">
        <v>41570</v>
      </c>
      <c r="C1621" s="11" t="s">
        <v>783</v>
      </c>
      <c r="V1621"/>
      <c r="AB1621">
        <v>14.4</v>
      </c>
      <c r="AI1621">
        <v>13.35</v>
      </c>
    </row>
    <row r="1622" spans="1:57" x14ac:dyDescent="0.55000000000000004">
      <c r="A1622" s="2" t="s">
        <v>121</v>
      </c>
      <c r="B1622" s="31">
        <v>41576</v>
      </c>
      <c r="C1622" s="11" t="s">
        <v>783</v>
      </c>
      <c r="E1622">
        <v>291.2</v>
      </c>
      <c r="F1622">
        <v>0.13200000000000001</v>
      </c>
      <c r="G1622">
        <v>0.182</v>
      </c>
      <c r="H1622">
        <v>0.16325000000000001</v>
      </c>
      <c r="I1622">
        <v>0.17724999999999999</v>
      </c>
      <c r="J1622">
        <v>0.17050000000000001</v>
      </c>
      <c r="K1622">
        <v>0.16275000000000001</v>
      </c>
      <c r="L1622">
        <v>0.2235</v>
      </c>
      <c r="M1622">
        <v>0.24475</v>
      </c>
      <c r="V1622"/>
      <c r="AB1622">
        <v>14.4</v>
      </c>
      <c r="AI1622">
        <v>14.4</v>
      </c>
      <c r="AU1622">
        <v>43</v>
      </c>
    </row>
    <row r="1623" spans="1:57" x14ac:dyDescent="0.55000000000000004">
      <c r="A1623" s="2" t="s">
        <v>121</v>
      </c>
      <c r="B1623" s="31">
        <v>41582</v>
      </c>
      <c r="C1623" s="11" t="s">
        <v>783</v>
      </c>
      <c r="R1623">
        <v>1793.21800910108</v>
      </c>
      <c r="S1623">
        <v>28.914976819361101</v>
      </c>
      <c r="V1623"/>
      <c r="AA1623">
        <v>0</v>
      </c>
      <c r="AJ1623">
        <v>8.2408672288725597</v>
      </c>
      <c r="AM1623">
        <v>436.64115473274302</v>
      </c>
      <c r="AP1623">
        <f>AJ1623*1000000/AM1623</f>
        <v>18873.317687877097</v>
      </c>
      <c r="AU1623">
        <v>49.25</v>
      </c>
      <c r="AV1623">
        <v>166.07142857142901</v>
      </c>
      <c r="AY1623">
        <v>28.914976819361101</v>
      </c>
      <c r="BD1623">
        <v>1100.8654925005601</v>
      </c>
      <c r="BE1623">
        <v>832.5</v>
      </c>
    </row>
    <row r="1624" spans="1:57" x14ac:dyDescent="0.55000000000000004">
      <c r="A1624" s="2" t="s">
        <v>121</v>
      </c>
      <c r="B1624" s="31">
        <v>41583</v>
      </c>
      <c r="C1624" s="11" t="s">
        <v>783</v>
      </c>
      <c r="E1624">
        <v>260.05</v>
      </c>
      <c r="F1624">
        <v>0.114</v>
      </c>
      <c r="G1624">
        <v>0.16425000000000001</v>
      </c>
      <c r="H1624">
        <v>0.14174999999999999</v>
      </c>
      <c r="I1624">
        <v>0.14000000000000001</v>
      </c>
      <c r="J1624">
        <v>0.14050000000000001</v>
      </c>
      <c r="K1624">
        <v>0.14349999999999999</v>
      </c>
      <c r="L1624">
        <v>0.21475</v>
      </c>
      <c r="M1624">
        <v>0.24149999999999999</v>
      </c>
      <c r="V1624"/>
    </row>
    <row r="1625" spans="1:57" x14ac:dyDescent="0.55000000000000004">
      <c r="A1625" s="2" t="s">
        <v>121</v>
      </c>
      <c r="B1625" s="31">
        <v>41586</v>
      </c>
      <c r="C1625" s="11" t="s">
        <v>783</v>
      </c>
      <c r="V1625"/>
      <c r="AC1625">
        <v>0.98437998828642004</v>
      </c>
      <c r="AU1625">
        <v>57</v>
      </c>
    </row>
    <row r="1626" spans="1:57" x14ac:dyDescent="0.55000000000000004">
      <c r="A1626" s="2" t="s">
        <v>121</v>
      </c>
      <c r="B1626" s="31">
        <v>41590</v>
      </c>
      <c r="C1626" s="11" t="s">
        <v>783</v>
      </c>
      <c r="E1626">
        <v>239.35</v>
      </c>
      <c r="F1626">
        <v>0.104</v>
      </c>
      <c r="G1626">
        <v>0.15925</v>
      </c>
      <c r="H1626">
        <v>0.13250000000000001</v>
      </c>
      <c r="I1626">
        <v>0.12175</v>
      </c>
      <c r="J1626">
        <v>0.11824999999999999</v>
      </c>
      <c r="K1626">
        <v>0.1255</v>
      </c>
      <c r="L1626">
        <v>0.20250000000000001</v>
      </c>
      <c r="M1626">
        <v>0.23300000000000001</v>
      </c>
      <c r="V1626"/>
    </row>
    <row r="1627" spans="1:57" x14ac:dyDescent="0.55000000000000004">
      <c r="A1627" s="2" t="s">
        <v>121</v>
      </c>
      <c r="B1627" s="31">
        <v>41596</v>
      </c>
      <c r="C1627" s="11" t="s">
        <v>783</v>
      </c>
      <c r="R1627">
        <v>2003.9743996700199</v>
      </c>
      <c r="S1627">
        <v>282.63814795117702</v>
      </c>
      <c r="V1627"/>
      <c r="AA1627">
        <v>3.45528263985873</v>
      </c>
      <c r="AJ1627">
        <v>5.4969255384869999</v>
      </c>
      <c r="AM1627">
        <v>346.799816395665</v>
      </c>
      <c r="AP1627">
        <f>AJ1627*1000000/AM1627</f>
        <v>15850.428052751737</v>
      </c>
      <c r="AV1627">
        <v>150</v>
      </c>
      <c r="AY1627">
        <v>279.18286531131798</v>
      </c>
      <c r="BD1627">
        <v>1086.19962866012</v>
      </c>
      <c r="BE1627">
        <v>765.892857142857</v>
      </c>
    </row>
    <row r="1628" spans="1:57" x14ac:dyDescent="0.55000000000000004">
      <c r="A1628" s="2" t="s">
        <v>121</v>
      </c>
      <c r="B1628" s="31">
        <v>41596</v>
      </c>
      <c r="C1628" s="11" t="s">
        <v>783</v>
      </c>
      <c r="V1628"/>
      <c r="AC1628">
        <v>0.98418467436671697</v>
      </c>
    </row>
    <row r="1629" spans="1:57" x14ac:dyDescent="0.55000000000000004">
      <c r="A1629" s="2" t="s">
        <v>121</v>
      </c>
      <c r="B1629" s="31">
        <v>41597</v>
      </c>
      <c r="C1629" s="11" t="s">
        <v>783</v>
      </c>
      <c r="E1629">
        <v>222.8</v>
      </c>
      <c r="F1629">
        <v>0.10150000000000001</v>
      </c>
      <c r="G1629">
        <v>0.15225</v>
      </c>
      <c r="H1629">
        <v>0.12675</v>
      </c>
      <c r="I1629">
        <v>0.11</v>
      </c>
      <c r="J1629">
        <v>9.8750000000000004E-2</v>
      </c>
      <c r="K1629">
        <v>0.1105</v>
      </c>
      <c r="L1629">
        <v>0.19</v>
      </c>
      <c r="M1629">
        <v>0.22425</v>
      </c>
      <c r="V1629"/>
    </row>
    <row r="1630" spans="1:57" x14ac:dyDescent="0.55000000000000004">
      <c r="A1630" s="2" t="s">
        <v>121</v>
      </c>
      <c r="B1630" s="31">
        <v>41599</v>
      </c>
      <c r="C1630" s="11" t="s">
        <v>783</v>
      </c>
      <c r="V1630"/>
      <c r="AU1630">
        <v>70.2</v>
      </c>
    </row>
    <row r="1631" spans="1:57" x14ac:dyDescent="0.55000000000000004">
      <c r="A1631" s="2" t="s">
        <v>121</v>
      </c>
      <c r="B1631" s="31">
        <v>41604</v>
      </c>
      <c r="C1631" s="11" t="s">
        <v>783</v>
      </c>
      <c r="E1631">
        <v>209.8</v>
      </c>
      <c r="F1631">
        <v>9.5000000000000001E-2</v>
      </c>
      <c r="G1631">
        <v>0.14949999999999999</v>
      </c>
      <c r="H1631">
        <v>0.12075</v>
      </c>
      <c r="I1631">
        <v>9.8750000000000004E-2</v>
      </c>
      <c r="J1631">
        <v>8.6249999999999993E-2</v>
      </c>
      <c r="K1631">
        <v>9.8750000000000004E-2</v>
      </c>
      <c r="L1631">
        <v>0.18149999999999999</v>
      </c>
      <c r="M1631">
        <v>0.2185</v>
      </c>
      <c r="V1631"/>
    </row>
    <row r="1632" spans="1:57" x14ac:dyDescent="0.55000000000000004">
      <c r="A1632" s="2" t="s">
        <v>121</v>
      </c>
      <c r="B1632" s="31">
        <v>41607</v>
      </c>
      <c r="C1632" s="11" t="s">
        <v>783</v>
      </c>
      <c r="V1632"/>
      <c r="AU1632">
        <v>70.724999999999994</v>
      </c>
    </row>
    <row r="1633" spans="1:57" x14ac:dyDescent="0.55000000000000004">
      <c r="A1633" s="2" t="s">
        <v>121</v>
      </c>
      <c r="B1633" s="31">
        <v>41610</v>
      </c>
      <c r="C1633" s="11" t="s">
        <v>783</v>
      </c>
      <c r="R1633">
        <v>2222.97388405536</v>
      </c>
      <c r="S1633">
        <v>445.53927694834698</v>
      </c>
      <c r="V1633"/>
      <c r="AA1633">
        <v>147.756057426301</v>
      </c>
      <c r="AJ1633">
        <v>4.1986445555564202</v>
      </c>
      <c r="AM1633">
        <v>306.12942682313701</v>
      </c>
      <c r="AP1633">
        <f>AJ1633*1000000/AM1633</f>
        <v>13715.259585228119</v>
      </c>
      <c r="AV1633">
        <v>140.47619047619</v>
      </c>
      <c r="AY1633">
        <v>297.78321952204601</v>
      </c>
      <c r="BD1633">
        <v>1141.18628684283</v>
      </c>
      <c r="BE1633">
        <v>600.47619047619003</v>
      </c>
    </row>
    <row r="1634" spans="1:57" x14ac:dyDescent="0.55000000000000004">
      <c r="A1634" s="2" t="s">
        <v>121</v>
      </c>
      <c r="B1634" s="31">
        <v>41611</v>
      </c>
      <c r="C1634" s="11" t="s">
        <v>783</v>
      </c>
      <c r="E1634">
        <v>196.2</v>
      </c>
      <c r="F1634">
        <v>9.2749999999999999E-2</v>
      </c>
      <c r="G1634">
        <v>0.14149999999999999</v>
      </c>
      <c r="H1634">
        <v>0.11525000000000001</v>
      </c>
      <c r="I1634">
        <v>9.0499999999999997E-2</v>
      </c>
      <c r="J1634">
        <v>7.4249999999999997E-2</v>
      </c>
      <c r="K1634">
        <v>8.3750000000000005E-2</v>
      </c>
      <c r="L1634">
        <v>0.17050000000000001</v>
      </c>
      <c r="M1634">
        <v>0.21249999999999999</v>
      </c>
      <c r="V1634"/>
    </row>
    <row r="1635" spans="1:57" x14ac:dyDescent="0.55000000000000004">
      <c r="A1635" s="2" t="s">
        <v>121</v>
      </c>
      <c r="B1635" s="31">
        <v>41613</v>
      </c>
      <c r="C1635" s="11" t="s">
        <v>783</v>
      </c>
      <c r="V1635"/>
      <c r="AC1635">
        <v>0.97743116910038796</v>
      </c>
    </row>
    <row r="1636" spans="1:57" x14ac:dyDescent="0.55000000000000004">
      <c r="A1636" s="2" t="s">
        <v>121</v>
      </c>
      <c r="B1636" s="31">
        <v>41618</v>
      </c>
      <c r="C1636" s="11" t="s">
        <v>783</v>
      </c>
      <c r="E1636">
        <v>178.6</v>
      </c>
      <c r="F1636">
        <v>8.1000000000000003E-2</v>
      </c>
      <c r="G1636">
        <v>0.13275000000000001</v>
      </c>
      <c r="H1636">
        <v>0.108</v>
      </c>
      <c r="I1636">
        <v>8.1250000000000003E-2</v>
      </c>
      <c r="J1636">
        <v>6.1249999999999999E-2</v>
      </c>
      <c r="K1636">
        <v>6.9250000000000006E-2</v>
      </c>
      <c r="L1636">
        <v>0.15525</v>
      </c>
      <c r="M1636">
        <v>0.20424999999999999</v>
      </c>
      <c r="V1636"/>
    </row>
    <row r="1637" spans="1:57" x14ac:dyDescent="0.55000000000000004">
      <c r="A1637" s="2" t="s">
        <v>121</v>
      </c>
      <c r="B1637" s="31">
        <v>41620</v>
      </c>
      <c r="C1637" s="11" t="s">
        <v>783</v>
      </c>
      <c r="V1637"/>
      <c r="AU1637">
        <v>81</v>
      </c>
    </row>
    <row r="1638" spans="1:57" x14ac:dyDescent="0.55000000000000004">
      <c r="A1638" s="2" t="s">
        <v>121</v>
      </c>
      <c r="B1638" s="31">
        <v>41625</v>
      </c>
      <c r="C1638" s="11" t="s">
        <v>783</v>
      </c>
      <c r="E1638">
        <v>166</v>
      </c>
      <c r="F1638">
        <v>7.5249999999999997E-2</v>
      </c>
      <c r="G1638">
        <v>0.1255</v>
      </c>
      <c r="H1638">
        <v>0.10174999999999999</v>
      </c>
      <c r="I1638">
        <v>7.4249999999999997E-2</v>
      </c>
      <c r="J1638">
        <v>5.3749999999999999E-2</v>
      </c>
      <c r="K1638">
        <v>6.0999999999999999E-2</v>
      </c>
      <c r="L1638">
        <v>0.14324999999999999</v>
      </c>
      <c r="M1638">
        <v>0.19525000000000001</v>
      </c>
      <c r="R1638">
        <v>2842.3258907459699</v>
      </c>
      <c r="S1638">
        <v>1048.58405196185</v>
      </c>
      <c r="V1638"/>
      <c r="AA1638">
        <v>750.80083243980403</v>
      </c>
      <c r="AJ1638">
        <v>2.19637411360568</v>
      </c>
      <c r="AM1638">
        <v>183.568282237478</v>
      </c>
      <c r="AP1638">
        <f>AJ1638*1000000/AM1638</f>
        <v>11964.888960306782</v>
      </c>
      <c r="AV1638">
        <v>174.40476190476201</v>
      </c>
      <c r="AY1638">
        <v>297.78321952204601</v>
      </c>
      <c r="BD1638">
        <v>1078.1491087546499</v>
      </c>
      <c r="BE1638">
        <v>786.01190476190504</v>
      </c>
    </row>
    <row r="1639" spans="1:57" x14ac:dyDescent="0.55000000000000004">
      <c r="A1639" s="2" t="s">
        <v>121</v>
      </c>
      <c r="B1639" s="31">
        <v>41627</v>
      </c>
      <c r="C1639" s="11" t="s">
        <v>783</v>
      </c>
      <c r="V1639"/>
      <c r="AU1639">
        <v>83</v>
      </c>
    </row>
    <row r="1640" spans="1:57" x14ac:dyDescent="0.55000000000000004">
      <c r="A1640" s="2" t="s">
        <v>121</v>
      </c>
      <c r="B1640" s="31">
        <v>41628</v>
      </c>
      <c r="C1640" s="11" t="s">
        <v>783</v>
      </c>
      <c r="V1640"/>
      <c r="AC1640">
        <v>0.94008525118828501</v>
      </c>
    </row>
    <row r="1641" spans="1:57" x14ac:dyDescent="0.55000000000000004">
      <c r="A1641" s="2" t="s">
        <v>121</v>
      </c>
      <c r="B1641" s="31">
        <v>41632</v>
      </c>
      <c r="C1641" s="11" t="s">
        <v>783</v>
      </c>
      <c r="E1641">
        <v>198.8</v>
      </c>
      <c r="F1641">
        <v>0.1825</v>
      </c>
      <c r="G1641">
        <v>0.17349999999999999</v>
      </c>
      <c r="H1641">
        <v>0.10925</v>
      </c>
      <c r="I1641">
        <v>7.3999999999999996E-2</v>
      </c>
      <c r="J1641">
        <v>5.6750000000000002E-2</v>
      </c>
      <c r="K1641">
        <v>6.3500000000000001E-2</v>
      </c>
      <c r="L1641">
        <v>0.14399999999999999</v>
      </c>
      <c r="M1641">
        <v>0.1905</v>
      </c>
      <c r="V1641"/>
    </row>
    <row r="1642" spans="1:57" x14ac:dyDescent="0.55000000000000004">
      <c r="A1642" s="2" t="s">
        <v>121</v>
      </c>
      <c r="B1642" s="31">
        <v>41638</v>
      </c>
      <c r="C1642" s="11" t="s">
        <v>783</v>
      </c>
      <c r="V1642"/>
      <c r="AU1642">
        <v>87</v>
      </c>
    </row>
    <row r="1643" spans="1:57" x14ac:dyDescent="0.55000000000000004">
      <c r="A1643" s="2" t="s">
        <v>121</v>
      </c>
      <c r="B1643" s="31">
        <v>41639</v>
      </c>
      <c r="C1643" s="11" t="s">
        <v>783</v>
      </c>
      <c r="E1643">
        <v>243.25</v>
      </c>
      <c r="F1643">
        <v>0.24775</v>
      </c>
      <c r="G1643">
        <v>0.26450000000000001</v>
      </c>
      <c r="H1643">
        <v>0.1585</v>
      </c>
      <c r="I1643">
        <v>8.1500000000000003E-2</v>
      </c>
      <c r="J1643">
        <v>5.8250000000000003E-2</v>
      </c>
      <c r="K1643">
        <v>7.0250000000000007E-2</v>
      </c>
      <c r="L1643">
        <v>0.14649999999999999</v>
      </c>
      <c r="M1643">
        <v>0.189</v>
      </c>
      <c r="V1643"/>
    </row>
    <row r="1644" spans="1:57" x14ac:dyDescent="0.55000000000000004">
      <c r="A1644" s="2" t="s">
        <v>121</v>
      </c>
      <c r="B1644" s="31">
        <v>41645</v>
      </c>
      <c r="C1644" s="11" t="s">
        <v>783</v>
      </c>
      <c r="V1644"/>
      <c r="AC1644">
        <v>0.27416880744065603</v>
      </c>
      <c r="AU1644">
        <v>90.75</v>
      </c>
    </row>
    <row r="1645" spans="1:57" x14ac:dyDescent="0.55000000000000004">
      <c r="A1645" s="2" t="s">
        <v>121</v>
      </c>
      <c r="B1645" s="31">
        <v>41646</v>
      </c>
      <c r="C1645" s="11" t="s">
        <v>783</v>
      </c>
      <c r="E1645">
        <v>249.15</v>
      </c>
      <c r="F1645">
        <v>0.2495</v>
      </c>
      <c r="G1645">
        <v>0.25974999999999998</v>
      </c>
      <c r="H1645">
        <v>0.17974999999999999</v>
      </c>
      <c r="I1645">
        <v>8.9749999999999996E-2</v>
      </c>
      <c r="J1645">
        <v>6.1499999999999999E-2</v>
      </c>
      <c r="K1645">
        <v>7.0749999999999993E-2</v>
      </c>
      <c r="L1645">
        <v>0.14624999999999999</v>
      </c>
      <c r="M1645">
        <v>0.1885</v>
      </c>
      <c r="V1645"/>
    </row>
    <row r="1646" spans="1:57" x14ac:dyDescent="0.55000000000000004">
      <c r="A1646" s="2" t="s">
        <v>121</v>
      </c>
      <c r="B1646" s="31">
        <v>41652</v>
      </c>
      <c r="C1646" s="11" t="s">
        <v>783</v>
      </c>
      <c r="V1646"/>
      <c r="AU1646">
        <v>90.75</v>
      </c>
    </row>
    <row r="1647" spans="1:57" x14ac:dyDescent="0.55000000000000004">
      <c r="A1647" s="2" t="s">
        <v>121</v>
      </c>
      <c r="B1647" s="31">
        <v>41653</v>
      </c>
      <c r="C1647" s="11" t="s">
        <v>783</v>
      </c>
      <c r="E1647">
        <v>242.85</v>
      </c>
      <c r="F1647">
        <v>0.21775</v>
      </c>
      <c r="G1647">
        <v>0.24149999999999999</v>
      </c>
      <c r="H1647">
        <v>0.17724999999999999</v>
      </c>
      <c r="I1647">
        <v>9.6750000000000003E-2</v>
      </c>
      <c r="J1647">
        <v>6.6500000000000004E-2</v>
      </c>
      <c r="K1647">
        <v>7.5249999999999997E-2</v>
      </c>
      <c r="L1647">
        <v>0.14824999999999999</v>
      </c>
      <c r="M1647">
        <v>0.191</v>
      </c>
      <c r="V1647"/>
      <c r="AC1647">
        <v>0</v>
      </c>
    </row>
    <row r="1648" spans="1:57" x14ac:dyDescent="0.55000000000000004">
      <c r="A1648" s="2" t="s">
        <v>121</v>
      </c>
      <c r="B1648" s="31">
        <v>41660</v>
      </c>
      <c r="C1648" s="11" t="s">
        <v>783</v>
      </c>
      <c r="E1648">
        <v>238.5</v>
      </c>
      <c r="F1648">
        <v>0.19700000000000001</v>
      </c>
      <c r="G1648">
        <v>0.23300000000000001</v>
      </c>
      <c r="H1648">
        <v>0.17299999999999999</v>
      </c>
      <c r="I1648">
        <v>0.10224999999999999</v>
      </c>
      <c r="J1648">
        <v>7.0749999999999993E-2</v>
      </c>
      <c r="K1648">
        <v>7.8750000000000001E-2</v>
      </c>
      <c r="L1648">
        <v>0.14824999999999999</v>
      </c>
      <c r="M1648">
        <v>0.1895</v>
      </c>
      <c r="V1648"/>
    </row>
    <row r="1649" spans="1:73" x14ac:dyDescent="0.55000000000000004">
      <c r="A1649" s="2" t="s">
        <v>121</v>
      </c>
      <c r="B1649" s="31">
        <v>41662</v>
      </c>
      <c r="C1649" s="11" t="s">
        <v>783</v>
      </c>
      <c r="V1649"/>
      <c r="AC1649">
        <v>0</v>
      </c>
      <c r="AU1649">
        <v>93</v>
      </c>
    </row>
    <row r="1650" spans="1:73" x14ac:dyDescent="0.55000000000000004">
      <c r="A1650" s="2" t="s">
        <v>121</v>
      </c>
      <c r="B1650" s="31">
        <v>41664</v>
      </c>
      <c r="C1650" s="11" t="s">
        <v>783</v>
      </c>
      <c r="R1650">
        <v>2474.0820469697901</v>
      </c>
      <c r="S1650">
        <v>1159.6031345220499</v>
      </c>
      <c r="V1650" s="12"/>
      <c r="W1650">
        <v>3.9384780000000008E-2</v>
      </c>
      <c r="Y1650">
        <v>23906.626917524201</v>
      </c>
      <c r="AA1650">
        <v>861.81991500000004</v>
      </c>
      <c r="AM1650">
        <v>0</v>
      </c>
      <c r="AQ1650" t="s">
        <v>875</v>
      </c>
      <c r="AY1650">
        <v>297.78321952204601</v>
      </c>
      <c r="BD1650">
        <v>820.25531414114505</v>
      </c>
    </row>
    <row r="1651" spans="1:73" x14ac:dyDescent="0.55000000000000004">
      <c r="A1651" s="2" t="s">
        <v>121</v>
      </c>
      <c r="B1651" s="31">
        <v>41667</v>
      </c>
      <c r="C1651" s="11" t="s">
        <v>783</v>
      </c>
      <c r="E1651">
        <v>237.95</v>
      </c>
      <c r="F1651">
        <v>0.18775</v>
      </c>
      <c r="G1651">
        <v>0.22675000000000001</v>
      </c>
      <c r="H1651">
        <v>0.17150000000000001</v>
      </c>
      <c r="I1651">
        <v>0.10675</v>
      </c>
      <c r="J1651">
        <v>7.7499999999999999E-2</v>
      </c>
      <c r="K1651">
        <v>8.3000000000000004E-2</v>
      </c>
      <c r="L1651">
        <v>0.14924999999999999</v>
      </c>
      <c r="M1651">
        <v>0.18725</v>
      </c>
      <c r="V1651"/>
    </row>
    <row r="1652" spans="1:73" x14ac:dyDescent="0.55000000000000004">
      <c r="A1652" s="13" t="s">
        <v>121</v>
      </c>
      <c r="C1652" s="11" t="s">
        <v>783</v>
      </c>
      <c r="V1652"/>
      <c r="AQ1652" t="s">
        <v>875</v>
      </c>
      <c r="BG1652" s="14">
        <v>239.24199999999996</v>
      </c>
      <c r="BH1652" s="14">
        <v>426.63400000000001</v>
      </c>
      <c r="BI1652" s="14">
        <v>515.0535000000001</v>
      </c>
      <c r="BJ1652" s="14">
        <v>632.05149999999992</v>
      </c>
      <c r="BK1652" s="14">
        <v>821.09050000000002</v>
      </c>
      <c r="BL1652" s="14">
        <v>863.88199999999995</v>
      </c>
      <c r="BM1652" s="14">
        <v>1037.3965000000003</v>
      </c>
      <c r="BN1652" s="14">
        <v>1154.3944999999999</v>
      </c>
      <c r="BO1652" s="14">
        <v>1483.0930000000003</v>
      </c>
      <c r="BP1652" s="14">
        <v>2107.5804999999991</v>
      </c>
      <c r="BQ1652" s="14">
        <v>2302.75</v>
      </c>
      <c r="BR1652" s="14">
        <v>2117.7979999999998</v>
      </c>
      <c r="BS1652" s="14">
        <v>2377.9629999999993</v>
      </c>
      <c r="BT1652" s="14">
        <v>2700.148947368421</v>
      </c>
      <c r="BU1652" s="14">
        <v>2503.5162500000001</v>
      </c>
    </row>
    <row r="1653" spans="1:73" x14ac:dyDescent="0.55000000000000004">
      <c r="A1653" s="2" t="s">
        <v>118</v>
      </c>
      <c r="B1653" s="31">
        <v>41386</v>
      </c>
      <c r="C1653" s="11" t="s">
        <v>783</v>
      </c>
      <c r="V1653"/>
      <c r="AB1653">
        <v>3.9</v>
      </c>
      <c r="AI1653">
        <v>2.1</v>
      </c>
      <c r="AU1653">
        <v>17.5</v>
      </c>
    </row>
    <row r="1654" spans="1:73" x14ac:dyDescent="0.55000000000000004">
      <c r="A1654" s="2" t="s">
        <v>118</v>
      </c>
      <c r="B1654" s="31">
        <v>41387</v>
      </c>
      <c r="C1654" s="11" t="s">
        <v>783</v>
      </c>
      <c r="E1654">
        <v>374.32499999999999</v>
      </c>
      <c r="F1654">
        <v>0.263625</v>
      </c>
      <c r="G1654">
        <v>0.28249999999999997</v>
      </c>
      <c r="H1654">
        <v>0.26374999999999998</v>
      </c>
      <c r="I1654">
        <v>0.20624999999999999</v>
      </c>
      <c r="J1654">
        <v>0.24249999999999999</v>
      </c>
      <c r="K1654">
        <v>0.24249999999999999</v>
      </c>
      <c r="L1654">
        <v>0.18825</v>
      </c>
      <c r="M1654">
        <v>0.18225</v>
      </c>
      <c r="V1654"/>
    </row>
    <row r="1655" spans="1:73" x14ac:dyDescent="0.55000000000000004">
      <c r="A1655" s="2" t="s">
        <v>118</v>
      </c>
      <c r="B1655" s="31">
        <v>41394</v>
      </c>
      <c r="C1655" s="11" t="s">
        <v>783</v>
      </c>
      <c r="E1655">
        <v>368.25</v>
      </c>
      <c r="F1655">
        <v>0.2495</v>
      </c>
      <c r="G1655">
        <v>0.28175</v>
      </c>
      <c r="H1655">
        <v>0.26300000000000001</v>
      </c>
      <c r="I1655">
        <v>0.20275000000000001</v>
      </c>
      <c r="J1655">
        <v>0.23799999999999999</v>
      </c>
      <c r="K1655">
        <v>0.24049999999999999</v>
      </c>
      <c r="L1655">
        <v>0.185</v>
      </c>
      <c r="M1655">
        <v>0.18074999999999999</v>
      </c>
      <c r="V1655"/>
    </row>
    <row r="1656" spans="1:73" x14ac:dyDescent="0.55000000000000004">
      <c r="A1656" s="2" t="s">
        <v>118</v>
      </c>
      <c r="B1656" s="31">
        <v>41396</v>
      </c>
      <c r="C1656" s="11" t="s">
        <v>783</v>
      </c>
      <c r="V1656"/>
      <c r="AB1656">
        <v>5</v>
      </c>
      <c r="AI1656">
        <v>3.85</v>
      </c>
      <c r="AU1656">
        <v>22.25</v>
      </c>
    </row>
    <row r="1657" spans="1:73" x14ac:dyDescent="0.55000000000000004">
      <c r="A1657" s="2" t="s">
        <v>118</v>
      </c>
      <c r="B1657" s="31">
        <v>41397</v>
      </c>
      <c r="C1657" s="11" t="s">
        <v>783</v>
      </c>
      <c r="V1657"/>
      <c r="AC1657">
        <v>0.20034810498982</v>
      </c>
    </row>
    <row r="1658" spans="1:73" x14ac:dyDescent="0.55000000000000004">
      <c r="A1658" s="2" t="s">
        <v>118</v>
      </c>
      <c r="B1658" s="31">
        <v>41408</v>
      </c>
      <c r="C1658" s="11" t="s">
        <v>783</v>
      </c>
      <c r="E1658">
        <v>359</v>
      </c>
      <c r="F1658">
        <v>0.23200000000000001</v>
      </c>
      <c r="G1658">
        <v>0.27424999999999999</v>
      </c>
      <c r="H1658">
        <v>0.25674999999999998</v>
      </c>
      <c r="I1658">
        <v>0.19850000000000001</v>
      </c>
      <c r="J1658">
        <v>0.23350000000000001</v>
      </c>
      <c r="K1658">
        <v>0.23275000000000001</v>
      </c>
      <c r="L1658">
        <v>0.183</v>
      </c>
      <c r="M1658">
        <v>0.18425</v>
      </c>
      <c r="V1658"/>
      <c r="AC1658">
        <v>0.43562341935058402</v>
      </c>
    </row>
    <row r="1659" spans="1:73" x14ac:dyDescent="0.55000000000000004">
      <c r="A1659" s="2" t="s">
        <v>118</v>
      </c>
      <c r="B1659" s="31">
        <v>41410</v>
      </c>
      <c r="C1659" s="11" t="s">
        <v>783</v>
      </c>
      <c r="V1659"/>
      <c r="AB1659">
        <v>6.35</v>
      </c>
      <c r="AI1659">
        <v>5.05</v>
      </c>
      <c r="AU1659">
        <v>24.25</v>
      </c>
    </row>
    <row r="1660" spans="1:73" x14ac:dyDescent="0.55000000000000004">
      <c r="A1660" s="2" t="s">
        <v>118</v>
      </c>
      <c r="B1660" s="31">
        <v>41423</v>
      </c>
      <c r="C1660" s="11" t="s">
        <v>783</v>
      </c>
      <c r="E1660">
        <v>349.32499999999999</v>
      </c>
      <c r="F1660">
        <v>0.22612499999999999</v>
      </c>
      <c r="G1660">
        <v>0.26500000000000001</v>
      </c>
      <c r="H1660">
        <v>0.25124999999999997</v>
      </c>
      <c r="I1660">
        <v>0.19</v>
      </c>
      <c r="J1660">
        <v>0.23</v>
      </c>
      <c r="K1660">
        <v>0.22850000000000001</v>
      </c>
      <c r="L1660">
        <v>0.17849999999999999</v>
      </c>
      <c r="M1660">
        <v>0.17724999999999999</v>
      </c>
      <c r="V1660"/>
      <c r="AB1660">
        <v>7.2</v>
      </c>
      <c r="AI1660">
        <v>6.15</v>
      </c>
    </row>
    <row r="1661" spans="1:73" x14ac:dyDescent="0.55000000000000004">
      <c r="A1661" s="2" t="s">
        <v>118</v>
      </c>
      <c r="B1661" s="31">
        <v>41425</v>
      </c>
      <c r="C1661" s="11" t="s">
        <v>783</v>
      </c>
      <c r="V1661"/>
      <c r="AC1661">
        <v>0.71376127790974697</v>
      </c>
      <c r="AU1661">
        <v>24.5</v>
      </c>
    </row>
    <row r="1662" spans="1:73" x14ac:dyDescent="0.55000000000000004">
      <c r="A1662" s="2" t="s">
        <v>118</v>
      </c>
      <c r="B1662" s="31">
        <v>41436</v>
      </c>
      <c r="C1662" s="11" t="s">
        <v>783</v>
      </c>
      <c r="E1662">
        <v>341.67500000000001</v>
      </c>
      <c r="F1662">
        <v>0.21812500000000001</v>
      </c>
      <c r="G1662">
        <v>0.26</v>
      </c>
      <c r="H1662">
        <v>0.24575</v>
      </c>
      <c r="I1662">
        <v>0.183</v>
      </c>
      <c r="J1662">
        <v>0.22550000000000001</v>
      </c>
      <c r="K1662">
        <v>0.22475000000000001</v>
      </c>
      <c r="L1662">
        <v>0.17524999999999999</v>
      </c>
      <c r="M1662">
        <v>0.17599999999999999</v>
      </c>
      <c r="V1662"/>
    </row>
    <row r="1663" spans="1:73" x14ac:dyDescent="0.55000000000000004">
      <c r="A1663" s="2" t="s">
        <v>118</v>
      </c>
      <c r="B1663" s="31">
        <v>41438</v>
      </c>
      <c r="C1663" s="11" t="s">
        <v>783</v>
      </c>
      <c r="V1663"/>
      <c r="AB1663">
        <v>8.15</v>
      </c>
      <c r="AC1663">
        <v>0.76449582783405201</v>
      </c>
      <c r="AI1663">
        <v>7.1</v>
      </c>
      <c r="AU1663">
        <v>25.25</v>
      </c>
    </row>
    <row r="1664" spans="1:73" x14ac:dyDescent="0.55000000000000004">
      <c r="A1664" s="2" t="s">
        <v>118</v>
      </c>
      <c r="B1664" s="31">
        <v>41450</v>
      </c>
      <c r="C1664" s="11" t="s">
        <v>783</v>
      </c>
      <c r="E1664">
        <v>420.35</v>
      </c>
      <c r="F1664">
        <v>0.25924999999999998</v>
      </c>
      <c r="G1664">
        <v>0.28425</v>
      </c>
      <c r="H1664">
        <v>0.27474999999999999</v>
      </c>
      <c r="I1664">
        <v>0.25824999999999998</v>
      </c>
      <c r="J1664">
        <v>0.28875000000000001</v>
      </c>
      <c r="K1664">
        <v>0.29649999999999999</v>
      </c>
      <c r="L1664">
        <v>0.23050000000000001</v>
      </c>
      <c r="M1664">
        <v>0.20949999999999999</v>
      </c>
      <c r="V1664"/>
      <c r="AB1664">
        <v>8.6999999999999993</v>
      </c>
      <c r="AC1664">
        <v>0.92240056879783205</v>
      </c>
      <c r="AI1664">
        <v>7.45</v>
      </c>
    </row>
    <row r="1665" spans="1:57" x14ac:dyDescent="0.55000000000000004">
      <c r="A1665" s="2" t="s">
        <v>118</v>
      </c>
      <c r="B1665" s="31">
        <v>41457</v>
      </c>
      <c r="C1665" s="11" t="s">
        <v>783</v>
      </c>
      <c r="V1665"/>
      <c r="AU1665">
        <v>26.5</v>
      </c>
    </row>
    <row r="1666" spans="1:57" x14ac:dyDescent="0.55000000000000004">
      <c r="A1666" s="2" t="s">
        <v>118</v>
      </c>
      <c r="B1666" s="31">
        <v>41459</v>
      </c>
      <c r="C1666" s="11" t="s">
        <v>783</v>
      </c>
      <c r="R1666">
        <v>226.897023809524</v>
      </c>
      <c r="S1666">
        <v>0</v>
      </c>
      <c r="V1666"/>
      <c r="AA1666">
        <v>0</v>
      </c>
      <c r="AJ1666">
        <v>2.387222941717289</v>
      </c>
      <c r="AM1666">
        <v>136.44411816604801</v>
      </c>
      <c r="AP1666">
        <f>AJ1666*1000000/AM1666</f>
        <v>17495.975449906291</v>
      </c>
      <c r="AV1666">
        <v>157.73809523809501</v>
      </c>
      <c r="AY1666">
        <v>0</v>
      </c>
      <c r="BD1666">
        <v>87.534178137118005</v>
      </c>
      <c r="BE1666">
        <v>1367.61904761905</v>
      </c>
    </row>
    <row r="1667" spans="1:57" x14ac:dyDescent="0.55000000000000004">
      <c r="A1667" s="2" t="s">
        <v>118</v>
      </c>
      <c r="B1667" s="31">
        <v>41465</v>
      </c>
      <c r="C1667" s="11" t="s">
        <v>783</v>
      </c>
      <c r="V1667"/>
      <c r="AB1667">
        <v>9.15</v>
      </c>
      <c r="AI1667">
        <v>8.1</v>
      </c>
      <c r="AU1667">
        <v>27.25</v>
      </c>
    </row>
    <row r="1668" spans="1:57" x14ac:dyDescent="0.55000000000000004">
      <c r="A1668" s="2" t="s">
        <v>118</v>
      </c>
      <c r="B1668" s="31">
        <v>41466</v>
      </c>
      <c r="C1668" s="11" t="s">
        <v>783</v>
      </c>
      <c r="E1668">
        <v>405.75</v>
      </c>
      <c r="F1668">
        <v>0.23874999999999999</v>
      </c>
      <c r="G1668">
        <v>0.27524999999999999</v>
      </c>
      <c r="H1668">
        <v>0.26774999999999999</v>
      </c>
      <c r="I1668">
        <v>0.23724999999999999</v>
      </c>
      <c r="J1668">
        <v>0.27474999999999999</v>
      </c>
      <c r="K1668">
        <v>0.28449999999999998</v>
      </c>
      <c r="L1668">
        <v>0.22950000000000001</v>
      </c>
      <c r="M1668">
        <v>0.221</v>
      </c>
      <c r="V1668"/>
      <c r="AC1668">
        <v>0.95509358282104195</v>
      </c>
    </row>
    <row r="1669" spans="1:57" x14ac:dyDescent="0.55000000000000004">
      <c r="A1669" s="2" t="s">
        <v>118</v>
      </c>
      <c r="B1669" s="31">
        <v>41481</v>
      </c>
      <c r="C1669" s="11" t="s">
        <v>783</v>
      </c>
      <c r="V1669"/>
      <c r="AU1669">
        <v>30</v>
      </c>
    </row>
    <row r="1670" spans="1:57" x14ac:dyDescent="0.55000000000000004">
      <c r="A1670" s="2" t="s">
        <v>118</v>
      </c>
      <c r="B1670" s="31">
        <v>41484</v>
      </c>
      <c r="C1670" s="11" t="s">
        <v>783</v>
      </c>
      <c r="V1670"/>
      <c r="AB1670">
        <v>10</v>
      </c>
      <c r="AC1670">
        <v>0.97341501800613905</v>
      </c>
      <c r="AI1670">
        <v>8.75</v>
      </c>
    </row>
    <row r="1671" spans="1:57" x14ac:dyDescent="0.55000000000000004">
      <c r="A1671" s="2" t="s">
        <v>118</v>
      </c>
      <c r="B1671" s="31">
        <v>41485</v>
      </c>
      <c r="C1671" s="11" t="s">
        <v>783</v>
      </c>
      <c r="E1671">
        <v>393.02499999999998</v>
      </c>
      <c r="F1671">
        <v>0.236375</v>
      </c>
      <c r="G1671">
        <v>0.27100000000000002</v>
      </c>
      <c r="H1671">
        <v>0.26100000000000001</v>
      </c>
      <c r="I1671">
        <v>0.21925</v>
      </c>
      <c r="J1671">
        <v>0.26174999999999998</v>
      </c>
      <c r="K1671">
        <v>0.26974999999999999</v>
      </c>
      <c r="L1671">
        <v>0.22275</v>
      </c>
      <c r="M1671">
        <v>0.22325</v>
      </c>
      <c r="V1671"/>
    </row>
    <row r="1672" spans="1:57" x14ac:dyDescent="0.55000000000000004">
      <c r="A1672" s="2" t="s">
        <v>118</v>
      </c>
      <c r="B1672" s="31">
        <v>41495</v>
      </c>
      <c r="C1672" s="11" t="s">
        <v>783</v>
      </c>
      <c r="V1672"/>
      <c r="AU1672">
        <v>31</v>
      </c>
    </row>
    <row r="1673" spans="1:57" x14ac:dyDescent="0.55000000000000004">
      <c r="A1673" s="2" t="s">
        <v>118</v>
      </c>
      <c r="B1673" s="31">
        <v>41500</v>
      </c>
      <c r="C1673" s="11" t="s">
        <v>783</v>
      </c>
      <c r="V1673"/>
      <c r="AB1673">
        <v>10.75</v>
      </c>
      <c r="AI1673">
        <v>9.6999999999999993</v>
      </c>
    </row>
    <row r="1674" spans="1:57" x14ac:dyDescent="0.55000000000000004">
      <c r="A1674" s="2" t="s">
        <v>118</v>
      </c>
      <c r="B1674" s="31">
        <v>41515</v>
      </c>
      <c r="C1674" s="11" t="s">
        <v>783</v>
      </c>
      <c r="E1674">
        <v>360.55</v>
      </c>
      <c r="F1674">
        <v>0.19925000000000001</v>
      </c>
      <c r="G1674">
        <v>0.248</v>
      </c>
      <c r="H1674">
        <v>0.24875</v>
      </c>
      <c r="I1674">
        <v>0.19125</v>
      </c>
      <c r="J1674">
        <v>0.23824999999999999</v>
      </c>
      <c r="K1674">
        <v>0.252</v>
      </c>
      <c r="L1674">
        <v>0.20624999999999999</v>
      </c>
      <c r="M1674">
        <v>0.219</v>
      </c>
      <c r="V1674"/>
    </row>
    <row r="1675" spans="1:57" x14ac:dyDescent="0.55000000000000004">
      <c r="A1675" s="2" t="s">
        <v>118</v>
      </c>
      <c r="B1675" s="31">
        <v>41516</v>
      </c>
      <c r="C1675" s="11" t="s">
        <v>783</v>
      </c>
      <c r="V1675"/>
      <c r="AB1675">
        <v>11.75</v>
      </c>
      <c r="AC1675">
        <v>0.94213357872731796</v>
      </c>
      <c r="AI1675">
        <v>10.55</v>
      </c>
    </row>
    <row r="1676" spans="1:57" x14ac:dyDescent="0.55000000000000004">
      <c r="A1676" s="2" t="s">
        <v>118</v>
      </c>
      <c r="B1676" s="31">
        <v>41520</v>
      </c>
      <c r="C1676" s="11" t="s">
        <v>783</v>
      </c>
      <c r="R1676">
        <v>624.357142857143</v>
      </c>
      <c r="S1676">
        <v>0</v>
      </c>
      <c r="V1676"/>
      <c r="AA1676">
        <v>0</v>
      </c>
      <c r="AJ1676">
        <v>6.2677068354927918</v>
      </c>
      <c r="AM1676">
        <v>278.170481554086</v>
      </c>
      <c r="AP1676">
        <f>AJ1676*1000000/AM1676</f>
        <v>22531.890517197568</v>
      </c>
      <c r="AV1676">
        <v>170.23809523809501</v>
      </c>
      <c r="AY1676">
        <v>0</v>
      </c>
      <c r="BD1676">
        <v>254.253211849108</v>
      </c>
      <c r="BE1676">
        <v>1257.67857142857</v>
      </c>
    </row>
    <row r="1677" spans="1:57" x14ac:dyDescent="0.55000000000000004">
      <c r="A1677" s="2" t="s">
        <v>118</v>
      </c>
      <c r="B1677" s="31">
        <v>41526</v>
      </c>
      <c r="C1677" s="11" t="s">
        <v>783</v>
      </c>
      <c r="V1677"/>
      <c r="AB1677">
        <v>12.15</v>
      </c>
      <c r="AI1677">
        <v>11.1</v>
      </c>
    </row>
    <row r="1678" spans="1:57" x14ac:dyDescent="0.55000000000000004">
      <c r="A1678" s="2" t="s">
        <v>118</v>
      </c>
      <c r="B1678" s="31">
        <v>41527</v>
      </c>
      <c r="C1678" s="11" t="s">
        <v>783</v>
      </c>
      <c r="V1678"/>
      <c r="AC1678">
        <v>0.98686350261228095</v>
      </c>
    </row>
    <row r="1679" spans="1:57" x14ac:dyDescent="0.55000000000000004">
      <c r="A1679" s="2" t="s">
        <v>118</v>
      </c>
      <c r="B1679" s="31">
        <v>41530</v>
      </c>
      <c r="C1679" s="11" t="s">
        <v>783</v>
      </c>
      <c r="V1679"/>
      <c r="AU1679">
        <v>32</v>
      </c>
    </row>
    <row r="1680" spans="1:57" x14ac:dyDescent="0.55000000000000004">
      <c r="A1680" s="2" t="s">
        <v>118</v>
      </c>
      <c r="B1680" s="31">
        <v>41533</v>
      </c>
      <c r="C1680" s="11" t="s">
        <v>783</v>
      </c>
      <c r="E1680">
        <v>322.25</v>
      </c>
      <c r="F1680">
        <v>0.16950000000000001</v>
      </c>
      <c r="G1680">
        <v>0.2135</v>
      </c>
      <c r="H1680">
        <v>0.2155</v>
      </c>
      <c r="I1680">
        <v>0.16025</v>
      </c>
      <c r="J1680">
        <v>0.21675</v>
      </c>
      <c r="K1680">
        <v>0.23499999999999999</v>
      </c>
      <c r="L1680">
        <v>0.192</v>
      </c>
      <c r="M1680">
        <v>0.20874999999999999</v>
      </c>
      <c r="V1680"/>
    </row>
    <row r="1681" spans="1:57" x14ac:dyDescent="0.55000000000000004">
      <c r="A1681" s="2" t="s">
        <v>118</v>
      </c>
      <c r="B1681" s="31">
        <v>41542</v>
      </c>
      <c r="C1681" s="11" t="s">
        <v>783</v>
      </c>
      <c r="E1681">
        <v>318.42500000000001</v>
      </c>
      <c r="F1681">
        <v>0.21087500000000001</v>
      </c>
      <c r="G1681">
        <v>0.20799999999999999</v>
      </c>
      <c r="H1681">
        <v>0.20499999999999999</v>
      </c>
      <c r="I1681">
        <v>0.14774999999999999</v>
      </c>
      <c r="J1681">
        <v>0.20774999999999999</v>
      </c>
      <c r="K1681">
        <v>0.22450000000000001</v>
      </c>
      <c r="L1681">
        <v>0.18375</v>
      </c>
      <c r="M1681">
        <v>0.20449999999999999</v>
      </c>
      <c r="V1681"/>
    </row>
    <row r="1682" spans="1:57" x14ac:dyDescent="0.55000000000000004">
      <c r="A1682" s="2" t="s">
        <v>118</v>
      </c>
      <c r="B1682" s="31">
        <v>41544</v>
      </c>
      <c r="C1682" s="11" t="s">
        <v>783</v>
      </c>
      <c r="V1682"/>
      <c r="AB1682">
        <v>13.25</v>
      </c>
      <c r="AI1682">
        <v>12.15</v>
      </c>
    </row>
    <row r="1683" spans="1:57" x14ac:dyDescent="0.55000000000000004">
      <c r="A1683" s="2" t="s">
        <v>118</v>
      </c>
      <c r="B1683" s="31">
        <v>41548</v>
      </c>
      <c r="C1683" s="11" t="s">
        <v>783</v>
      </c>
      <c r="E1683">
        <v>305.39999999999998</v>
      </c>
      <c r="F1683">
        <v>0.17</v>
      </c>
      <c r="G1683">
        <v>0.20674999999999999</v>
      </c>
      <c r="H1683">
        <v>0.19775000000000001</v>
      </c>
      <c r="I1683">
        <v>0.14174999999999999</v>
      </c>
      <c r="J1683">
        <v>0.20300000000000001</v>
      </c>
      <c r="K1683">
        <v>0.223</v>
      </c>
      <c r="L1683">
        <v>0.183</v>
      </c>
      <c r="M1683">
        <v>0.20175000000000001</v>
      </c>
      <c r="V1683"/>
    </row>
    <row r="1684" spans="1:57" x14ac:dyDescent="0.55000000000000004">
      <c r="A1684" s="2" t="s">
        <v>118</v>
      </c>
      <c r="B1684" s="31">
        <v>41555</v>
      </c>
      <c r="C1684" s="11" t="s">
        <v>783</v>
      </c>
      <c r="E1684">
        <v>283.64999999999998</v>
      </c>
      <c r="F1684">
        <v>0.152</v>
      </c>
      <c r="G1684">
        <v>0.19025</v>
      </c>
      <c r="H1684">
        <v>0.17474999999999999</v>
      </c>
      <c r="I1684">
        <v>0.12375</v>
      </c>
      <c r="J1684">
        <v>0.19175</v>
      </c>
      <c r="K1684">
        <v>0.21249999999999999</v>
      </c>
      <c r="L1684">
        <v>0.17674999999999999</v>
      </c>
      <c r="M1684">
        <v>0.19650000000000001</v>
      </c>
      <c r="V1684"/>
    </row>
    <row r="1685" spans="1:57" x14ac:dyDescent="0.55000000000000004">
      <c r="A1685" s="2" t="s">
        <v>118</v>
      </c>
      <c r="B1685" s="31">
        <v>41558</v>
      </c>
      <c r="C1685" s="11" t="s">
        <v>783</v>
      </c>
      <c r="V1685"/>
      <c r="AB1685">
        <v>14.35</v>
      </c>
      <c r="AI1685">
        <v>13.2</v>
      </c>
      <c r="AU1685">
        <v>37.25</v>
      </c>
    </row>
    <row r="1686" spans="1:57" x14ac:dyDescent="0.55000000000000004">
      <c r="A1686" s="2" t="s">
        <v>118</v>
      </c>
      <c r="B1686" s="31">
        <v>41562</v>
      </c>
      <c r="C1686" s="11" t="s">
        <v>783</v>
      </c>
      <c r="E1686">
        <v>270.75</v>
      </c>
      <c r="F1686">
        <v>0.13950000000000001</v>
      </c>
      <c r="G1686">
        <v>0.18049999999999999</v>
      </c>
      <c r="H1686">
        <v>0.16275000000000001</v>
      </c>
      <c r="I1686">
        <v>0.113</v>
      </c>
      <c r="J1686">
        <v>0.1855</v>
      </c>
      <c r="K1686">
        <v>0.20699999999999999</v>
      </c>
      <c r="L1686">
        <v>0.17150000000000001</v>
      </c>
      <c r="M1686">
        <v>0.19400000000000001</v>
      </c>
      <c r="V1686"/>
    </row>
    <row r="1687" spans="1:57" x14ac:dyDescent="0.55000000000000004">
      <c r="A1687" s="2" t="s">
        <v>118</v>
      </c>
      <c r="B1687" s="31">
        <v>41563</v>
      </c>
      <c r="C1687" s="11" t="s">
        <v>783</v>
      </c>
      <c r="V1687"/>
      <c r="AC1687">
        <v>0.97410706721021501</v>
      </c>
    </row>
    <row r="1688" spans="1:57" x14ac:dyDescent="0.55000000000000004">
      <c r="A1688" s="2" t="s">
        <v>118</v>
      </c>
      <c r="B1688" s="31">
        <v>41569</v>
      </c>
      <c r="C1688" s="11" t="s">
        <v>783</v>
      </c>
      <c r="E1688">
        <v>241.25</v>
      </c>
      <c r="F1688">
        <v>0.111</v>
      </c>
      <c r="G1688">
        <v>0.15975</v>
      </c>
      <c r="H1688">
        <v>0.13600000000000001</v>
      </c>
      <c r="I1688">
        <v>8.9249999999999996E-2</v>
      </c>
      <c r="J1688">
        <v>0.16350000000000001</v>
      </c>
      <c r="K1688">
        <v>0.19175</v>
      </c>
      <c r="L1688">
        <v>0.16625000000000001</v>
      </c>
      <c r="M1688">
        <v>0.18875</v>
      </c>
      <c r="R1688">
        <v>1362.8234278234299</v>
      </c>
      <c r="S1688">
        <v>0</v>
      </c>
      <c r="V1688"/>
      <c r="AA1688">
        <v>0</v>
      </c>
      <c r="AJ1688">
        <v>7.7770623965616901</v>
      </c>
      <c r="AM1688">
        <v>380.587227265114</v>
      </c>
      <c r="AP1688">
        <f>AJ1688*1000000/AM1688</f>
        <v>20434.375721033462</v>
      </c>
      <c r="AV1688">
        <v>160.71428571428601</v>
      </c>
      <c r="AY1688">
        <v>0</v>
      </c>
      <c r="BD1688">
        <v>774.78903753974203</v>
      </c>
      <c r="BE1688">
        <v>801.66666666666697</v>
      </c>
    </row>
    <row r="1689" spans="1:57" x14ac:dyDescent="0.55000000000000004">
      <c r="A1689" s="2" t="s">
        <v>118</v>
      </c>
      <c r="B1689" s="31">
        <v>41570</v>
      </c>
      <c r="C1689" s="11" t="s">
        <v>783</v>
      </c>
      <c r="V1689"/>
      <c r="AB1689">
        <v>14.4</v>
      </c>
      <c r="AI1689">
        <v>13.6</v>
      </c>
    </row>
    <row r="1690" spans="1:57" x14ac:dyDescent="0.55000000000000004">
      <c r="A1690" s="2" t="s">
        <v>118</v>
      </c>
      <c r="B1690" s="31">
        <v>41576</v>
      </c>
      <c r="C1690" s="11" t="s">
        <v>783</v>
      </c>
      <c r="E1690">
        <v>221</v>
      </c>
      <c r="F1690">
        <v>9.8250000000000004E-2</v>
      </c>
      <c r="G1690">
        <v>0.14774999999999999</v>
      </c>
      <c r="H1690">
        <v>0.12175</v>
      </c>
      <c r="I1690">
        <v>7.7499999999999999E-2</v>
      </c>
      <c r="J1690">
        <v>0.14524999999999999</v>
      </c>
      <c r="K1690">
        <v>0.17549999999999999</v>
      </c>
      <c r="L1690">
        <v>0.15775</v>
      </c>
      <c r="M1690">
        <v>0.18124999999999999</v>
      </c>
      <c r="V1690"/>
      <c r="AB1690">
        <v>14.4</v>
      </c>
      <c r="AI1690">
        <v>14.4</v>
      </c>
      <c r="AU1690">
        <v>43.5</v>
      </c>
    </row>
    <row r="1691" spans="1:57" x14ac:dyDescent="0.55000000000000004">
      <c r="A1691" s="2" t="s">
        <v>118</v>
      </c>
      <c r="B1691" s="31">
        <v>41582</v>
      </c>
      <c r="C1691" s="11" t="s">
        <v>783</v>
      </c>
      <c r="R1691">
        <v>1620.5776179914001</v>
      </c>
      <c r="S1691">
        <v>108.037587496201</v>
      </c>
      <c r="V1691"/>
      <c r="AA1691">
        <v>0</v>
      </c>
      <c r="AJ1691">
        <v>6.2177981873402501</v>
      </c>
      <c r="AM1691">
        <v>337.72940464559701</v>
      </c>
      <c r="AP1691">
        <f>AJ1691*1000000/AM1691</f>
        <v>18410.591739457861</v>
      </c>
      <c r="AU1691">
        <v>53.5</v>
      </c>
      <c r="AV1691">
        <v>147.02380952381</v>
      </c>
      <c r="AY1691">
        <v>108.037587496201</v>
      </c>
      <c r="BD1691">
        <v>968.93367032483002</v>
      </c>
      <c r="BE1691">
        <v>657.55952380952397</v>
      </c>
    </row>
    <row r="1692" spans="1:57" x14ac:dyDescent="0.55000000000000004">
      <c r="A1692" s="2" t="s">
        <v>118</v>
      </c>
      <c r="B1692" s="31">
        <v>41583</v>
      </c>
      <c r="C1692" s="11" t="s">
        <v>783</v>
      </c>
      <c r="E1692">
        <v>205.95</v>
      </c>
      <c r="F1692">
        <v>8.9749999999999996E-2</v>
      </c>
      <c r="G1692">
        <v>0.14099999999999999</v>
      </c>
      <c r="H1692">
        <v>0.11525000000000001</v>
      </c>
      <c r="I1692">
        <v>6.9500000000000006E-2</v>
      </c>
      <c r="J1692">
        <v>0.12875</v>
      </c>
      <c r="K1692">
        <v>0.16</v>
      </c>
      <c r="L1692">
        <v>0.14974999999999999</v>
      </c>
      <c r="M1692">
        <v>0.17574999999999999</v>
      </c>
      <c r="V1692"/>
    </row>
    <row r="1693" spans="1:57" x14ac:dyDescent="0.55000000000000004">
      <c r="A1693" s="2" t="s">
        <v>118</v>
      </c>
      <c r="B1693" s="31">
        <v>41586</v>
      </c>
      <c r="C1693" s="11" t="s">
        <v>783</v>
      </c>
      <c r="V1693"/>
      <c r="AC1693">
        <v>0.96851917268705801</v>
      </c>
      <c r="AU1693">
        <v>59.25</v>
      </c>
    </row>
    <row r="1694" spans="1:57" x14ac:dyDescent="0.55000000000000004">
      <c r="A1694" s="2" t="s">
        <v>118</v>
      </c>
      <c r="B1694" s="31">
        <v>41590</v>
      </c>
      <c r="C1694" s="11" t="s">
        <v>783</v>
      </c>
      <c r="E1694">
        <v>194.85</v>
      </c>
      <c r="F1694">
        <v>8.3500000000000005E-2</v>
      </c>
      <c r="G1694">
        <v>0.13550000000000001</v>
      </c>
      <c r="H1694">
        <v>0.11025</v>
      </c>
      <c r="I1694">
        <v>6.6250000000000003E-2</v>
      </c>
      <c r="J1694">
        <v>0.11774999999999999</v>
      </c>
      <c r="K1694">
        <v>0.14749999999999999</v>
      </c>
      <c r="L1694">
        <v>0.14299999999999999</v>
      </c>
      <c r="M1694">
        <v>0.17050000000000001</v>
      </c>
      <c r="V1694"/>
    </row>
    <row r="1695" spans="1:57" x14ac:dyDescent="0.55000000000000004">
      <c r="A1695" s="2" t="s">
        <v>118</v>
      </c>
      <c r="B1695" s="31">
        <v>41596</v>
      </c>
      <c r="C1695" s="11" t="s">
        <v>783</v>
      </c>
      <c r="R1695">
        <v>1948.06739988236</v>
      </c>
      <c r="S1695">
        <v>271.14874703958702</v>
      </c>
      <c r="V1695"/>
      <c r="AA1695">
        <v>13.9802400139942</v>
      </c>
      <c r="AJ1695">
        <v>5.3198033883655</v>
      </c>
      <c r="AM1695">
        <v>316.34622536928202</v>
      </c>
      <c r="AP1695">
        <f>AJ1695*1000000/AM1695</f>
        <v>16816.395966651751</v>
      </c>
      <c r="AV1695">
        <v>138.69047619047601</v>
      </c>
      <c r="AY1695">
        <v>257.16850702559202</v>
      </c>
      <c r="BD1695">
        <v>1078.18005071273</v>
      </c>
      <c r="BE1695">
        <v>738.392857142857</v>
      </c>
    </row>
    <row r="1696" spans="1:57" x14ac:dyDescent="0.55000000000000004">
      <c r="A1696" s="2" t="s">
        <v>118</v>
      </c>
      <c r="B1696" s="31">
        <v>41596</v>
      </c>
      <c r="C1696" s="11" t="s">
        <v>783</v>
      </c>
      <c r="V1696"/>
      <c r="AC1696">
        <v>0.96417049165882895</v>
      </c>
    </row>
    <row r="1697" spans="1:57" x14ac:dyDescent="0.55000000000000004">
      <c r="A1697" s="2" t="s">
        <v>118</v>
      </c>
      <c r="B1697" s="31">
        <v>41597</v>
      </c>
      <c r="C1697" s="11" t="s">
        <v>783</v>
      </c>
      <c r="E1697">
        <v>186.35</v>
      </c>
      <c r="F1697">
        <v>8.7499999999999994E-2</v>
      </c>
      <c r="G1697">
        <v>0.13250000000000001</v>
      </c>
      <c r="H1697">
        <v>0.10775</v>
      </c>
      <c r="I1697">
        <v>6.3750000000000001E-2</v>
      </c>
      <c r="J1697">
        <v>0.10825</v>
      </c>
      <c r="K1697">
        <v>0.13700000000000001</v>
      </c>
      <c r="L1697">
        <v>0.13350000000000001</v>
      </c>
      <c r="M1697">
        <v>0.1615</v>
      </c>
      <c r="V1697"/>
    </row>
    <row r="1698" spans="1:57" x14ac:dyDescent="0.55000000000000004">
      <c r="A1698" s="2" t="s">
        <v>118</v>
      </c>
      <c r="B1698" s="31">
        <v>41599</v>
      </c>
      <c r="C1698" s="11" t="s">
        <v>783</v>
      </c>
      <c r="V1698"/>
      <c r="AU1698">
        <v>70.424999999999997</v>
      </c>
    </row>
    <row r="1699" spans="1:57" x14ac:dyDescent="0.55000000000000004">
      <c r="A1699" s="2" t="s">
        <v>118</v>
      </c>
      <c r="B1699" s="31">
        <v>41604</v>
      </c>
      <c r="C1699" s="11" t="s">
        <v>783</v>
      </c>
      <c r="E1699">
        <v>180.1</v>
      </c>
      <c r="F1699">
        <v>8.1750000000000003E-2</v>
      </c>
      <c r="G1699">
        <v>0.13100000000000001</v>
      </c>
      <c r="H1699">
        <v>0.1065</v>
      </c>
      <c r="I1699">
        <v>6.1499999999999999E-2</v>
      </c>
      <c r="J1699">
        <v>0.10174999999999999</v>
      </c>
      <c r="K1699">
        <v>0.13</v>
      </c>
      <c r="L1699">
        <v>0.12925</v>
      </c>
      <c r="M1699">
        <v>0.15875</v>
      </c>
      <c r="V1699"/>
    </row>
    <row r="1700" spans="1:57" x14ac:dyDescent="0.55000000000000004">
      <c r="A1700" s="2" t="s">
        <v>118</v>
      </c>
      <c r="B1700" s="31">
        <v>41607</v>
      </c>
      <c r="C1700" s="11" t="s">
        <v>783</v>
      </c>
      <c r="V1700"/>
      <c r="AU1700">
        <v>70.8</v>
      </c>
    </row>
    <row r="1701" spans="1:57" x14ac:dyDescent="0.55000000000000004">
      <c r="A1701" s="2" t="s">
        <v>118</v>
      </c>
      <c r="B1701" s="31">
        <v>41610</v>
      </c>
      <c r="C1701" s="11" t="s">
        <v>783</v>
      </c>
      <c r="R1701">
        <v>2109.7287606477498</v>
      </c>
      <c r="S1701">
        <v>455.553146100616</v>
      </c>
      <c r="V1701"/>
      <c r="AA1701">
        <v>190.56940146327699</v>
      </c>
      <c r="AJ1701">
        <v>3.7765601968632301</v>
      </c>
      <c r="AM1701">
        <v>269.45820045230101</v>
      </c>
      <c r="AP1701">
        <f>AJ1701*1000000/AM1701</f>
        <v>14015.384169136651</v>
      </c>
      <c r="AV1701">
        <v>149.40476190476201</v>
      </c>
      <c r="AY1701">
        <v>264.98374463733899</v>
      </c>
      <c r="BD1701">
        <v>1104.23025375682</v>
      </c>
      <c r="BE1701">
        <v>657.5</v>
      </c>
    </row>
    <row r="1702" spans="1:57" x14ac:dyDescent="0.55000000000000004">
      <c r="A1702" s="2" t="s">
        <v>118</v>
      </c>
      <c r="B1702" s="31">
        <v>41611</v>
      </c>
      <c r="C1702" s="11" t="s">
        <v>783</v>
      </c>
      <c r="E1702">
        <v>171.5</v>
      </c>
      <c r="F1702">
        <v>8.1750000000000003E-2</v>
      </c>
      <c r="G1702">
        <v>0.1275</v>
      </c>
      <c r="H1702">
        <v>0.10299999999999999</v>
      </c>
      <c r="I1702">
        <v>5.9499999999999997E-2</v>
      </c>
      <c r="J1702">
        <v>9.325E-2</v>
      </c>
      <c r="K1702">
        <v>0.1205</v>
      </c>
      <c r="L1702">
        <v>0.1225</v>
      </c>
      <c r="M1702">
        <v>0.14949999999999999</v>
      </c>
      <c r="V1702"/>
    </row>
    <row r="1703" spans="1:57" x14ac:dyDescent="0.55000000000000004">
      <c r="A1703" s="2" t="s">
        <v>118</v>
      </c>
      <c r="B1703" s="31">
        <v>41613</v>
      </c>
      <c r="C1703" s="11" t="s">
        <v>783</v>
      </c>
      <c r="V1703"/>
      <c r="AC1703">
        <v>0.94900999890107895</v>
      </c>
    </row>
    <row r="1704" spans="1:57" x14ac:dyDescent="0.55000000000000004">
      <c r="A1704" s="2" t="s">
        <v>118</v>
      </c>
      <c r="B1704" s="31">
        <v>41618</v>
      </c>
      <c r="C1704" s="11" t="s">
        <v>783</v>
      </c>
      <c r="E1704">
        <v>159.65</v>
      </c>
      <c r="F1704">
        <v>7.2249999999999995E-2</v>
      </c>
      <c r="G1704">
        <v>0.12175</v>
      </c>
      <c r="H1704">
        <v>9.9500000000000005E-2</v>
      </c>
      <c r="I1704">
        <v>5.425E-2</v>
      </c>
      <c r="J1704">
        <v>8.1000000000000003E-2</v>
      </c>
      <c r="K1704">
        <v>0.11175</v>
      </c>
      <c r="L1704">
        <v>0.11550000000000001</v>
      </c>
      <c r="M1704">
        <v>0.14224999999999999</v>
      </c>
      <c r="V1704"/>
    </row>
    <row r="1705" spans="1:57" x14ac:dyDescent="0.55000000000000004">
      <c r="A1705" s="2" t="s">
        <v>118</v>
      </c>
      <c r="B1705" s="31">
        <v>41620</v>
      </c>
      <c r="C1705" s="11" t="s">
        <v>783</v>
      </c>
      <c r="V1705"/>
      <c r="AU1705">
        <v>81</v>
      </c>
    </row>
    <row r="1706" spans="1:57" x14ac:dyDescent="0.55000000000000004">
      <c r="A1706" s="2" t="s">
        <v>118</v>
      </c>
      <c r="B1706" s="31">
        <v>41625</v>
      </c>
      <c r="C1706" s="11" t="s">
        <v>783</v>
      </c>
      <c r="E1706">
        <v>149.05000000000001</v>
      </c>
      <c r="F1706">
        <v>6.8750000000000006E-2</v>
      </c>
      <c r="G1706">
        <v>0.11774999999999999</v>
      </c>
      <c r="H1706">
        <v>9.6500000000000002E-2</v>
      </c>
      <c r="I1706">
        <v>5.0250000000000003E-2</v>
      </c>
      <c r="J1706">
        <v>6.9750000000000006E-2</v>
      </c>
      <c r="K1706">
        <v>0.10125000000000001</v>
      </c>
      <c r="L1706">
        <v>0.107</v>
      </c>
      <c r="M1706">
        <v>0.13400000000000001</v>
      </c>
      <c r="R1706">
        <v>2370.9786599317099</v>
      </c>
      <c r="S1706">
        <v>855.54094425843402</v>
      </c>
      <c r="V1706"/>
      <c r="AA1706">
        <v>590.55719962109504</v>
      </c>
      <c r="AJ1706">
        <v>2.0383446717260498</v>
      </c>
      <c r="AM1706">
        <v>162.57468853335899</v>
      </c>
      <c r="AP1706">
        <f>AJ1706*1000000/AM1706</f>
        <v>12537.896828310997</v>
      </c>
      <c r="AV1706">
        <v>145.23809523809501</v>
      </c>
      <c r="AY1706">
        <v>264.98374463733899</v>
      </c>
      <c r="BD1706">
        <v>965.17603000641395</v>
      </c>
      <c r="BE1706">
        <v>605.29761904761904</v>
      </c>
    </row>
    <row r="1707" spans="1:57" x14ac:dyDescent="0.55000000000000004">
      <c r="A1707" s="2" t="s">
        <v>118</v>
      </c>
      <c r="B1707" s="31">
        <v>41627</v>
      </c>
      <c r="C1707" s="11" t="s">
        <v>783</v>
      </c>
      <c r="V1707"/>
      <c r="AU1707">
        <v>83</v>
      </c>
    </row>
    <row r="1708" spans="1:57" x14ac:dyDescent="0.55000000000000004">
      <c r="A1708" s="2" t="s">
        <v>118</v>
      </c>
      <c r="B1708" s="31">
        <v>41628</v>
      </c>
      <c r="C1708" s="11" t="s">
        <v>783</v>
      </c>
      <c r="V1708"/>
      <c r="AC1708">
        <v>0.80719004246637605</v>
      </c>
    </row>
    <row r="1709" spans="1:57" x14ac:dyDescent="0.55000000000000004">
      <c r="A1709" s="2" t="s">
        <v>118</v>
      </c>
      <c r="B1709" s="31">
        <v>41632</v>
      </c>
      <c r="C1709" s="11" t="s">
        <v>783</v>
      </c>
      <c r="E1709">
        <v>145.05000000000001</v>
      </c>
      <c r="F1709">
        <v>7.2999999999999995E-2</v>
      </c>
      <c r="G1709">
        <v>0.11650000000000001</v>
      </c>
      <c r="H1709">
        <v>9.5500000000000002E-2</v>
      </c>
      <c r="I1709">
        <v>4.8750000000000002E-2</v>
      </c>
      <c r="J1709">
        <v>6.7000000000000004E-2</v>
      </c>
      <c r="K1709">
        <v>9.7500000000000003E-2</v>
      </c>
      <c r="L1709">
        <v>0.10150000000000001</v>
      </c>
      <c r="M1709">
        <v>0.1255</v>
      </c>
      <c r="V1709"/>
    </row>
    <row r="1710" spans="1:57" x14ac:dyDescent="0.55000000000000004">
      <c r="A1710" s="2" t="s">
        <v>118</v>
      </c>
      <c r="B1710" s="31">
        <v>41638</v>
      </c>
      <c r="C1710" s="11" t="s">
        <v>783</v>
      </c>
      <c r="V1710"/>
      <c r="AU1710">
        <v>87.5</v>
      </c>
    </row>
    <row r="1711" spans="1:57" x14ac:dyDescent="0.55000000000000004">
      <c r="A1711" s="2" t="s">
        <v>118</v>
      </c>
      <c r="B1711" s="31">
        <v>41639</v>
      </c>
      <c r="C1711" s="11" t="s">
        <v>783</v>
      </c>
      <c r="E1711">
        <v>144.80000000000001</v>
      </c>
      <c r="F1711">
        <v>7.2499999999999995E-2</v>
      </c>
      <c r="G1711">
        <v>0.11475</v>
      </c>
      <c r="H1711">
        <v>9.425E-2</v>
      </c>
      <c r="I1711">
        <v>4.8500000000000001E-2</v>
      </c>
      <c r="J1711">
        <v>6.7000000000000004E-2</v>
      </c>
      <c r="K1711">
        <v>9.7750000000000004E-2</v>
      </c>
      <c r="L1711">
        <v>0.10299999999999999</v>
      </c>
      <c r="M1711">
        <v>0.12625</v>
      </c>
      <c r="V1711"/>
    </row>
    <row r="1712" spans="1:57" x14ac:dyDescent="0.55000000000000004">
      <c r="A1712" s="2" t="s">
        <v>118</v>
      </c>
      <c r="B1712" s="31">
        <v>41645</v>
      </c>
      <c r="C1712" s="11" t="s">
        <v>783</v>
      </c>
      <c r="V1712"/>
      <c r="AC1712">
        <v>1.80002454505984E-2</v>
      </c>
      <c r="AU1712">
        <v>91</v>
      </c>
    </row>
    <row r="1713" spans="1:73" x14ac:dyDescent="0.55000000000000004">
      <c r="A1713" s="2" t="s">
        <v>118</v>
      </c>
      <c r="B1713" s="31">
        <v>41646</v>
      </c>
      <c r="C1713" s="11" t="s">
        <v>783</v>
      </c>
      <c r="E1713">
        <v>143.30000000000001</v>
      </c>
      <c r="F1713">
        <v>6.4250000000000002E-2</v>
      </c>
      <c r="G1713">
        <v>0.11475</v>
      </c>
      <c r="H1713">
        <v>9.5000000000000001E-2</v>
      </c>
      <c r="I1713">
        <v>4.9000000000000002E-2</v>
      </c>
      <c r="J1713">
        <v>6.8250000000000005E-2</v>
      </c>
      <c r="K1713">
        <v>9.9000000000000005E-2</v>
      </c>
      <c r="L1713">
        <v>0.10299999999999999</v>
      </c>
      <c r="M1713">
        <v>0.12325</v>
      </c>
      <c r="V1713"/>
    </row>
    <row r="1714" spans="1:73" x14ac:dyDescent="0.55000000000000004">
      <c r="A1714" s="2" t="s">
        <v>118</v>
      </c>
      <c r="B1714" s="31">
        <v>41652</v>
      </c>
      <c r="C1714" s="11" t="s">
        <v>783</v>
      </c>
      <c r="V1714"/>
      <c r="AU1714">
        <v>92</v>
      </c>
    </row>
    <row r="1715" spans="1:73" x14ac:dyDescent="0.55000000000000004">
      <c r="A1715" s="2" t="s">
        <v>118</v>
      </c>
      <c r="B1715" s="31">
        <v>41653</v>
      </c>
      <c r="C1715" s="11" t="s">
        <v>783</v>
      </c>
      <c r="E1715">
        <v>144.80000000000001</v>
      </c>
      <c r="F1715">
        <v>6.225E-2</v>
      </c>
      <c r="G1715">
        <v>0.11425</v>
      </c>
      <c r="H1715">
        <v>9.4500000000000001E-2</v>
      </c>
      <c r="I1715">
        <v>4.9500000000000002E-2</v>
      </c>
      <c r="J1715">
        <v>7.1999999999999995E-2</v>
      </c>
      <c r="K1715">
        <v>0.10274999999999999</v>
      </c>
      <c r="L1715">
        <v>0.105</v>
      </c>
      <c r="M1715">
        <v>0.12375</v>
      </c>
      <c r="V1715"/>
      <c r="AC1715">
        <v>0</v>
      </c>
    </row>
    <row r="1716" spans="1:73" x14ac:dyDescent="0.55000000000000004">
      <c r="A1716" s="2" t="s">
        <v>118</v>
      </c>
      <c r="B1716" s="31">
        <v>41660</v>
      </c>
      <c r="C1716" s="11" t="s">
        <v>783</v>
      </c>
      <c r="E1716">
        <v>146.69999999999999</v>
      </c>
      <c r="F1716">
        <v>6.0749999999999998E-2</v>
      </c>
      <c r="G1716">
        <v>0.11525000000000001</v>
      </c>
      <c r="H1716">
        <v>9.5750000000000002E-2</v>
      </c>
      <c r="I1716">
        <v>5.0999999999999997E-2</v>
      </c>
      <c r="J1716">
        <v>7.3499999999999996E-2</v>
      </c>
      <c r="K1716">
        <v>0.10525</v>
      </c>
      <c r="L1716">
        <v>0.107</v>
      </c>
      <c r="M1716">
        <v>0.125</v>
      </c>
      <c r="V1716"/>
    </row>
    <row r="1717" spans="1:73" x14ac:dyDescent="0.55000000000000004">
      <c r="A1717" s="2" t="s">
        <v>118</v>
      </c>
      <c r="B1717" s="31">
        <v>41662</v>
      </c>
      <c r="C1717" s="11" t="s">
        <v>783</v>
      </c>
      <c r="V1717"/>
      <c r="AU1717">
        <v>93</v>
      </c>
    </row>
    <row r="1718" spans="1:73" x14ac:dyDescent="0.55000000000000004">
      <c r="A1718" s="2" t="s">
        <v>118</v>
      </c>
      <c r="B1718" s="31">
        <v>41664</v>
      </c>
      <c r="C1718" s="11" t="s">
        <v>783</v>
      </c>
      <c r="R1718">
        <v>2121.67460174898</v>
      </c>
      <c r="S1718">
        <v>947.294439637339</v>
      </c>
      <c r="V1718" s="12"/>
      <c r="W1718">
        <v>3.1794556875000005E-2</v>
      </c>
      <c r="Y1718">
        <v>17324.2225803978</v>
      </c>
      <c r="AA1718">
        <v>682.31069500000001</v>
      </c>
      <c r="AQ1718" t="s">
        <v>875</v>
      </c>
      <c r="AY1718">
        <v>264.98374463733899</v>
      </c>
      <c r="BD1718">
        <v>734.85205635114403</v>
      </c>
    </row>
    <row r="1719" spans="1:73" x14ac:dyDescent="0.55000000000000004">
      <c r="A1719" s="2" t="s">
        <v>118</v>
      </c>
      <c r="B1719" s="31">
        <v>41667</v>
      </c>
      <c r="C1719" s="11" t="s">
        <v>783</v>
      </c>
      <c r="E1719">
        <v>11.85</v>
      </c>
      <c r="F1719">
        <v>5.9249999999999997E-2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V1719" s="12"/>
    </row>
    <row r="1720" spans="1:73" x14ac:dyDescent="0.55000000000000004">
      <c r="A1720" s="13" t="s">
        <v>118</v>
      </c>
      <c r="C1720" s="11" t="s">
        <v>783</v>
      </c>
      <c r="V1720"/>
      <c r="AQ1720" t="s">
        <v>875</v>
      </c>
      <c r="BG1720" s="14">
        <v>224.51049999999995</v>
      </c>
      <c r="BH1720" s="14">
        <v>435.66199999999998</v>
      </c>
      <c r="BI1720" s="14">
        <v>535.73250000000007</v>
      </c>
      <c r="BJ1720" s="14">
        <v>622.32199999999989</v>
      </c>
      <c r="BK1720" s="14">
        <v>785.46649999999977</v>
      </c>
      <c r="BL1720" s="14">
        <v>906.33799999999997</v>
      </c>
      <c r="BM1720" s="14">
        <v>1017.7850000000001</v>
      </c>
      <c r="BN1720" s="14">
        <v>1152.1680000000001</v>
      </c>
      <c r="BO1720" s="14">
        <v>1334.009</v>
      </c>
      <c r="BP1720" s="14">
        <v>1986.7394999999997</v>
      </c>
      <c r="BQ1720" s="14">
        <v>2317.4205000000002</v>
      </c>
      <c r="BR1720" s="14">
        <v>2219.1189999999997</v>
      </c>
      <c r="BS1720" s="14">
        <v>2375.8584999999998</v>
      </c>
      <c r="BT1720" s="14">
        <v>2432.9544999999994</v>
      </c>
      <c r="BU1720" s="14">
        <v>2149.25875</v>
      </c>
    </row>
    <row r="1721" spans="1:73" x14ac:dyDescent="0.55000000000000004">
      <c r="A1721" s="2" t="s">
        <v>119</v>
      </c>
      <c r="B1721" s="31">
        <v>41386</v>
      </c>
      <c r="C1721" s="11" t="s">
        <v>783</v>
      </c>
      <c r="V1721"/>
      <c r="AB1721">
        <v>3.9</v>
      </c>
      <c r="AI1721">
        <v>2</v>
      </c>
      <c r="AU1721">
        <v>15.75</v>
      </c>
    </row>
    <row r="1722" spans="1:73" x14ac:dyDescent="0.55000000000000004">
      <c r="A1722" s="2" t="s">
        <v>119</v>
      </c>
      <c r="B1722" s="31">
        <v>41387</v>
      </c>
      <c r="C1722" s="11" t="s">
        <v>783</v>
      </c>
      <c r="E1722">
        <v>401.15</v>
      </c>
      <c r="F1722">
        <v>0.26924999999999999</v>
      </c>
      <c r="G1722">
        <v>0.28649999999999998</v>
      </c>
      <c r="H1722">
        <v>0.27600000000000002</v>
      </c>
      <c r="I1722">
        <v>0.27450000000000002</v>
      </c>
      <c r="J1722">
        <v>0.29125000000000001</v>
      </c>
      <c r="K1722">
        <v>0.22275</v>
      </c>
      <c r="L1722">
        <v>0.20374999999999999</v>
      </c>
      <c r="M1722">
        <v>0.18174999999999999</v>
      </c>
      <c r="V1722"/>
    </row>
    <row r="1723" spans="1:73" x14ac:dyDescent="0.55000000000000004">
      <c r="A1723" s="2" t="s">
        <v>119</v>
      </c>
      <c r="B1723" s="31">
        <v>41394</v>
      </c>
      <c r="C1723" s="11" t="s">
        <v>783</v>
      </c>
      <c r="E1723">
        <v>395.25</v>
      </c>
      <c r="F1723">
        <v>0.253</v>
      </c>
      <c r="G1723">
        <v>0.28249999999999997</v>
      </c>
      <c r="H1723">
        <v>0.27374999999999999</v>
      </c>
      <c r="I1723">
        <v>0.27174999999999999</v>
      </c>
      <c r="J1723">
        <v>0.29149999999999998</v>
      </c>
      <c r="K1723">
        <v>0.2195</v>
      </c>
      <c r="L1723">
        <v>0.20300000000000001</v>
      </c>
      <c r="M1723">
        <v>0.18124999999999999</v>
      </c>
      <c r="V1723"/>
    </row>
    <row r="1724" spans="1:73" x14ac:dyDescent="0.55000000000000004">
      <c r="A1724" s="2" t="s">
        <v>119</v>
      </c>
      <c r="B1724" s="31">
        <v>41396</v>
      </c>
      <c r="C1724" s="11" t="s">
        <v>783</v>
      </c>
      <c r="V1724"/>
      <c r="AB1724">
        <v>4.95</v>
      </c>
      <c r="AI1724">
        <v>3.8</v>
      </c>
      <c r="AU1724">
        <v>21.75</v>
      </c>
    </row>
    <row r="1725" spans="1:73" x14ac:dyDescent="0.55000000000000004">
      <c r="A1725" s="2" t="s">
        <v>119</v>
      </c>
      <c r="B1725" s="31">
        <v>41397</v>
      </c>
      <c r="C1725" s="11" t="s">
        <v>783</v>
      </c>
      <c r="V1725"/>
      <c r="AC1725">
        <v>0.22411051883682101</v>
      </c>
    </row>
    <row r="1726" spans="1:73" x14ac:dyDescent="0.55000000000000004">
      <c r="A1726" s="2" t="s">
        <v>119</v>
      </c>
      <c r="B1726" s="31">
        <v>41408</v>
      </c>
      <c r="C1726" s="11" t="s">
        <v>783</v>
      </c>
      <c r="E1726">
        <v>387.22500000000002</v>
      </c>
      <c r="F1726">
        <v>0.24037500000000001</v>
      </c>
      <c r="G1726">
        <v>0.27575</v>
      </c>
      <c r="H1726">
        <v>0.26974999999999999</v>
      </c>
      <c r="I1726">
        <v>0.26474999999999999</v>
      </c>
      <c r="J1726">
        <v>0.28825000000000001</v>
      </c>
      <c r="K1726">
        <v>0.2175</v>
      </c>
      <c r="L1726">
        <v>0.20200000000000001</v>
      </c>
      <c r="M1726">
        <v>0.17774999999999999</v>
      </c>
      <c r="V1726"/>
      <c r="AC1726">
        <v>0.46861322112933401</v>
      </c>
    </row>
    <row r="1727" spans="1:73" x14ac:dyDescent="0.55000000000000004">
      <c r="A1727" s="2" t="s">
        <v>119</v>
      </c>
      <c r="B1727" s="31">
        <v>41410</v>
      </c>
      <c r="C1727" s="11" t="s">
        <v>783</v>
      </c>
      <c r="V1727"/>
      <c r="AB1727">
        <v>5.95</v>
      </c>
      <c r="AI1727">
        <v>4.9000000000000004</v>
      </c>
      <c r="AU1727">
        <v>24</v>
      </c>
    </row>
    <row r="1728" spans="1:73" x14ac:dyDescent="0.55000000000000004">
      <c r="A1728" s="2" t="s">
        <v>119</v>
      </c>
      <c r="B1728" s="31">
        <v>41423</v>
      </c>
      <c r="C1728" s="11" t="s">
        <v>783</v>
      </c>
      <c r="E1728">
        <v>379.75</v>
      </c>
      <c r="F1728">
        <v>0.22900000000000001</v>
      </c>
      <c r="G1728">
        <v>0.26950000000000002</v>
      </c>
      <c r="H1728">
        <v>0.26300000000000001</v>
      </c>
      <c r="I1728">
        <v>0.25874999999999998</v>
      </c>
      <c r="J1728">
        <v>0.28299999999999997</v>
      </c>
      <c r="K1728">
        <v>0.2155</v>
      </c>
      <c r="L1728">
        <v>0.20125000000000001</v>
      </c>
      <c r="M1728">
        <v>0.17874999999999999</v>
      </c>
      <c r="V1728"/>
      <c r="AB1728">
        <v>7</v>
      </c>
      <c r="AI1728">
        <v>5.9</v>
      </c>
    </row>
    <row r="1729" spans="1:57" x14ac:dyDescent="0.55000000000000004">
      <c r="A1729" s="2" t="s">
        <v>119</v>
      </c>
      <c r="B1729" s="31">
        <v>41425</v>
      </c>
      <c r="C1729" s="11" t="s">
        <v>783</v>
      </c>
      <c r="V1729"/>
      <c r="AC1729">
        <v>0.70510357668446499</v>
      </c>
      <c r="AU1729">
        <v>24.75</v>
      </c>
    </row>
    <row r="1730" spans="1:57" x14ac:dyDescent="0.55000000000000004">
      <c r="A1730" s="2" t="s">
        <v>119</v>
      </c>
      <c r="B1730" s="31">
        <v>41436</v>
      </c>
      <c r="C1730" s="11" t="s">
        <v>783</v>
      </c>
      <c r="E1730">
        <v>370.2</v>
      </c>
      <c r="F1730">
        <v>0.2175</v>
      </c>
      <c r="G1730">
        <v>0.26224999999999998</v>
      </c>
      <c r="H1730">
        <v>0.25724999999999998</v>
      </c>
      <c r="I1730">
        <v>0.25024999999999997</v>
      </c>
      <c r="J1730">
        <v>0.27875</v>
      </c>
      <c r="K1730">
        <v>0.21099999999999999</v>
      </c>
      <c r="L1730">
        <v>0.19775000000000001</v>
      </c>
      <c r="M1730">
        <v>0.17624999999999999</v>
      </c>
      <c r="V1730"/>
    </row>
    <row r="1731" spans="1:57" x14ac:dyDescent="0.55000000000000004">
      <c r="A1731" s="2" t="s">
        <v>119</v>
      </c>
      <c r="B1731" s="31">
        <v>41438</v>
      </c>
      <c r="C1731" s="11" t="s">
        <v>783</v>
      </c>
      <c r="V1731"/>
      <c r="AB1731">
        <v>7.95</v>
      </c>
      <c r="AC1731">
        <v>0.774650813327591</v>
      </c>
      <c r="AI1731">
        <v>6.9</v>
      </c>
      <c r="AU1731">
        <v>25.25</v>
      </c>
    </row>
    <row r="1732" spans="1:57" x14ac:dyDescent="0.55000000000000004">
      <c r="A1732" s="2" t="s">
        <v>119</v>
      </c>
      <c r="B1732" s="31">
        <v>41450</v>
      </c>
      <c r="C1732" s="11" t="s">
        <v>783</v>
      </c>
      <c r="E1732">
        <v>422.07499999999999</v>
      </c>
      <c r="F1732">
        <v>0.29962499999999997</v>
      </c>
      <c r="G1732">
        <v>0.29375000000000001</v>
      </c>
      <c r="H1732">
        <v>0.27550000000000002</v>
      </c>
      <c r="I1732">
        <v>0.26974999999999999</v>
      </c>
      <c r="J1732">
        <v>0.29549999999999998</v>
      </c>
      <c r="K1732">
        <v>0.25674999999999998</v>
      </c>
      <c r="L1732">
        <v>0.22475000000000001</v>
      </c>
      <c r="M1732">
        <v>0.19475000000000001</v>
      </c>
      <c r="V1732"/>
      <c r="AB1732">
        <v>8.5500000000000007</v>
      </c>
      <c r="AC1732">
        <v>0.94385341631775599</v>
      </c>
      <c r="AI1732">
        <v>7.1</v>
      </c>
    </row>
    <row r="1733" spans="1:57" x14ac:dyDescent="0.55000000000000004">
      <c r="A1733" s="2" t="s">
        <v>119</v>
      </c>
      <c r="B1733" s="31">
        <v>41457</v>
      </c>
      <c r="C1733" s="11" t="s">
        <v>783</v>
      </c>
      <c r="V1733"/>
      <c r="AU1733">
        <v>27</v>
      </c>
    </row>
    <row r="1734" spans="1:57" x14ac:dyDescent="0.55000000000000004">
      <c r="A1734" s="2" t="s">
        <v>119</v>
      </c>
      <c r="B1734" s="31">
        <v>41459</v>
      </c>
      <c r="C1734" s="11" t="s">
        <v>783</v>
      </c>
      <c r="R1734">
        <v>249.91249999999999</v>
      </c>
      <c r="S1734">
        <v>0</v>
      </c>
      <c r="V1734"/>
      <c r="AA1734">
        <v>0</v>
      </c>
      <c r="AJ1734">
        <v>2.6411303739170742</v>
      </c>
      <c r="AM1734">
        <v>149.643660688804</v>
      </c>
      <c r="AP1734">
        <f>AJ1734*1000000/AM1734</f>
        <v>17649.463811297133</v>
      </c>
      <c r="AV1734">
        <v>172.02380952381</v>
      </c>
      <c r="AY1734">
        <v>0</v>
      </c>
      <c r="BD1734">
        <v>96.235808744906095</v>
      </c>
      <c r="BE1734">
        <v>1391.36904761905</v>
      </c>
    </row>
    <row r="1735" spans="1:57" x14ac:dyDescent="0.55000000000000004">
      <c r="A1735" s="2" t="s">
        <v>119</v>
      </c>
      <c r="B1735" s="31">
        <v>41465</v>
      </c>
      <c r="C1735" s="11" t="s">
        <v>783</v>
      </c>
      <c r="V1735"/>
      <c r="AB1735">
        <v>9</v>
      </c>
      <c r="AI1735">
        <v>7.9</v>
      </c>
      <c r="AU1735">
        <v>27.5</v>
      </c>
    </row>
    <row r="1736" spans="1:57" x14ac:dyDescent="0.55000000000000004">
      <c r="A1736" s="2" t="s">
        <v>119</v>
      </c>
      <c r="B1736" s="31">
        <v>41466</v>
      </c>
      <c r="C1736" s="11" t="s">
        <v>783</v>
      </c>
      <c r="E1736">
        <v>417</v>
      </c>
      <c r="F1736">
        <v>0.25824999999999998</v>
      </c>
      <c r="G1736">
        <v>0.28575</v>
      </c>
      <c r="H1736">
        <v>0.27274999999999999</v>
      </c>
      <c r="I1736">
        <v>0.27200000000000002</v>
      </c>
      <c r="J1736">
        <v>0.29849999999999999</v>
      </c>
      <c r="K1736">
        <v>0.25700000000000001</v>
      </c>
      <c r="L1736">
        <v>0.23300000000000001</v>
      </c>
      <c r="M1736">
        <v>0.20774999999999999</v>
      </c>
      <c r="V1736"/>
      <c r="AC1736">
        <v>0.964076687328561</v>
      </c>
    </row>
    <row r="1737" spans="1:57" x14ac:dyDescent="0.55000000000000004">
      <c r="A1737" s="2" t="s">
        <v>119</v>
      </c>
      <c r="B1737" s="31">
        <v>41481</v>
      </c>
      <c r="C1737" s="11" t="s">
        <v>783</v>
      </c>
      <c r="V1737"/>
      <c r="AU1737">
        <v>30</v>
      </c>
    </row>
    <row r="1738" spans="1:57" x14ac:dyDescent="0.55000000000000004">
      <c r="A1738" s="2" t="s">
        <v>119</v>
      </c>
      <c r="B1738" s="31">
        <v>41484</v>
      </c>
      <c r="C1738" s="11" t="s">
        <v>783</v>
      </c>
      <c r="V1738"/>
      <c r="AB1738">
        <v>9.9</v>
      </c>
      <c r="AC1738">
        <v>0.97984586789362804</v>
      </c>
      <c r="AI1738">
        <v>8.8000000000000007</v>
      </c>
    </row>
    <row r="1739" spans="1:57" x14ac:dyDescent="0.55000000000000004">
      <c r="A1739" s="2" t="s">
        <v>119</v>
      </c>
      <c r="B1739" s="31">
        <v>41485</v>
      </c>
      <c r="C1739" s="11" t="s">
        <v>783</v>
      </c>
      <c r="E1739">
        <v>411</v>
      </c>
      <c r="F1739">
        <v>0.24625</v>
      </c>
      <c r="G1739">
        <v>0.27750000000000002</v>
      </c>
      <c r="H1739">
        <v>0.26724999999999999</v>
      </c>
      <c r="I1739">
        <v>0.26774999999999999</v>
      </c>
      <c r="J1739">
        <v>0.29375000000000001</v>
      </c>
      <c r="K1739">
        <v>0.25224999999999997</v>
      </c>
      <c r="L1739">
        <v>0.23350000000000001</v>
      </c>
      <c r="M1739">
        <v>0.21675</v>
      </c>
      <c r="V1739"/>
    </row>
    <row r="1740" spans="1:57" x14ac:dyDescent="0.55000000000000004">
      <c r="A1740" s="2" t="s">
        <v>119</v>
      </c>
      <c r="B1740" s="31">
        <v>41495</v>
      </c>
      <c r="C1740" s="11" t="s">
        <v>783</v>
      </c>
      <c r="V1740"/>
      <c r="AU1740">
        <v>31</v>
      </c>
    </row>
    <row r="1741" spans="1:57" x14ac:dyDescent="0.55000000000000004">
      <c r="A1741" s="2" t="s">
        <v>119</v>
      </c>
      <c r="B1741" s="31">
        <v>41500</v>
      </c>
      <c r="C1741" s="11" t="s">
        <v>783</v>
      </c>
      <c r="V1741"/>
      <c r="AB1741">
        <v>10.65</v>
      </c>
      <c r="AI1741">
        <v>9.35</v>
      </c>
    </row>
    <row r="1742" spans="1:57" x14ac:dyDescent="0.55000000000000004">
      <c r="A1742" s="2" t="s">
        <v>119</v>
      </c>
      <c r="B1742" s="31">
        <v>41515</v>
      </c>
      <c r="C1742" s="11" t="s">
        <v>783</v>
      </c>
      <c r="E1742">
        <v>383.97500000000002</v>
      </c>
      <c r="F1742">
        <v>0.198125</v>
      </c>
      <c r="G1742">
        <v>0.2505</v>
      </c>
      <c r="H1742">
        <v>0.252</v>
      </c>
      <c r="I1742">
        <v>0.24725</v>
      </c>
      <c r="J1742">
        <v>0.28675</v>
      </c>
      <c r="K1742">
        <v>0.24049999999999999</v>
      </c>
      <c r="L1742">
        <v>0.22975000000000001</v>
      </c>
      <c r="M1742">
        <v>0.215</v>
      </c>
      <c r="V1742"/>
    </row>
    <row r="1743" spans="1:57" x14ac:dyDescent="0.55000000000000004">
      <c r="A1743" s="2" t="s">
        <v>119</v>
      </c>
      <c r="B1743" s="31">
        <v>41516</v>
      </c>
      <c r="C1743" s="11" t="s">
        <v>783</v>
      </c>
      <c r="V1743"/>
      <c r="AB1743">
        <v>11.8</v>
      </c>
      <c r="AC1743">
        <v>0.94595099617835499</v>
      </c>
      <c r="AI1743">
        <v>10.4</v>
      </c>
    </row>
    <row r="1744" spans="1:57" x14ac:dyDescent="0.55000000000000004">
      <c r="A1744" s="2" t="s">
        <v>119</v>
      </c>
      <c r="B1744" s="31">
        <v>41520</v>
      </c>
      <c r="C1744" s="11" t="s">
        <v>783</v>
      </c>
      <c r="R1744">
        <v>627.47023809523796</v>
      </c>
      <c r="S1744">
        <v>0</v>
      </c>
      <c r="V1744"/>
      <c r="AA1744">
        <v>0</v>
      </c>
      <c r="AJ1744">
        <v>6.2240336677711134</v>
      </c>
      <c r="AM1744">
        <v>279.77525061768</v>
      </c>
      <c r="AP1744">
        <f>AJ1744*1000000/AM1744</f>
        <v>22246.548449263704</v>
      </c>
      <c r="AV1744">
        <v>154.166666666667</v>
      </c>
      <c r="AY1744">
        <v>0</v>
      </c>
      <c r="BD1744">
        <v>233.92020932238299</v>
      </c>
      <c r="BE1744">
        <v>1076.7261904761899</v>
      </c>
    </row>
    <row r="1745" spans="1:57" x14ac:dyDescent="0.55000000000000004">
      <c r="A1745" s="2" t="s">
        <v>119</v>
      </c>
      <c r="B1745" s="31">
        <v>41526</v>
      </c>
      <c r="C1745" s="11" t="s">
        <v>783</v>
      </c>
      <c r="V1745"/>
      <c r="AB1745">
        <v>12.15</v>
      </c>
      <c r="AI1745">
        <v>10.9</v>
      </c>
    </row>
    <row r="1746" spans="1:57" x14ac:dyDescent="0.55000000000000004">
      <c r="A1746" s="2" t="s">
        <v>119</v>
      </c>
      <c r="B1746" s="31">
        <v>41527</v>
      </c>
      <c r="C1746" s="11" t="s">
        <v>783</v>
      </c>
      <c r="V1746"/>
      <c r="AC1746">
        <v>0.99021413656034096</v>
      </c>
    </row>
    <row r="1747" spans="1:57" x14ac:dyDescent="0.55000000000000004">
      <c r="A1747" s="2" t="s">
        <v>119</v>
      </c>
      <c r="B1747" s="31">
        <v>41530</v>
      </c>
      <c r="C1747" s="11" t="s">
        <v>783</v>
      </c>
      <c r="V1747"/>
      <c r="AU1747">
        <v>32</v>
      </c>
    </row>
    <row r="1748" spans="1:57" x14ac:dyDescent="0.55000000000000004">
      <c r="A1748" s="2" t="s">
        <v>119</v>
      </c>
      <c r="B1748" s="31">
        <v>41533</v>
      </c>
      <c r="C1748" s="11" t="s">
        <v>783</v>
      </c>
      <c r="E1748">
        <v>345.77499999999998</v>
      </c>
      <c r="F1748">
        <v>0.15437500000000001</v>
      </c>
      <c r="G1748">
        <v>0.21174999999999999</v>
      </c>
      <c r="H1748">
        <v>0.21775</v>
      </c>
      <c r="I1748">
        <v>0.21775</v>
      </c>
      <c r="J1748">
        <v>0.27274999999999999</v>
      </c>
      <c r="K1748">
        <v>0.22650000000000001</v>
      </c>
      <c r="L1748">
        <v>0.21975</v>
      </c>
      <c r="M1748">
        <v>0.20824999999999999</v>
      </c>
      <c r="V1748"/>
    </row>
    <row r="1749" spans="1:57" x14ac:dyDescent="0.55000000000000004">
      <c r="A1749" s="2" t="s">
        <v>119</v>
      </c>
      <c r="B1749" s="31">
        <v>41542</v>
      </c>
      <c r="C1749" s="11" t="s">
        <v>783</v>
      </c>
      <c r="E1749">
        <v>343.52499999999998</v>
      </c>
      <c r="F1749">
        <v>0.19437499999999999</v>
      </c>
      <c r="G1749">
        <v>0.20474999999999999</v>
      </c>
      <c r="H1749">
        <v>0.20774999999999999</v>
      </c>
      <c r="I1749">
        <v>0.20649999999999999</v>
      </c>
      <c r="J1749">
        <v>0.26150000000000001</v>
      </c>
      <c r="K1749">
        <v>0.2185</v>
      </c>
      <c r="L1749">
        <v>0.2175</v>
      </c>
      <c r="M1749">
        <v>0.20674999999999999</v>
      </c>
      <c r="V1749"/>
    </row>
    <row r="1750" spans="1:57" x14ac:dyDescent="0.55000000000000004">
      <c r="A1750" s="2" t="s">
        <v>119</v>
      </c>
      <c r="B1750" s="31">
        <v>41544</v>
      </c>
      <c r="C1750" s="11" t="s">
        <v>783</v>
      </c>
      <c r="V1750"/>
      <c r="AB1750">
        <v>13.3</v>
      </c>
      <c r="AI1750">
        <v>12.15</v>
      </c>
    </row>
    <row r="1751" spans="1:57" x14ac:dyDescent="0.55000000000000004">
      <c r="A1751" s="2" t="s">
        <v>119</v>
      </c>
      <c r="B1751" s="31">
        <v>41548</v>
      </c>
      <c r="C1751" s="11" t="s">
        <v>783</v>
      </c>
      <c r="E1751">
        <v>326.64999999999998</v>
      </c>
      <c r="F1751">
        <v>0.12875</v>
      </c>
      <c r="G1751">
        <v>0.20349999999999999</v>
      </c>
      <c r="H1751">
        <v>0.20624999999999999</v>
      </c>
      <c r="I1751">
        <v>0.20200000000000001</v>
      </c>
      <c r="J1751">
        <v>0.25824999999999998</v>
      </c>
      <c r="K1751">
        <v>0.21425</v>
      </c>
      <c r="L1751">
        <v>0.21525</v>
      </c>
      <c r="M1751">
        <v>0.20499999999999999</v>
      </c>
      <c r="V1751"/>
    </row>
    <row r="1752" spans="1:57" x14ac:dyDescent="0.55000000000000004">
      <c r="A1752" s="2" t="s">
        <v>119</v>
      </c>
      <c r="B1752" s="31">
        <v>41555</v>
      </c>
      <c r="C1752" s="11" t="s">
        <v>783</v>
      </c>
      <c r="E1752">
        <v>306.64999999999998</v>
      </c>
      <c r="F1752">
        <v>0.113</v>
      </c>
      <c r="G1752">
        <v>0.1905</v>
      </c>
      <c r="H1752">
        <v>0.18575</v>
      </c>
      <c r="I1752">
        <v>0.1845</v>
      </c>
      <c r="J1752">
        <v>0.24675</v>
      </c>
      <c r="K1752">
        <v>0.20275000000000001</v>
      </c>
      <c r="L1752">
        <v>0.20974999999999999</v>
      </c>
      <c r="M1752">
        <v>0.20025000000000001</v>
      </c>
      <c r="V1752"/>
    </row>
    <row r="1753" spans="1:57" x14ac:dyDescent="0.55000000000000004">
      <c r="A1753" s="2" t="s">
        <v>119</v>
      </c>
      <c r="B1753" s="31">
        <v>41558</v>
      </c>
      <c r="C1753" s="11" t="s">
        <v>783</v>
      </c>
      <c r="V1753"/>
      <c r="AB1753">
        <v>14.25</v>
      </c>
      <c r="AI1753">
        <v>13.05</v>
      </c>
      <c r="AU1753">
        <v>37.75</v>
      </c>
    </row>
    <row r="1754" spans="1:57" x14ac:dyDescent="0.55000000000000004">
      <c r="A1754" s="2" t="s">
        <v>119</v>
      </c>
      <c r="B1754" s="31">
        <v>41562</v>
      </c>
      <c r="C1754" s="11" t="s">
        <v>783</v>
      </c>
      <c r="E1754">
        <v>294.7</v>
      </c>
      <c r="F1754">
        <v>0.10125000000000001</v>
      </c>
      <c r="G1754">
        <v>0.18149999999999999</v>
      </c>
      <c r="H1754">
        <v>0.17574999999999999</v>
      </c>
      <c r="I1754">
        <v>0.17599999999999999</v>
      </c>
      <c r="J1754">
        <v>0.23824999999999999</v>
      </c>
      <c r="K1754">
        <v>0.19700000000000001</v>
      </c>
      <c r="L1754">
        <v>0.20424999999999999</v>
      </c>
      <c r="M1754">
        <v>0.19950000000000001</v>
      </c>
      <c r="V1754"/>
    </row>
    <row r="1755" spans="1:57" x14ac:dyDescent="0.55000000000000004">
      <c r="A1755" s="2" t="s">
        <v>119</v>
      </c>
      <c r="B1755" s="31">
        <v>41563</v>
      </c>
      <c r="C1755" s="11" t="s">
        <v>783</v>
      </c>
      <c r="V1755"/>
      <c r="AC1755">
        <v>0.97848648001141603</v>
      </c>
    </row>
    <row r="1756" spans="1:57" x14ac:dyDescent="0.55000000000000004">
      <c r="A1756" s="2" t="s">
        <v>119</v>
      </c>
      <c r="B1756" s="31">
        <v>41569</v>
      </c>
      <c r="C1756" s="11" t="s">
        <v>783</v>
      </c>
      <c r="E1756">
        <v>266.85000000000002</v>
      </c>
      <c r="F1756">
        <v>8.1500000000000003E-2</v>
      </c>
      <c r="G1756">
        <v>0.16450000000000001</v>
      </c>
      <c r="H1756">
        <v>0.1525</v>
      </c>
      <c r="I1756">
        <v>0.14849999999999999</v>
      </c>
      <c r="J1756">
        <v>0.21274999999999999</v>
      </c>
      <c r="K1756">
        <v>0.18375</v>
      </c>
      <c r="L1756">
        <v>0.19875000000000001</v>
      </c>
      <c r="M1756">
        <v>0.192</v>
      </c>
      <c r="R1756">
        <v>1264.4690685196199</v>
      </c>
      <c r="S1756">
        <v>0</v>
      </c>
      <c r="V1756"/>
      <c r="AA1756">
        <v>0</v>
      </c>
      <c r="AJ1756">
        <v>7.6460656976249304</v>
      </c>
      <c r="AM1756">
        <v>360.01356189730001</v>
      </c>
      <c r="AP1756">
        <f>AJ1756*1000000/AM1756</f>
        <v>21238.27129547442</v>
      </c>
      <c r="AV1756">
        <v>140.47619047619</v>
      </c>
      <c r="AY1756">
        <v>0</v>
      </c>
      <c r="BD1756">
        <v>740.75388452105904</v>
      </c>
      <c r="BE1756">
        <v>646.30952380952397</v>
      </c>
    </row>
    <row r="1757" spans="1:57" x14ac:dyDescent="0.55000000000000004">
      <c r="A1757" s="2" t="s">
        <v>119</v>
      </c>
      <c r="B1757" s="31">
        <v>41570</v>
      </c>
      <c r="C1757" s="11" t="s">
        <v>783</v>
      </c>
      <c r="V1757"/>
      <c r="AB1757">
        <v>14.4</v>
      </c>
      <c r="AI1757">
        <v>13.75</v>
      </c>
    </row>
    <row r="1758" spans="1:57" x14ac:dyDescent="0.55000000000000004">
      <c r="A1758" s="2" t="s">
        <v>119</v>
      </c>
      <c r="B1758" s="31">
        <v>41576</v>
      </c>
      <c r="C1758" s="11" t="s">
        <v>783</v>
      </c>
      <c r="E1758">
        <v>247.75</v>
      </c>
      <c r="F1758">
        <v>7.0999999999999994E-2</v>
      </c>
      <c r="G1758">
        <v>0.15375</v>
      </c>
      <c r="H1758">
        <v>0.13900000000000001</v>
      </c>
      <c r="I1758">
        <v>0.12775</v>
      </c>
      <c r="J1758">
        <v>0.19025</v>
      </c>
      <c r="K1758">
        <v>0.16775000000000001</v>
      </c>
      <c r="L1758">
        <v>0.19525000000000001</v>
      </c>
      <c r="M1758">
        <v>0.19400000000000001</v>
      </c>
      <c r="V1758"/>
      <c r="AB1758">
        <v>14.4</v>
      </c>
      <c r="AI1758">
        <v>14.4</v>
      </c>
      <c r="AU1758">
        <v>43.5</v>
      </c>
    </row>
    <row r="1759" spans="1:57" x14ac:dyDescent="0.55000000000000004">
      <c r="A1759" s="2" t="s">
        <v>119</v>
      </c>
      <c r="B1759" s="31">
        <v>41582</v>
      </c>
      <c r="C1759" s="11" t="s">
        <v>783</v>
      </c>
      <c r="R1759">
        <v>1697.77490338695</v>
      </c>
      <c r="S1759">
        <v>90.914567003961295</v>
      </c>
      <c r="V1759"/>
      <c r="AA1759">
        <v>0</v>
      </c>
      <c r="AJ1759">
        <v>6.49265726513367</v>
      </c>
      <c r="AM1759">
        <v>368.32647508461997</v>
      </c>
      <c r="AP1759">
        <f>AJ1759*1000000/AM1759</f>
        <v>17627.45201425457</v>
      </c>
      <c r="AU1759">
        <v>55</v>
      </c>
      <c r="AV1759">
        <v>152.97619047619</v>
      </c>
      <c r="AY1759">
        <v>90.914567003961295</v>
      </c>
      <c r="BD1759">
        <v>1006.0240635934</v>
      </c>
      <c r="BE1759">
        <v>768.86904761904805</v>
      </c>
    </row>
    <row r="1760" spans="1:57" x14ac:dyDescent="0.55000000000000004">
      <c r="A1760" s="2" t="s">
        <v>119</v>
      </c>
      <c r="B1760" s="31">
        <v>41583</v>
      </c>
      <c r="C1760" s="11" t="s">
        <v>783</v>
      </c>
      <c r="E1760">
        <v>227.05</v>
      </c>
      <c r="F1760">
        <v>6.4500000000000002E-2</v>
      </c>
      <c r="G1760">
        <v>0.14449999999999999</v>
      </c>
      <c r="H1760">
        <v>0.12825</v>
      </c>
      <c r="I1760">
        <v>0.1115</v>
      </c>
      <c r="J1760">
        <v>0.16675000000000001</v>
      </c>
      <c r="K1760">
        <v>0.14974999999999999</v>
      </c>
      <c r="L1760">
        <v>0.18375</v>
      </c>
      <c r="M1760">
        <v>0.18625</v>
      </c>
      <c r="V1760"/>
    </row>
    <row r="1761" spans="1:57" x14ac:dyDescent="0.55000000000000004">
      <c r="A1761" s="2" t="s">
        <v>119</v>
      </c>
      <c r="B1761" s="31">
        <v>41586</v>
      </c>
      <c r="C1761" s="11" t="s">
        <v>783</v>
      </c>
      <c r="V1761"/>
      <c r="AC1761">
        <v>0.96273598520689396</v>
      </c>
      <c r="AU1761">
        <v>59.75</v>
      </c>
    </row>
    <row r="1762" spans="1:57" x14ac:dyDescent="0.55000000000000004">
      <c r="A1762" s="2" t="s">
        <v>119</v>
      </c>
      <c r="B1762" s="31">
        <v>41590</v>
      </c>
      <c r="C1762" s="11" t="s">
        <v>783</v>
      </c>
      <c r="E1762">
        <v>216.6</v>
      </c>
      <c r="F1762">
        <v>6.0749999999999998E-2</v>
      </c>
      <c r="G1762">
        <v>0.14199999999999999</v>
      </c>
      <c r="H1762">
        <v>0.12375</v>
      </c>
      <c r="I1762">
        <v>0.10475</v>
      </c>
      <c r="J1762">
        <v>0.15475</v>
      </c>
      <c r="K1762">
        <v>0.13675000000000001</v>
      </c>
      <c r="L1762">
        <v>0.17649999999999999</v>
      </c>
      <c r="M1762">
        <v>0.18375</v>
      </c>
      <c r="V1762"/>
    </row>
    <row r="1763" spans="1:57" x14ac:dyDescent="0.55000000000000004">
      <c r="A1763" s="2" t="s">
        <v>119</v>
      </c>
      <c r="B1763" s="31">
        <v>41596</v>
      </c>
      <c r="C1763" s="11" t="s">
        <v>783</v>
      </c>
      <c r="R1763">
        <v>1996.7879625524299</v>
      </c>
      <c r="S1763">
        <v>280.92967238115</v>
      </c>
      <c r="V1763"/>
      <c r="AA1763">
        <v>11.1536805863099</v>
      </c>
      <c r="AJ1763">
        <v>5.7135892885851502</v>
      </c>
      <c r="AM1763">
        <v>323.34682873755798</v>
      </c>
      <c r="AP1763">
        <f>AJ1763*1000000/AM1763</f>
        <v>17670.157183519317</v>
      </c>
      <c r="AV1763">
        <v>138.69047619047601</v>
      </c>
      <c r="AY1763">
        <v>269.77599179484002</v>
      </c>
      <c r="BD1763">
        <v>1102.3813742232601</v>
      </c>
      <c r="BE1763">
        <v>660.11904761904805</v>
      </c>
    </row>
    <row r="1764" spans="1:57" x14ac:dyDescent="0.55000000000000004">
      <c r="A1764" s="2" t="s">
        <v>119</v>
      </c>
      <c r="B1764" s="31">
        <v>41596</v>
      </c>
      <c r="C1764" s="11" t="s">
        <v>783</v>
      </c>
      <c r="V1764"/>
      <c r="AC1764">
        <v>0.96327461063401798</v>
      </c>
    </row>
    <row r="1765" spans="1:57" x14ac:dyDescent="0.55000000000000004">
      <c r="A1765" s="2" t="s">
        <v>119</v>
      </c>
      <c r="B1765" s="31">
        <v>41597</v>
      </c>
      <c r="C1765" s="11" t="s">
        <v>783</v>
      </c>
      <c r="E1765">
        <v>206.4</v>
      </c>
      <c r="F1765">
        <v>6.0249999999999998E-2</v>
      </c>
      <c r="G1765">
        <v>0.13950000000000001</v>
      </c>
      <c r="H1765">
        <v>0.12225</v>
      </c>
      <c r="I1765">
        <v>9.7250000000000003E-2</v>
      </c>
      <c r="J1765">
        <v>0.14074999999999999</v>
      </c>
      <c r="K1765">
        <v>0.1255</v>
      </c>
      <c r="L1765">
        <v>0.16875000000000001</v>
      </c>
      <c r="M1765">
        <v>0.17774999999999999</v>
      </c>
      <c r="V1765"/>
    </row>
    <row r="1766" spans="1:57" x14ac:dyDescent="0.55000000000000004">
      <c r="A1766" s="2" t="s">
        <v>119</v>
      </c>
      <c r="B1766" s="31">
        <v>41599</v>
      </c>
      <c r="C1766" s="11" t="s">
        <v>783</v>
      </c>
      <c r="V1766"/>
      <c r="AU1766">
        <v>70.424999999999997</v>
      </c>
    </row>
    <row r="1767" spans="1:57" x14ac:dyDescent="0.55000000000000004">
      <c r="A1767" s="2" t="s">
        <v>119</v>
      </c>
      <c r="B1767" s="31">
        <v>41604</v>
      </c>
      <c r="C1767" s="11" t="s">
        <v>783</v>
      </c>
      <c r="E1767">
        <v>232.65</v>
      </c>
      <c r="F1767">
        <v>0.12275</v>
      </c>
      <c r="G1767">
        <v>0.18575</v>
      </c>
      <c r="H1767">
        <v>0.13375000000000001</v>
      </c>
      <c r="I1767">
        <v>0.10174999999999999</v>
      </c>
      <c r="J1767">
        <v>0.14424999999999999</v>
      </c>
      <c r="K1767">
        <v>0.1285</v>
      </c>
      <c r="L1767">
        <v>0.17</v>
      </c>
      <c r="M1767">
        <v>0.17649999999999999</v>
      </c>
      <c r="V1767"/>
    </row>
    <row r="1768" spans="1:57" x14ac:dyDescent="0.55000000000000004">
      <c r="A1768" s="2" t="s">
        <v>119</v>
      </c>
      <c r="B1768" s="31">
        <v>41607</v>
      </c>
      <c r="C1768" s="11" t="s">
        <v>783</v>
      </c>
      <c r="V1768"/>
      <c r="AU1768">
        <v>70.8</v>
      </c>
    </row>
    <row r="1769" spans="1:57" x14ac:dyDescent="0.55000000000000004">
      <c r="A1769" s="2" t="s">
        <v>119</v>
      </c>
      <c r="B1769" s="31">
        <v>41610</v>
      </c>
      <c r="C1769" s="11" t="s">
        <v>783</v>
      </c>
      <c r="R1769">
        <v>2130.6560161990801</v>
      </c>
      <c r="S1769">
        <v>450.87699856339202</v>
      </c>
      <c r="V1769"/>
      <c r="AA1769">
        <v>168.78927445061501</v>
      </c>
      <c r="AJ1769">
        <v>4.1477986688160398</v>
      </c>
      <c r="AM1769">
        <v>282.85263381032598</v>
      </c>
      <c r="AP1769">
        <f>AJ1769*1000000/AM1769</f>
        <v>14664.168450336763</v>
      </c>
      <c r="AV1769">
        <v>134.52380952381</v>
      </c>
      <c r="AY1769">
        <v>282.08772411277698</v>
      </c>
      <c r="BD1769">
        <v>1103.5933025454101</v>
      </c>
      <c r="BE1769">
        <v>752.32142857142901</v>
      </c>
    </row>
    <row r="1770" spans="1:57" x14ac:dyDescent="0.55000000000000004">
      <c r="A1770" s="2" t="s">
        <v>119</v>
      </c>
      <c r="B1770" s="31">
        <v>41611</v>
      </c>
      <c r="C1770" s="11" t="s">
        <v>783</v>
      </c>
      <c r="E1770">
        <v>248</v>
      </c>
      <c r="F1770">
        <v>0.14549999999999999</v>
      </c>
      <c r="G1770">
        <v>0.21925</v>
      </c>
      <c r="H1770">
        <v>0.14774999999999999</v>
      </c>
      <c r="I1770">
        <v>0.10675</v>
      </c>
      <c r="J1770">
        <v>0.14974999999999999</v>
      </c>
      <c r="K1770">
        <v>0.12825</v>
      </c>
      <c r="L1770">
        <v>0.16900000000000001</v>
      </c>
      <c r="M1770">
        <v>0.17374999999999999</v>
      </c>
      <c r="V1770"/>
    </row>
    <row r="1771" spans="1:57" x14ac:dyDescent="0.55000000000000004">
      <c r="A1771" s="2" t="s">
        <v>119</v>
      </c>
      <c r="B1771" s="31">
        <v>41613</v>
      </c>
      <c r="C1771" s="11" t="s">
        <v>783</v>
      </c>
      <c r="V1771"/>
      <c r="AC1771">
        <v>0.97775058173032803</v>
      </c>
    </row>
    <row r="1772" spans="1:57" x14ac:dyDescent="0.55000000000000004">
      <c r="A1772" s="2" t="s">
        <v>119</v>
      </c>
      <c r="B1772" s="31">
        <v>41618</v>
      </c>
      <c r="C1772" s="11" t="s">
        <v>783</v>
      </c>
      <c r="E1772">
        <v>254.05</v>
      </c>
      <c r="F1772">
        <v>0.13100000000000001</v>
      </c>
      <c r="G1772">
        <v>0.23599999999999999</v>
      </c>
      <c r="H1772">
        <v>0.16500000000000001</v>
      </c>
      <c r="I1772">
        <v>0.11425</v>
      </c>
      <c r="J1772">
        <v>0.15275</v>
      </c>
      <c r="K1772">
        <v>0.13175000000000001</v>
      </c>
      <c r="L1772">
        <v>0.16800000000000001</v>
      </c>
      <c r="M1772">
        <v>0.17150000000000001</v>
      </c>
      <c r="V1772"/>
    </row>
    <row r="1773" spans="1:57" x14ac:dyDescent="0.55000000000000004">
      <c r="A1773" s="2" t="s">
        <v>119</v>
      </c>
      <c r="B1773" s="31">
        <v>41620</v>
      </c>
      <c r="C1773" s="11" t="s">
        <v>783</v>
      </c>
      <c r="V1773"/>
      <c r="AU1773">
        <v>81</v>
      </c>
    </row>
    <row r="1774" spans="1:57" x14ac:dyDescent="0.55000000000000004">
      <c r="A1774" s="2" t="s">
        <v>119</v>
      </c>
      <c r="B1774" s="31">
        <v>41625</v>
      </c>
      <c r="C1774" s="11" t="s">
        <v>783</v>
      </c>
      <c r="E1774">
        <v>278.35000000000002</v>
      </c>
      <c r="F1774">
        <v>0.17374999999999999</v>
      </c>
      <c r="G1774">
        <v>0.26924999999999999</v>
      </c>
      <c r="H1774">
        <v>0.20250000000000001</v>
      </c>
      <c r="I1774">
        <v>0.125</v>
      </c>
      <c r="J1774">
        <v>0.15725</v>
      </c>
      <c r="K1774">
        <v>0.13175000000000001</v>
      </c>
      <c r="L1774">
        <v>0.16550000000000001</v>
      </c>
      <c r="M1774">
        <v>0.16675000000000001</v>
      </c>
      <c r="R1774">
        <v>2922.36627486731</v>
      </c>
      <c r="S1774">
        <v>1071.16734325886</v>
      </c>
      <c r="V1774"/>
      <c r="AA1774">
        <v>789.07961914608097</v>
      </c>
      <c r="AJ1774">
        <v>4.95389238058047</v>
      </c>
      <c r="AM1774">
        <v>314.36554102984002</v>
      </c>
      <c r="AP1774">
        <f>AJ1774*1000000/AM1774</f>
        <v>15758.382309816328</v>
      </c>
      <c r="AV1774">
        <v>172.61904761904799</v>
      </c>
      <c r="AY1774">
        <v>282.08772411277698</v>
      </c>
      <c r="BD1774">
        <v>1131.7014462442501</v>
      </c>
      <c r="BE1774">
        <v>813.92857142857099</v>
      </c>
    </row>
    <row r="1775" spans="1:57" x14ac:dyDescent="0.55000000000000004">
      <c r="A1775" s="2" t="s">
        <v>119</v>
      </c>
      <c r="B1775" s="31">
        <v>41627</v>
      </c>
      <c r="C1775" s="11" t="s">
        <v>783</v>
      </c>
      <c r="V1775"/>
      <c r="AU1775">
        <v>83</v>
      </c>
    </row>
    <row r="1776" spans="1:57" x14ac:dyDescent="0.55000000000000004">
      <c r="A1776" s="2" t="s">
        <v>119</v>
      </c>
      <c r="B1776" s="31">
        <v>41628</v>
      </c>
      <c r="C1776" s="11" t="s">
        <v>783</v>
      </c>
      <c r="V1776"/>
      <c r="AC1776">
        <v>0.98882777807271205</v>
      </c>
    </row>
    <row r="1777" spans="1:73" x14ac:dyDescent="0.55000000000000004">
      <c r="A1777" s="2" t="s">
        <v>119</v>
      </c>
      <c r="B1777" s="31">
        <v>41632</v>
      </c>
      <c r="C1777" s="11" t="s">
        <v>783</v>
      </c>
      <c r="E1777">
        <v>300.55</v>
      </c>
      <c r="F1777">
        <v>0.20399999999999999</v>
      </c>
      <c r="G1777">
        <v>0.28225</v>
      </c>
      <c r="H1777">
        <v>0.24099999999999999</v>
      </c>
      <c r="I1777">
        <v>0.151</v>
      </c>
      <c r="J1777">
        <v>0.16400000000000001</v>
      </c>
      <c r="K1777">
        <v>0.13125000000000001</v>
      </c>
      <c r="L1777">
        <v>0.16375000000000001</v>
      </c>
      <c r="M1777">
        <v>0.16550000000000001</v>
      </c>
      <c r="V1777"/>
    </row>
    <row r="1778" spans="1:73" x14ac:dyDescent="0.55000000000000004">
      <c r="A1778" s="2" t="s">
        <v>119</v>
      </c>
      <c r="B1778" s="31">
        <v>41638</v>
      </c>
      <c r="C1778" s="11" t="s">
        <v>783</v>
      </c>
      <c r="V1778"/>
      <c r="AU1778">
        <v>87</v>
      </c>
    </row>
    <row r="1779" spans="1:73" x14ac:dyDescent="0.55000000000000004">
      <c r="A1779" s="2" t="s">
        <v>119</v>
      </c>
      <c r="B1779" s="31">
        <v>41639</v>
      </c>
      <c r="C1779" s="11" t="s">
        <v>783</v>
      </c>
      <c r="E1779">
        <v>286.25</v>
      </c>
      <c r="F1779">
        <v>0.16475000000000001</v>
      </c>
      <c r="G1779">
        <v>0.26100000000000001</v>
      </c>
      <c r="H1779">
        <v>0.22650000000000001</v>
      </c>
      <c r="I1779">
        <v>0.15325</v>
      </c>
      <c r="J1779">
        <v>0.17100000000000001</v>
      </c>
      <c r="K1779">
        <v>0.13425000000000001</v>
      </c>
      <c r="L1779">
        <v>0.1605</v>
      </c>
      <c r="M1779">
        <v>0.16</v>
      </c>
      <c r="V1779"/>
    </row>
    <row r="1780" spans="1:73" x14ac:dyDescent="0.55000000000000004">
      <c r="A1780" s="2" t="s">
        <v>119</v>
      </c>
      <c r="B1780" s="31">
        <v>41645</v>
      </c>
      <c r="C1780" s="11" t="s">
        <v>783</v>
      </c>
      <c r="V1780"/>
      <c r="AC1780">
        <v>0.78291666610608701</v>
      </c>
      <c r="AU1780">
        <v>87.5</v>
      </c>
    </row>
    <row r="1781" spans="1:73" x14ac:dyDescent="0.55000000000000004">
      <c r="A1781" s="2" t="s">
        <v>119</v>
      </c>
      <c r="B1781" s="31">
        <v>41646</v>
      </c>
      <c r="C1781" s="11" t="s">
        <v>783</v>
      </c>
      <c r="E1781">
        <v>243.8</v>
      </c>
      <c r="F1781">
        <v>7.5749999999999998E-2</v>
      </c>
      <c r="G1781">
        <v>0.20574999999999999</v>
      </c>
      <c r="H1781">
        <v>0.1915</v>
      </c>
      <c r="I1781">
        <v>0.13875000000000001</v>
      </c>
      <c r="J1781">
        <v>0.16425000000000001</v>
      </c>
      <c r="K1781">
        <v>0.129</v>
      </c>
      <c r="L1781">
        <v>0.157</v>
      </c>
      <c r="M1781">
        <v>0.157</v>
      </c>
      <c r="V1781"/>
    </row>
    <row r="1782" spans="1:73" x14ac:dyDescent="0.55000000000000004">
      <c r="A1782" s="2" t="s">
        <v>119</v>
      </c>
      <c r="B1782" s="31">
        <v>41652</v>
      </c>
      <c r="C1782" s="11" t="s">
        <v>783</v>
      </c>
      <c r="V1782"/>
      <c r="AU1782">
        <v>89.75</v>
      </c>
    </row>
    <row r="1783" spans="1:73" x14ac:dyDescent="0.55000000000000004">
      <c r="A1783" s="2" t="s">
        <v>119</v>
      </c>
      <c r="B1783" s="31">
        <v>41653</v>
      </c>
      <c r="C1783" s="11" t="s">
        <v>783</v>
      </c>
      <c r="E1783">
        <v>226.2</v>
      </c>
      <c r="F1783">
        <v>6.5750000000000003E-2</v>
      </c>
      <c r="G1783">
        <v>0.18</v>
      </c>
      <c r="H1783">
        <v>0.16500000000000001</v>
      </c>
      <c r="I1783">
        <v>0.1265</v>
      </c>
      <c r="J1783">
        <v>0.15775</v>
      </c>
      <c r="K1783">
        <v>0.126</v>
      </c>
      <c r="L1783">
        <v>0.15475</v>
      </c>
      <c r="M1783">
        <v>0.15525</v>
      </c>
      <c r="V1783"/>
      <c r="AC1783">
        <v>0.30249058887758001</v>
      </c>
    </row>
    <row r="1784" spans="1:73" x14ac:dyDescent="0.55000000000000004">
      <c r="A1784" s="2" t="s">
        <v>119</v>
      </c>
      <c r="B1784" s="31">
        <v>41660</v>
      </c>
      <c r="C1784" s="11" t="s">
        <v>783</v>
      </c>
      <c r="E1784">
        <v>216.4</v>
      </c>
      <c r="F1784">
        <v>0.06</v>
      </c>
      <c r="G1784">
        <v>0.16900000000000001</v>
      </c>
      <c r="H1784">
        <v>0.152</v>
      </c>
      <c r="I1784">
        <v>0.1195</v>
      </c>
      <c r="J1784">
        <v>0.154</v>
      </c>
      <c r="K1784">
        <v>0.12425</v>
      </c>
      <c r="L1784">
        <v>0.1525</v>
      </c>
      <c r="M1784">
        <v>0.15075</v>
      </c>
      <c r="V1784"/>
    </row>
    <row r="1785" spans="1:73" x14ac:dyDescent="0.55000000000000004">
      <c r="A1785" s="2" t="s">
        <v>119</v>
      </c>
      <c r="B1785" s="31">
        <v>41662</v>
      </c>
      <c r="C1785" s="11" t="s">
        <v>783</v>
      </c>
      <c r="V1785"/>
      <c r="AC1785">
        <v>0</v>
      </c>
      <c r="AU1785">
        <v>93</v>
      </c>
    </row>
    <row r="1786" spans="1:73" x14ac:dyDescent="0.55000000000000004">
      <c r="A1786" s="2" t="s">
        <v>119</v>
      </c>
      <c r="B1786" s="31">
        <v>41664</v>
      </c>
      <c r="C1786" s="11" t="s">
        <v>783</v>
      </c>
      <c r="R1786">
        <v>2408.9480068087701</v>
      </c>
      <c r="S1786">
        <v>1221.2595441127801</v>
      </c>
      <c r="V1786"/>
      <c r="W1786">
        <v>4.3304985000000004E-2</v>
      </c>
      <c r="Y1786">
        <v>21687.383565656499</v>
      </c>
      <c r="AA1786">
        <v>939.17182000000003</v>
      </c>
      <c r="AJ1786">
        <v>0</v>
      </c>
      <c r="AQ1786" t="s">
        <v>875</v>
      </c>
      <c r="AY1786">
        <v>282.08772411277698</v>
      </c>
      <c r="BD1786">
        <v>780.86968134003996</v>
      </c>
    </row>
    <row r="1787" spans="1:73" x14ac:dyDescent="0.55000000000000004">
      <c r="A1787" s="2" t="s">
        <v>119</v>
      </c>
      <c r="B1787" s="31">
        <v>41667</v>
      </c>
      <c r="C1787" s="11" t="s">
        <v>783</v>
      </c>
      <c r="E1787">
        <v>214.8</v>
      </c>
      <c r="F1787">
        <v>5.7500000000000002E-2</v>
      </c>
      <c r="G1787">
        <v>0.16500000000000001</v>
      </c>
      <c r="H1787">
        <v>0.152</v>
      </c>
      <c r="I1787">
        <v>0.11975</v>
      </c>
      <c r="J1787">
        <v>0.157</v>
      </c>
      <c r="K1787">
        <v>0.1245</v>
      </c>
      <c r="L1787">
        <v>0.15049999999999999</v>
      </c>
      <c r="M1787">
        <v>0.14774999999999999</v>
      </c>
      <c r="V1787"/>
      <c r="AQ1787" t="s">
        <v>875</v>
      </c>
    </row>
    <row r="1788" spans="1:73" x14ac:dyDescent="0.55000000000000004">
      <c r="A1788" s="13" t="s">
        <v>119</v>
      </c>
      <c r="C1788" s="11" t="s">
        <v>783</v>
      </c>
      <c r="V1788"/>
      <c r="AQ1788" t="s">
        <v>875</v>
      </c>
      <c r="BG1788" s="14">
        <v>226.61499999999995</v>
      </c>
      <c r="BH1788" s="14">
        <v>413.06149999999997</v>
      </c>
      <c r="BI1788" s="14">
        <v>490.745</v>
      </c>
      <c r="BJ1788" s="14">
        <v>621.46800000000007</v>
      </c>
      <c r="BK1788" s="14">
        <v>762.01199999999994</v>
      </c>
      <c r="BL1788" s="14">
        <v>807.51799999999992</v>
      </c>
      <c r="BM1788" s="14">
        <v>906.1244999999999</v>
      </c>
      <c r="BN1788" s="14">
        <v>1029.1309999999999</v>
      </c>
      <c r="BO1788" s="14">
        <v>1306.5894999999998</v>
      </c>
      <c r="BP1788" s="14">
        <v>2021.5399999999997</v>
      </c>
      <c r="BQ1788" s="14">
        <v>2356.4605000000001</v>
      </c>
      <c r="BR1788" s="14">
        <v>2301.1945000000005</v>
      </c>
      <c r="BS1788" s="14">
        <v>2478.4910000000004</v>
      </c>
      <c r="BT1788" s="14">
        <v>2406.0839999999998</v>
      </c>
      <c r="BU1788" s="14">
        <v>2193.1025</v>
      </c>
    </row>
    <row r="1789" spans="1:73" x14ac:dyDescent="0.55000000000000004">
      <c r="A1789" s="2" t="s">
        <v>57</v>
      </c>
      <c r="B1789" s="31">
        <v>33483</v>
      </c>
      <c r="C1789" s="11"/>
      <c r="E1789">
        <v>416.53999999999996</v>
      </c>
      <c r="F1789">
        <v>0.27400000000000002</v>
      </c>
      <c r="G1789">
        <v>0.2954</v>
      </c>
      <c r="H1789">
        <v>0.28160000000000002</v>
      </c>
      <c r="I1789">
        <v>0.24840000000000001</v>
      </c>
      <c r="J1789">
        <v>0.23874999999999999</v>
      </c>
      <c r="K1789">
        <v>0.26919999999999999</v>
      </c>
      <c r="L1789">
        <v>0.26740000000000003</v>
      </c>
      <c r="M1789">
        <v>0.20795</v>
      </c>
      <c r="Q1789" s="14"/>
      <c r="R1789" s="14"/>
      <c r="S1789" s="14"/>
      <c r="T1789" s="14"/>
      <c r="U1789" s="14"/>
      <c r="V1789"/>
      <c r="AA1789" s="14"/>
      <c r="AE1789" s="14"/>
      <c r="AF1789" s="14"/>
      <c r="AG1789" s="14"/>
      <c r="AK1789" s="14"/>
      <c r="AL1789" s="14"/>
      <c r="AM1789" s="14"/>
      <c r="AN1789" s="14"/>
      <c r="AO1789" s="14"/>
      <c r="AP1789" s="14"/>
      <c r="AY1789" s="14"/>
      <c r="AZ1789" s="14"/>
      <c r="BA1789" s="14"/>
      <c r="BB1789" s="14"/>
      <c r="BC1789" s="14"/>
      <c r="BD1789" s="14"/>
    </row>
    <row r="1790" spans="1:73" x14ac:dyDescent="0.55000000000000004">
      <c r="A1790" s="2" t="s">
        <v>57</v>
      </c>
      <c r="B1790" s="31">
        <v>33491</v>
      </c>
      <c r="C1790" s="11"/>
      <c r="E1790">
        <v>418.79</v>
      </c>
      <c r="F1790">
        <v>0.28499999999999998</v>
      </c>
      <c r="G1790">
        <v>0.29925000000000002</v>
      </c>
      <c r="H1790">
        <v>0.28094999999999998</v>
      </c>
      <c r="I1790">
        <v>0.2487</v>
      </c>
      <c r="J1790">
        <v>0.2387</v>
      </c>
      <c r="K1790">
        <v>0.26615</v>
      </c>
      <c r="L1790">
        <v>0.26624999999999999</v>
      </c>
      <c r="M1790">
        <v>0.20895</v>
      </c>
      <c r="Q1790" s="14"/>
      <c r="R1790" s="14"/>
      <c r="S1790" s="14"/>
      <c r="T1790" s="14"/>
      <c r="U1790" s="14"/>
      <c r="V1790"/>
      <c r="AA1790" s="14"/>
      <c r="AE1790" s="14"/>
      <c r="AF1790" s="14"/>
      <c r="AG1790" s="14"/>
      <c r="AK1790" s="14"/>
      <c r="AL1790" s="14"/>
      <c r="AM1790" s="14"/>
      <c r="AN1790" s="14"/>
      <c r="AO1790" s="14"/>
      <c r="AP1790" s="14"/>
      <c r="AY1790" s="14"/>
      <c r="AZ1790" s="14"/>
      <c r="BA1790" s="14"/>
      <c r="BB1790" s="14"/>
      <c r="BC1790" s="14"/>
      <c r="BD1790" s="14"/>
    </row>
    <row r="1791" spans="1:73" x14ac:dyDescent="0.55000000000000004">
      <c r="A1791" s="2" t="s">
        <v>57</v>
      </c>
      <c r="B1791" s="31">
        <v>33497</v>
      </c>
      <c r="C1791" s="11"/>
      <c r="E1791">
        <v>431.30999999999995</v>
      </c>
      <c r="F1791">
        <v>0.30199999999999999</v>
      </c>
      <c r="G1791">
        <v>0.30235000000000001</v>
      </c>
      <c r="H1791">
        <v>0.28885</v>
      </c>
      <c r="I1791">
        <v>0.26255000000000001</v>
      </c>
      <c r="J1791">
        <v>0.25380000000000003</v>
      </c>
      <c r="K1791">
        <v>0.27260000000000001</v>
      </c>
      <c r="L1791">
        <v>0.26555000000000001</v>
      </c>
      <c r="M1791">
        <v>0.20885000000000001</v>
      </c>
      <c r="Q1791" s="14"/>
      <c r="R1791" s="14"/>
      <c r="S1791" s="14"/>
      <c r="T1791" s="14"/>
      <c r="U1791" s="14"/>
      <c r="V1791"/>
      <c r="AA1791" s="14"/>
      <c r="AE1791" s="14"/>
      <c r="AF1791" s="14"/>
      <c r="AG1791" s="14"/>
      <c r="AK1791" s="14"/>
      <c r="AL1791" s="14"/>
      <c r="AM1791" s="14"/>
      <c r="AN1791" s="14"/>
      <c r="AO1791" s="14"/>
      <c r="AP1791" s="14"/>
      <c r="AY1791" s="14"/>
      <c r="AZ1791" s="14"/>
      <c r="BA1791" s="14"/>
      <c r="BB1791" s="14"/>
      <c r="BC1791" s="14"/>
      <c r="BD1791" s="14"/>
    </row>
    <row r="1792" spans="1:73" x14ac:dyDescent="0.55000000000000004">
      <c r="A1792" s="2" t="s">
        <v>57</v>
      </c>
      <c r="B1792" s="31">
        <v>33504</v>
      </c>
      <c r="C1792" s="11"/>
      <c r="E1792">
        <v>429.45000000000005</v>
      </c>
      <c r="F1792">
        <v>0.29649999999999999</v>
      </c>
      <c r="G1792">
        <v>0.30175000000000002</v>
      </c>
      <c r="H1792">
        <v>0.2883</v>
      </c>
      <c r="I1792">
        <v>0.26200000000000001</v>
      </c>
      <c r="J1792">
        <v>0.25324999999999998</v>
      </c>
      <c r="K1792">
        <v>0.27205000000000001</v>
      </c>
      <c r="L1792">
        <v>0.26500000000000001</v>
      </c>
      <c r="M1792">
        <v>0.2084</v>
      </c>
      <c r="Q1792" s="14"/>
      <c r="R1792" s="14"/>
      <c r="S1792" s="14"/>
      <c r="T1792" s="14"/>
      <c r="U1792" s="14"/>
      <c r="V1792"/>
      <c r="AA1792" s="14"/>
      <c r="AE1792" s="14"/>
      <c r="AF1792" s="14"/>
      <c r="AG1792" s="14"/>
      <c r="AK1792" s="14"/>
      <c r="AL1792" s="14"/>
      <c r="AM1792" s="14"/>
      <c r="AN1792" s="14"/>
      <c r="AO1792" s="14"/>
      <c r="AP1792" s="14"/>
      <c r="AY1792" s="14"/>
      <c r="AZ1792" s="14"/>
      <c r="BA1792" s="14"/>
      <c r="BB1792" s="14"/>
      <c r="BC1792" s="14"/>
      <c r="BD1792" s="14"/>
    </row>
    <row r="1793" spans="1:57" x14ac:dyDescent="0.55000000000000004">
      <c r="A1793" s="2" t="s">
        <v>57</v>
      </c>
      <c r="B1793" s="31">
        <v>33505</v>
      </c>
      <c r="C1793" s="11"/>
      <c r="Q1793" s="14"/>
      <c r="R1793" s="14">
        <v>176.9</v>
      </c>
      <c r="S1793" s="14"/>
      <c r="T1793" s="14"/>
      <c r="U1793" s="14"/>
      <c r="V1793"/>
      <c r="AA1793" s="14"/>
      <c r="AE1793" s="14"/>
      <c r="AF1793" s="14"/>
      <c r="AG1793" s="14"/>
      <c r="AJ1793">
        <v>2.445180342</v>
      </c>
      <c r="AK1793" s="14"/>
      <c r="AL1793" s="14"/>
      <c r="AM1793" s="14">
        <v>107.97524296895159</v>
      </c>
      <c r="AN1793" s="14"/>
      <c r="AO1793" s="14"/>
      <c r="AP1793" s="14">
        <v>223.73953576864537</v>
      </c>
      <c r="AV1793">
        <v>187.5</v>
      </c>
      <c r="AY1793" s="14"/>
      <c r="AZ1793" s="14"/>
      <c r="BA1793" s="14"/>
      <c r="BB1793" s="14"/>
      <c r="BC1793" s="14"/>
      <c r="BD1793" s="14">
        <v>68.924757031048429</v>
      </c>
      <c r="BE1793">
        <v>657.5</v>
      </c>
    </row>
    <row r="1794" spans="1:57" x14ac:dyDescent="0.55000000000000004">
      <c r="A1794" s="2" t="s">
        <v>57</v>
      </c>
      <c r="B1794" s="31">
        <v>33512</v>
      </c>
      <c r="C1794" s="11"/>
      <c r="E1794">
        <v>406.59000000000003</v>
      </c>
      <c r="F1794">
        <v>0.25800000000000001</v>
      </c>
      <c r="G1794">
        <v>0.27200000000000002</v>
      </c>
      <c r="H1794">
        <v>0.27500000000000002</v>
      </c>
      <c r="I1794">
        <v>0.24745</v>
      </c>
      <c r="J1794">
        <v>0.24335000000000001</v>
      </c>
      <c r="K1794">
        <v>0.26784999999999998</v>
      </c>
      <c r="L1794">
        <v>0.26565</v>
      </c>
      <c r="M1794">
        <v>0.20365</v>
      </c>
      <c r="Q1794" s="14"/>
      <c r="R1794" s="14"/>
      <c r="S1794" s="14"/>
      <c r="T1794" s="14"/>
      <c r="U1794" s="14"/>
      <c r="V1794"/>
      <c r="AA1794" s="14"/>
      <c r="AE1794" s="14"/>
      <c r="AF1794" s="14"/>
      <c r="AG1794" s="14"/>
      <c r="AK1794" s="14"/>
      <c r="AL1794" s="14"/>
      <c r="AM1794" s="14"/>
      <c r="AN1794" s="14"/>
      <c r="AO1794" s="14"/>
      <c r="AP1794" s="14"/>
      <c r="AY1794" s="14"/>
      <c r="AZ1794" s="14"/>
      <c r="BA1794" s="14"/>
      <c r="BB1794" s="14"/>
      <c r="BC1794" s="14"/>
      <c r="BD1794" s="14"/>
    </row>
    <row r="1795" spans="1:57" x14ac:dyDescent="0.55000000000000004">
      <c r="A1795" s="2" t="s">
        <v>57</v>
      </c>
      <c r="B1795" s="31">
        <v>33519</v>
      </c>
      <c r="C1795" s="11"/>
      <c r="E1795">
        <v>415</v>
      </c>
      <c r="F1795">
        <v>0.27150000000000002</v>
      </c>
      <c r="G1795">
        <v>0.29335</v>
      </c>
      <c r="H1795">
        <v>0.27875</v>
      </c>
      <c r="I1795">
        <v>0.24575</v>
      </c>
      <c r="J1795">
        <v>0.24554999999999999</v>
      </c>
      <c r="K1795">
        <v>0.26590000000000003</v>
      </c>
      <c r="L1795">
        <v>0.26350000000000001</v>
      </c>
      <c r="M1795">
        <v>0.2107</v>
      </c>
      <c r="Q1795" s="14"/>
      <c r="R1795" s="14"/>
      <c r="S1795" s="14"/>
      <c r="T1795" s="14"/>
      <c r="U1795" s="14"/>
      <c r="V1795"/>
      <c r="AA1795" s="14"/>
      <c r="AE1795" s="14"/>
      <c r="AF1795" s="14"/>
      <c r="AG1795" s="14"/>
      <c r="AK1795" s="14"/>
      <c r="AL1795" s="14"/>
      <c r="AM1795" s="14"/>
      <c r="AN1795" s="14"/>
      <c r="AO1795" s="14"/>
      <c r="AP1795" s="14"/>
      <c r="AY1795" s="14"/>
      <c r="AZ1795" s="14"/>
      <c r="BA1795" s="14"/>
      <c r="BB1795" s="14"/>
      <c r="BC1795" s="14"/>
      <c r="BD1795" s="14"/>
    </row>
    <row r="1796" spans="1:57" x14ac:dyDescent="0.55000000000000004">
      <c r="A1796" s="2" t="s">
        <v>57</v>
      </c>
      <c r="B1796" s="31">
        <v>33521</v>
      </c>
      <c r="C1796" s="11"/>
      <c r="Q1796" s="14"/>
      <c r="R1796" s="14">
        <v>419.20000000000005</v>
      </c>
      <c r="S1796" s="14"/>
      <c r="T1796" s="14"/>
      <c r="U1796" s="14"/>
      <c r="V1796"/>
      <c r="AA1796" s="14"/>
      <c r="AE1796" s="14"/>
      <c r="AF1796" s="14"/>
      <c r="AG1796" s="14"/>
      <c r="AJ1796">
        <v>6.9373268399999999</v>
      </c>
      <c r="AK1796" s="14"/>
      <c r="AL1796" s="14"/>
      <c r="AM1796" s="14">
        <v>233.60221861471859</v>
      </c>
      <c r="AN1796" s="14"/>
      <c r="AO1796" s="14"/>
      <c r="AP1796" s="14">
        <v>295.71342389847172</v>
      </c>
      <c r="AV1796">
        <v>235</v>
      </c>
      <c r="AY1796" s="14"/>
      <c r="AZ1796" s="14"/>
      <c r="BA1796" s="14"/>
      <c r="BB1796" s="14"/>
      <c r="BC1796" s="14"/>
      <c r="BD1796" s="14">
        <v>185.59778138528139</v>
      </c>
      <c r="BE1796">
        <v>760</v>
      </c>
    </row>
    <row r="1797" spans="1:57" x14ac:dyDescent="0.55000000000000004">
      <c r="A1797" s="2" t="s">
        <v>57</v>
      </c>
      <c r="B1797" s="31">
        <v>33525</v>
      </c>
      <c r="C1797" s="11"/>
      <c r="E1797">
        <v>406.44000000000005</v>
      </c>
      <c r="F1797">
        <v>0.25700000000000001</v>
      </c>
      <c r="G1797">
        <v>0.27575</v>
      </c>
      <c r="H1797">
        <v>0.27565000000000001</v>
      </c>
      <c r="I1797">
        <v>0.24460000000000001</v>
      </c>
      <c r="J1797">
        <v>0.23769999999999999</v>
      </c>
      <c r="K1797">
        <v>0.26800000000000002</v>
      </c>
      <c r="L1797">
        <v>0.26374999999999998</v>
      </c>
      <c r="M1797">
        <v>0.20974999999999999</v>
      </c>
      <c r="Q1797" s="14"/>
      <c r="R1797" s="14"/>
      <c r="S1797" s="14"/>
      <c r="T1797" s="14"/>
      <c r="U1797" s="14"/>
      <c r="V1797"/>
      <c r="AA1797" s="14"/>
      <c r="AE1797" s="14"/>
      <c r="AF1797" s="14"/>
      <c r="AG1797" s="14"/>
      <c r="AK1797" s="14"/>
      <c r="AL1797" s="14"/>
      <c r="AM1797" s="14"/>
      <c r="AN1797" s="14"/>
      <c r="AO1797" s="14"/>
      <c r="AP1797" s="14"/>
      <c r="AY1797" s="14"/>
      <c r="AZ1797" s="14"/>
      <c r="BA1797" s="14"/>
      <c r="BB1797" s="14"/>
      <c r="BC1797" s="14"/>
      <c r="BD1797" s="14"/>
    </row>
    <row r="1798" spans="1:57" x14ac:dyDescent="0.55000000000000004">
      <c r="A1798" s="2" t="s">
        <v>57</v>
      </c>
      <c r="B1798" s="31">
        <v>33532</v>
      </c>
      <c r="C1798" s="11"/>
      <c r="E1798">
        <v>396.97</v>
      </c>
      <c r="F1798">
        <v>0.245</v>
      </c>
      <c r="G1798">
        <v>0.26755000000000001</v>
      </c>
      <c r="H1798">
        <v>0.26769999999999999</v>
      </c>
      <c r="I1798">
        <v>0.23874999999999999</v>
      </c>
      <c r="J1798">
        <v>0.23050000000000001</v>
      </c>
      <c r="K1798">
        <v>0.26269999999999999</v>
      </c>
      <c r="L1798">
        <v>0.26365</v>
      </c>
      <c r="M1798">
        <v>0.20899999999999999</v>
      </c>
      <c r="Q1798" s="14"/>
      <c r="R1798" s="14"/>
      <c r="S1798" s="14"/>
      <c r="T1798" s="14"/>
      <c r="U1798" s="14"/>
      <c r="V1798"/>
      <c r="AA1798" s="14"/>
      <c r="AE1798" s="14"/>
      <c r="AF1798" s="14"/>
      <c r="AG1798" s="14"/>
      <c r="AK1798" s="14"/>
      <c r="AL1798" s="14"/>
      <c r="AM1798" s="14"/>
      <c r="AN1798" s="14"/>
      <c r="AO1798" s="14"/>
      <c r="AP1798" s="14"/>
      <c r="AY1798" s="14"/>
      <c r="AZ1798" s="14"/>
      <c r="BA1798" s="14"/>
      <c r="BB1798" s="14"/>
      <c r="BC1798" s="14"/>
      <c r="BD1798" s="14"/>
    </row>
    <row r="1799" spans="1:57" x14ac:dyDescent="0.55000000000000004">
      <c r="A1799" s="2" t="s">
        <v>57</v>
      </c>
      <c r="B1799" s="31">
        <v>33533</v>
      </c>
      <c r="C1799" s="11"/>
      <c r="Q1799" s="14"/>
      <c r="R1799" s="14">
        <v>589.625</v>
      </c>
      <c r="S1799" s="14"/>
      <c r="T1799" s="14"/>
      <c r="U1799" s="14"/>
      <c r="V1799"/>
      <c r="AA1799" s="14"/>
      <c r="AE1799" s="14"/>
      <c r="AF1799" s="14"/>
      <c r="AG1799" s="14"/>
      <c r="AJ1799">
        <v>7.7521683020000003</v>
      </c>
      <c r="AK1799" s="14"/>
      <c r="AL1799" s="14"/>
      <c r="AM1799" s="14">
        <v>287.60125142533172</v>
      </c>
      <c r="AN1799" s="14"/>
      <c r="AO1799" s="14"/>
      <c r="AP1799" s="14">
        <v>266.45650363924477</v>
      </c>
      <c r="AV1799">
        <v>205</v>
      </c>
      <c r="AY1799" s="14"/>
      <c r="AZ1799" s="14"/>
      <c r="BA1799" s="14"/>
      <c r="BB1799" s="14"/>
      <c r="BC1799" s="14"/>
      <c r="BD1799" s="14">
        <v>302.02374857466822</v>
      </c>
      <c r="BE1799">
        <v>650</v>
      </c>
    </row>
    <row r="1800" spans="1:57" x14ac:dyDescent="0.55000000000000004">
      <c r="A1800" s="2" t="s">
        <v>57</v>
      </c>
      <c r="B1800" s="31">
        <v>33540</v>
      </c>
      <c r="C1800" s="11"/>
      <c r="E1800">
        <v>395.03</v>
      </c>
      <c r="F1800">
        <v>0.25800000000000001</v>
      </c>
      <c r="G1800">
        <v>0.27155000000000001</v>
      </c>
      <c r="H1800">
        <v>0.26369999999999999</v>
      </c>
      <c r="I1800">
        <v>0.2293</v>
      </c>
      <c r="J1800">
        <v>0.22635</v>
      </c>
      <c r="K1800">
        <v>0.25850000000000001</v>
      </c>
      <c r="L1800">
        <v>0.26200000000000001</v>
      </c>
      <c r="M1800">
        <v>0.20574999999999999</v>
      </c>
      <c r="Q1800" s="14"/>
      <c r="R1800" s="14"/>
      <c r="S1800" s="14"/>
      <c r="T1800" s="14"/>
      <c r="U1800" s="14"/>
      <c r="V1800"/>
      <c r="AA1800" s="14"/>
      <c r="AE1800" s="14"/>
      <c r="AF1800" s="14"/>
      <c r="AG1800" s="14"/>
      <c r="AK1800" s="14"/>
      <c r="AL1800" s="14"/>
      <c r="AM1800" s="14"/>
      <c r="AN1800" s="14"/>
      <c r="AO1800" s="14"/>
      <c r="AP1800" s="14"/>
      <c r="AY1800" s="14"/>
      <c r="AZ1800" s="14"/>
      <c r="BA1800" s="14"/>
      <c r="BB1800" s="14"/>
      <c r="BC1800" s="14"/>
      <c r="BD1800" s="14"/>
    </row>
    <row r="1801" spans="1:57" x14ac:dyDescent="0.55000000000000004">
      <c r="A1801" s="2" t="s">
        <v>57</v>
      </c>
      <c r="B1801" s="31">
        <v>33546</v>
      </c>
      <c r="C1801" s="11"/>
      <c r="E1801">
        <v>404.17999999999995</v>
      </c>
      <c r="F1801">
        <v>0.28449999999999998</v>
      </c>
      <c r="G1801">
        <v>0.29244999999999999</v>
      </c>
      <c r="H1801">
        <v>0.26755000000000001</v>
      </c>
      <c r="I1801">
        <v>0.23164999999999999</v>
      </c>
      <c r="J1801">
        <v>0.21845000000000001</v>
      </c>
      <c r="K1801">
        <v>0.2581</v>
      </c>
      <c r="L1801">
        <v>0.26095000000000002</v>
      </c>
      <c r="M1801">
        <v>0.20724999999999999</v>
      </c>
      <c r="Q1801" s="14"/>
      <c r="R1801" s="14"/>
      <c r="S1801" s="14"/>
      <c r="T1801" s="14"/>
      <c r="U1801" s="14"/>
      <c r="V1801"/>
      <c r="AA1801" s="14"/>
      <c r="AE1801" s="14"/>
      <c r="AF1801" s="14"/>
      <c r="AG1801" s="14"/>
      <c r="AK1801" s="14"/>
      <c r="AL1801" s="14"/>
      <c r="AM1801" s="14"/>
      <c r="AN1801" s="14"/>
      <c r="AO1801" s="14"/>
      <c r="AP1801" s="14"/>
      <c r="AY1801" s="14"/>
      <c r="AZ1801" s="14"/>
      <c r="BA1801" s="14"/>
      <c r="BB1801" s="14"/>
      <c r="BC1801" s="14"/>
      <c r="BD1801" s="14"/>
    </row>
    <row r="1802" spans="1:57" x14ac:dyDescent="0.55000000000000004">
      <c r="A1802" s="2" t="s">
        <v>57</v>
      </c>
      <c r="B1802" s="31">
        <v>33547</v>
      </c>
      <c r="C1802" s="11"/>
      <c r="Q1802" s="14">
        <v>20.823239999999998</v>
      </c>
      <c r="R1802" s="14">
        <v>963.05</v>
      </c>
      <c r="S1802" s="14"/>
      <c r="T1802" s="14"/>
      <c r="U1802" s="14"/>
      <c r="V1802"/>
      <c r="AA1802" s="14"/>
      <c r="AE1802" s="14"/>
      <c r="AF1802" s="14"/>
      <c r="AG1802" s="14">
        <v>4.5250000000000341</v>
      </c>
      <c r="AJ1802">
        <v>9.7284178820000005</v>
      </c>
      <c r="AK1802" s="14"/>
      <c r="AL1802" s="14"/>
      <c r="AM1802" s="14">
        <v>361.81232314506013</v>
      </c>
      <c r="AN1802" s="14"/>
      <c r="AO1802" s="14"/>
      <c r="AP1802" s="14">
        <v>268.71847668964944</v>
      </c>
      <c r="AV1802">
        <v>252.5</v>
      </c>
      <c r="AY1802" s="14"/>
      <c r="AZ1802" s="14"/>
      <c r="BA1802" s="14"/>
      <c r="BB1802" s="14"/>
      <c r="BC1802" s="14"/>
      <c r="BD1802" s="14">
        <v>596.7126768549399</v>
      </c>
      <c r="BE1802">
        <v>702.5</v>
      </c>
    </row>
    <row r="1803" spans="1:57" x14ac:dyDescent="0.55000000000000004">
      <c r="A1803" s="2" t="s">
        <v>57</v>
      </c>
      <c r="B1803" s="31">
        <v>33553</v>
      </c>
      <c r="C1803" s="11"/>
      <c r="E1803">
        <v>400.12</v>
      </c>
      <c r="F1803">
        <v>0.27200000000000002</v>
      </c>
      <c r="G1803">
        <v>0.28510000000000002</v>
      </c>
      <c r="H1803">
        <v>0.27155000000000001</v>
      </c>
      <c r="I1803">
        <v>0.23100000000000001</v>
      </c>
      <c r="J1803">
        <v>0.21820000000000001</v>
      </c>
      <c r="K1803">
        <v>0.25850000000000001</v>
      </c>
      <c r="L1803">
        <v>0.2586</v>
      </c>
      <c r="M1803">
        <v>0.20565</v>
      </c>
      <c r="Q1803" s="14"/>
      <c r="R1803" s="14"/>
      <c r="S1803" s="14"/>
      <c r="T1803" s="14"/>
      <c r="U1803" s="14"/>
      <c r="V1803"/>
      <c r="AA1803" s="14"/>
      <c r="AE1803" s="14"/>
      <c r="AF1803" s="14"/>
      <c r="AG1803" s="14"/>
      <c r="AK1803" s="14"/>
      <c r="AL1803" s="14"/>
      <c r="AM1803" s="14"/>
      <c r="AN1803" s="14"/>
      <c r="AO1803" s="14"/>
      <c r="AP1803" s="14"/>
      <c r="AY1803" s="14"/>
      <c r="AZ1803" s="14"/>
      <c r="BA1803" s="14"/>
      <c r="BB1803" s="14"/>
      <c r="BC1803" s="14"/>
      <c r="BD1803" s="14"/>
    </row>
    <row r="1804" spans="1:57" x14ac:dyDescent="0.55000000000000004">
      <c r="A1804" s="2" t="s">
        <v>57</v>
      </c>
      <c r="B1804" s="31">
        <v>33560</v>
      </c>
      <c r="C1804" s="11"/>
      <c r="E1804">
        <v>390.82</v>
      </c>
      <c r="F1804">
        <v>0.25950000000000001</v>
      </c>
      <c r="G1804">
        <v>0.27029999999999998</v>
      </c>
      <c r="H1804">
        <v>0.26085000000000003</v>
      </c>
      <c r="I1804">
        <v>0.22140000000000001</v>
      </c>
      <c r="J1804">
        <v>0.20974999999999999</v>
      </c>
      <c r="K1804">
        <v>0.25595000000000001</v>
      </c>
      <c r="L1804">
        <v>0.26624999999999999</v>
      </c>
      <c r="M1804">
        <v>0.21010000000000001</v>
      </c>
      <c r="Q1804" s="14"/>
      <c r="R1804" s="14"/>
      <c r="S1804" s="14"/>
      <c r="T1804" s="14"/>
      <c r="U1804" s="14"/>
      <c r="V1804"/>
      <c r="AA1804" s="14"/>
      <c r="AE1804" s="14"/>
      <c r="AF1804" s="14"/>
      <c r="AG1804" s="14"/>
      <c r="AK1804" s="14"/>
      <c r="AL1804" s="14"/>
      <c r="AM1804" s="14"/>
      <c r="AN1804" s="14"/>
      <c r="AO1804" s="14"/>
      <c r="AP1804" s="14"/>
      <c r="AY1804" s="14"/>
      <c r="AZ1804" s="14"/>
      <c r="BA1804" s="14"/>
      <c r="BB1804" s="14"/>
      <c r="BC1804" s="14"/>
      <c r="BD1804" s="14"/>
    </row>
    <row r="1805" spans="1:57" x14ac:dyDescent="0.55000000000000004">
      <c r="A1805" s="2" t="s">
        <v>57</v>
      </c>
      <c r="B1805" s="31">
        <v>33561</v>
      </c>
      <c r="C1805" s="11"/>
      <c r="Q1805" s="14">
        <v>16.97469308980784</v>
      </c>
      <c r="R1805" s="14">
        <v>1307.0749999999998</v>
      </c>
      <c r="S1805" s="14">
        <v>209.2</v>
      </c>
      <c r="T1805" s="14">
        <v>1.5699999999999999E-2</v>
      </c>
      <c r="U1805" s="14">
        <v>3.3094000000000001</v>
      </c>
      <c r="V1805"/>
      <c r="AA1805" s="14">
        <v>0</v>
      </c>
      <c r="AE1805" s="14">
        <v>0.96</v>
      </c>
      <c r="AF1805" s="14">
        <v>3.7134999999999127E-2</v>
      </c>
      <c r="AG1805" s="14">
        <v>3.8499999999999091</v>
      </c>
      <c r="AJ1805">
        <v>7.4438309</v>
      </c>
      <c r="AK1805" s="14">
        <v>2.75E-2</v>
      </c>
      <c r="AL1805" s="14">
        <v>8.2226707149549405</v>
      </c>
      <c r="AM1805" s="14">
        <v>296.78687799745808</v>
      </c>
      <c r="AN1805" s="14"/>
      <c r="AO1805" s="14"/>
      <c r="AP1805" s="14">
        <v>252.25139523084727</v>
      </c>
      <c r="AV1805">
        <v>197.5</v>
      </c>
      <c r="AW1805">
        <v>3.28444</v>
      </c>
      <c r="AY1805" s="14">
        <v>254.63040113376925</v>
      </c>
      <c r="AZ1805" s="14"/>
      <c r="BA1805" s="14">
        <v>7.0499999999999998E-3</v>
      </c>
      <c r="BB1805" s="14">
        <v>5.5456149833543886</v>
      </c>
      <c r="BC1805" s="14"/>
      <c r="BD1805" s="14">
        <v>797.23812200254201</v>
      </c>
      <c r="BE1805">
        <v>622.5</v>
      </c>
    </row>
    <row r="1806" spans="1:57" x14ac:dyDescent="0.55000000000000004">
      <c r="A1806" s="2" t="s">
        <v>57</v>
      </c>
      <c r="B1806" s="31">
        <v>33568</v>
      </c>
      <c r="C1806" s="11"/>
      <c r="Q1806" s="14">
        <v>16.518178530475922</v>
      </c>
      <c r="R1806" s="14">
        <v>1501.2750000000001</v>
      </c>
      <c r="S1806" s="14">
        <v>216.97499999999999</v>
      </c>
      <c r="T1806" s="14">
        <v>1.37E-2</v>
      </c>
      <c r="U1806" s="14">
        <v>2.9288249999999998</v>
      </c>
      <c r="V1806"/>
      <c r="AA1806" s="14">
        <v>0</v>
      </c>
      <c r="AE1806" s="14">
        <v>0.90500000000000003</v>
      </c>
      <c r="AF1806" s="14">
        <v>6.7077500000000623E-2</v>
      </c>
      <c r="AG1806" s="14">
        <v>7.4250000000000682</v>
      </c>
      <c r="AJ1806">
        <v>6.1079999999999997</v>
      </c>
      <c r="AK1806" s="14">
        <v>2.7199999999999998E-2</v>
      </c>
      <c r="AL1806" s="14">
        <v>6.8581049873941424</v>
      </c>
      <c r="AM1806" s="14">
        <v>252.83176271898637</v>
      </c>
      <c r="AN1806" s="14"/>
      <c r="AO1806" s="14"/>
      <c r="AP1806" s="14">
        <v>242.00101999184005</v>
      </c>
      <c r="AV1806">
        <v>197.5</v>
      </c>
      <c r="AW1806">
        <v>2.9725575000000002</v>
      </c>
      <c r="AY1806" s="14">
        <v>254.63040113376925</v>
      </c>
      <c r="AZ1806" s="14"/>
      <c r="BA1806" s="14">
        <v>6.6999999999999994E-3</v>
      </c>
      <c r="BB1806" s="14">
        <v>6.7700539087045062</v>
      </c>
      <c r="BC1806" s="14"/>
      <c r="BD1806" s="14">
        <v>1024.0432372810137</v>
      </c>
      <c r="BE1806">
        <v>530</v>
      </c>
    </row>
    <row r="1807" spans="1:57" x14ac:dyDescent="0.55000000000000004">
      <c r="A1807" s="2" t="s">
        <v>57</v>
      </c>
      <c r="B1807" s="31">
        <v>33574</v>
      </c>
      <c r="C1807" s="11"/>
      <c r="E1807">
        <v>388.13</v>
      </c>
      <c r="F1807">
        <v>0.2535</v>
      </c>
      <c r="G1807">
        <v>0.29060000000000002</v>
      </c>
      <c r="H1807">
        <v>0.26390000000000002</v>
      </c>
      <c r="I1807">
        <v>0.21995000000000001</v>
      </c>
      <c r="J1807">
        <v>0.2011</v>
      </c>
      <c r="K1807">
        <v>0.24995000000000001</v>
      </c>
      <c r="L1807">
        <v>0.25900000000000001</v>
      </c>
      <c r="M1807">
        <v>0.20265</v>
      </c>
      <c r="Q1807" s="14">
        <v>23.224855658839076</v>
      </c>
      <c r="R1807" s="14">
        <v>1751.7750000000001</v>
      </c>
      <c r="S1807" s="14">
        <v>300.70000000000005</v>
      </c>
      <c r="T1807" s="14">
        <v>1.6800000000000002E-2</v>
      </c>
      <c r="U1807" s="14">
        <v>5.0774500000000007</v>
      </c>
      <c r="V1807"/>
      <c r="AA1807" s="14">
        <v>46.069598866230763</v>
      </c>
      <c r="AE1807" s="14">
        <v>1.0649999999999999</v>
      </c>
      <c r="AF1807" s="14">
        <v>5.7015000000000239E-2</v>
      </c>
      <c r="AG1807" s="14">
        <v>5.3500000000000227</v>
      </c>
      <c r="AJ1807">
        <v>6.1319999999999997</v>
      </c>
      <c r="AK1807" s="14">
        <v>3.295E-2</v>
      </c>
      <c r="AL1807" s="14">
        <v>9.177757720799093</v>
      </c>
      <c r="AM1807" s="14">
        <v>278.80272160160933</v>
      </c>
      <c r="AN1807" s="14"/>
      <c r="AO1807" s="14"/>
      <c r="AP1807" s="14">
        <v>220.28747782556923</v>
      </c>
      <c r="AV1807">
        <v>220</v>
      </c>
      <c r="AW1807">
        <v>5.0517599999999998</v>
      </c>
      <c r="AY1807" s="14">
        <v>254.63040113376925</v>
      </c>
      <c r="AZ1807" s="14"/>
      <c r="BA1807" s="14">
        <v>7.8499999999999993E-3</v>
      </c>
      <c r="BB1807" s="14">
        <v>9.0130328521978242</v>
      </c>
      <c r="BC1807" s="14"/>
      <c r="BD1807" s="14">
        <v>1166.9222783983907</v>
      </c>
      <c r="BE1807">
        <v>582.5</v>
      </c>
    </row>
    <row r="1808" spans="1:57" x14ac:dyDescent="0.55000000000000004">
      <c r="A1808" s="2" t="s">
        <v>57</v>
      </c>
      <c r="B1808" s="31">
        <v>33581</v>
      </c>
      <c r="C1808" s="11"/>
      <c r="E1808">
        <v>398.44000000000005</v>
      </c>
      <c r="F1808">
        <v>0.29899999999999999</v>
      </c>
      <c r="G1808">
        <v>0.30330000000000001</v>
      </c>
      <c r="H1808">
        <v>0.27005000000000001</v>
      </c>
      <c r="I1808">
        <v>0.22195000000000001</v>
      </c>
      <c r="J1808">
        <v>0.19769999999999999</v>
      </c>
      <c r="K1808">
        <v>0.24579999999999999</v>
      </c>
      <c r="L1808">
        <v>0.25555</v>
      </c>
      <c r="M1808">
        <v>0.19885</v>
      </c>
      <c r="Q1808" s="14">
        <v>30.176561076084887</v>
      </c>
      <c r="R1808" s="14">
        <v>2299.75</v>
      </c>
      <c r="S1808" s="14">
        <v>465</v>
      </c>
      <c r="T1808" s="14">
        <v>1.67E-2</v>
      </c>
      <c r="U1808" s="14">
        <v>7.8278999999999996</v>
      </c>
      <c r="V1808"/>
      <c r="AA1808" s="14">
        <v>210.36959886623072</v>
      </c>
      <c r="AE1808" s="14">
        <v>1.06</v>
      </c>
      <c r="AF1808" s="14">
        <v>5.2419999999999273E-2</v>
      </c>
      <c r="AG1808" s="14">
        <v>4.9499999999999318</v>
      </c>
      <c r="AJ1808">
        <v>7.7640000000000002</v>
      </c>
      <c r="AK1808" s="14">
        <v>3.2599999999999997E-2</v>
      </c>
      <c r="AL1808" s="14">
        <v>10.742754078445811</v>
      </c>
      <c r="AM1808" s="14">
        <v>333.06652624967512</v>
      </c>
      <c r="AN1808" s="14"/>
      <c r="AO1808" s="14"/>
      <c r="AP1808" s="14">
        <v>235.44298537234044</v>
      </c>
      <c r="AV1808">
        <v>270</v>
      </c>
      <c r="AW1808">
        <v>7.7655000000000003</v>
      </c>
      <c r="AY1808" s="14">
        <v>254.63040113376925</v>
      </c>
      <c r="AZ1808" s="14"/>
      <c r="BA1808" s="14">
        <v>7.8499999999999993E-3</v>
      </c>
      <c r="BB1808" s="14">
        <v>11.662910979598024</v>
      </c>
      <c r="BC1808" s="14"/>
      <c r="BD1808" s="14">
        <v>1496.7334737503249</v>
      </c>
      <c r="BE1808">
        <v>650</v>
      </c>
    </row>
    <row r="1809" spans="1:57" x14ac:dyDescent="0.55000000000000004">
      <c r="A1809" s="2" t="s">
        <v>57</v>
      </c>
      <c r="B1809" s="31">
        <v>33585</v>
      </c>
      <c r="C1809" s="11"/>
      <c r="Q1809" s="14">
        <v>26.043576015999484</v>
      </c>
      <c r="R1809" s="14">
        <v>2326.25</v>
      </c>
      <c r="S1809" s="14">
        <v>532.25</v>
      </c>
      <c r="T1809" s="14">
        <v>1.6400000000000001E-2</v>
      </c>
      <c r="U1809" s="14">
        <v>8.6236749999999986</v>
      </c>
      <c r="V1809"/>
      <c r="AA1809" s="14">
        <v>277.61959886623072</v>
      </c>
      <c r="AE1809" s="14">
        <v>1.0499999999999998</v>
      </c>
      <c r="AF1809" s="14">
        <v>8.3319999999999797E-2</v>
      </c>
      <c r="AG1809" s="14">
        <v>7.875</v>
      </c>
      <c r="AJ1809">
        <v>6.4950000000000001</v>
      </c>
      <c r="AK1809" s="14">
        <v>3.0199999999999994E-2</v>
      </c>
      <c r="AL1809" s="14">
        <v>8.7302550265740848</v>
      </c>
      <c r="AM1809" s="14">
        <v>289.08332865692591</v>
      </c>
      <c r="AN1809" s="14"/>
      <c r="AO1809" s="14"/>
      <c r="AP1809" s="14">
        <v>224.66223601170537</v>
      </c>
      <c r="AV1809">
        <v>332.5</v>
      </c>
      <c r="AW1809">
        <v>8.7288999999999994</v>
      </c>
      <c r="AY1809" s="14">
        <v>254.63040113376925</v>
      </c>
      <c r="AZ1809" s="14"/>
      <c r="BA1809" s="14">
        <v>5.7499999999999999E-3</v>
      </c>
      <c r="BB1809" s="14">
        <v>8.5477346187346015</v>
      </c>
      <c r="BC1809" s="14"/>
      <c r="BD1809" s="14">
        <v>1497.0416713430739</v>
      </c>
      <c r="BE1809">
        <v>660</v>
      </c>
    </row>
    <row r="1810" spans="1:57" x14ac:dyDescent="0.55000000000000004">
      <c r="A1810" s="2" t="s">
        <v>57</v>
      </c>
      <c r="B1810" s="31">
        <v>33588</v>
      </c>
      <c r="C1810" s="11"/>
      <c r="E1810">
        <v>399.9</v>
      </c>
      <c r="F1810">
        <v>0.28249999999999997</v>
      </c>
      <c r="G1810">
        <v>0.30835000000000001</v>
      </c>
      <c r="H1810">
        <v>0.27955000000000002</v>
      </c>
      <c r="I1810">
        <v>0.22789999999999999</v>
      </c>
      <c r="J1810">
        <v>0.20144999999999999</v>
      </c>
      <c r="K1810">
        <v>0.24575</v>
      </c>
      <c r="L1810">
        <v>0.25390000000000001</v>
      </c>
      <c r="M1810">
        <v>0.2001</v>
      </c>
      <c r="Q1810" s="14"/>
      <c r="R1810" s="14"/>
      <c r="S1810" s="14"/>
      <c r="T1810" s="14"/>
      <c r="U1810" s="14"/>
      <c r="V1810"/>
      <c r="AA1810" s="14"/>
      <c r="AE1810" s="14"/>
      <c r="AF1810" s="14"/>
      <c r="AG1810" s="14"/>
      <c r="AK1810" s="14"/>
      <c r="AL1810" s="14"/>
      <c r="AM1810" s="14"/>
      <c r="AN1810" s="14"/>
      <c r="AO1810" s="14"/>
      <c r="AP1810" s="14"/>
      <c r="AY1810" s="14"/>
      <c r="AZ1810" s="14"/>
      <c r="BA1810" s="14"/>
      <c r="BB1810" s="14"/>
      <c r="BC1810" s="14"/>
      <c r="BD1810" s="14"/>
    </row>
    <row r="1811" spans="1:57" x14ac:dyDescent="0.55000000000000004">
      <c r="A1811" s="2" t="s">
        <v>57</v>
      </c>
      <c r="B1811" s="31">
        <v>33590</v>
      </c>
      <c r="C1811" s="11"/>
      <c r="Q1811" s="14">
        <v>25.673543055451866</v>
      </c>
      <c r="R1811" s="14">
        <v>2224.7749999999996</v>
      </c>
      <c r="S1811" s="14">
        <v>552</v>
      </c>
      <c r="T1811" s="14">
        <v>1.5600000000000001E-2</v>
      </c>
      <c r="U1811" s="14">
        <v>8.6065500000000004</v>
      </c>
      <c r="V1811"/>
      <c r="AA1811" s="14">
        <v>297.36959886623072</v>
      </c>
      <c r="AE1811" s="14">
        <v>1.2650000000000001</v>
      </c>
      <c r="AF1811" s="14">
        <v>6.4599999999999949E-2</v>
      </c>
      <c r="AG1811" s="14">
        <v>5.125</v>
      </c>
      <c r="AJ1811">
        <v>6.3639999999999999</v>
      </c>
      <c r="AK1811" s="14">
        <v>2.9649999999999999E-2</v>
      </c>
      <c r="AL1811" s="14">
        <v>8.9393535466453748</v>
      </c>
      <c r="AM1811" s="14">
        <v>301.05781254357851</v>
      </c>
      <c r="AN1811" s="14"/>
      <c r="AO1811" s="14"/>
      <c r="AP1811" s="14">
        <v>211.87529539794821</v>
      </c>
      <c r="AW1811">
        <v>8.6112000000000002</v>
      </c>
      <c r="AY1811" s="14">
        <v>254.63040113376925</v>
      </c>
      <c r="AZ1811" s="14"/>
      <c r="BA1811" s="14">
        <v>5.7999999999999996E-3</v>
      </c>
      <c r="BB1811" s="14">
        <v>7.926234687247244</v>
      </c>
      <c r="BC1811" s="14"/>
      <c r="BD1811" s="14">
        <v>1366.5921874564215</v>
      </c>
      <c r="BE1811">
        <v>570</v>
      </c>
    </row>
    <row r="1812" spans="1:57" x14ac:dyDescent="0.55000000000000004">
      <c r="A1812" s="2" t="s">
        <v>57</v>
      </c>
      <c r="B1812" s="31">
        <v>33595</v>
      </c>
      <c r="C1812" s="11"/>
      <c r="E1812">
        <v>380.27000000000004</v>
      </c>
      <c r="F1812">
        <v>0.24349999999999999</v>
      </c>
      <c r="G1812">
        <v>0.28225</v>
      </c>
      <c r="H1812">
        <v>0.26405000000000001</v>
      </c>
      <c r="I1812">
        <v>0.21815000000000001</v>
      </c>
      <c r="J1812">
        <v>0.19800000000000001</v>
      </c>
      <c r="K1812">
        <v>0.2422</v>
      </c>
      <c r="L1812">
        <v>0.25490000000000002</v>
      </c>
      <c r="M1812">
        <v>0.1983</v>
      </c>
      <c r="Q1812" s="14">
        <v>26.051316182118509</v>
      </c>
      <c r="R1812" s="14">
        <v>2313.7000000000003</v>
      </c>
      <c r="S1812" s="14">
        <v>693.5</v>
      </c>
      <c r="T1812" s="14">
        <v>1.635E-2</v>
      </c>
      <c r="U1812" s="14">
        <v>11.215875</v>
      </c>
      <c r="V1812"/>
      <c r="AA1812" s="14">
        <v>438.86959886623072</v>
      </c>
      <c r="AE1812" s="14">
        <v>1.1400000000000001</v>
      </c>
      <c r="AF1812" s="14">
        <v>8.5525000000000406E-2</v>
      </c>
      <c r="AG1812" s="14">
        <v>7.3250000000000455</v>
      </c>
      <c r="AJ1812">
        <v>5.93</v>
      </c>
      <c r="AK1812" s="14">
        <v>2.7800000000000002E-2</v>
      </c>
      <c r="AL1812" s="14">
        <v>7.42109459107769</v>
      </c>
      <c r="AM1812" s="14">
        <v>267.99170433129348</v>
      </c>
      <c r="AN1812" s="14"/>
      <c r="AO1812" s="14"/>
      <c r="AP1812" s="14">
        <v>221.11453140161274</v>
      </c>
      <c r="AW1812">
        <v>11.338725</v>
      </c>
      <c r="AY1812" s="14">
        <v>254.63040113376925</v>
      </c>
      <c r="AZ1812" s="14"/>
      <c r="BA1812" s="14">
        <v>5.4000000000000003E-3</v>
      </c>
      <c r="BB1812" s="14">
        <v>7.1923015260921126</v>
      </c>
      <c r="BC1812" s="14"/>
      <c r="BD1812" s="14">
        <v>1344.8832956687065</v>
      </c>
      <c r="BE1812">
        <v>575</v>
      </c>
    </row>
    <row r="1813" spans="1:57" x14ac:dyDescent="0.55000000000000004">
      <c r="A1813" s="2" t="s">
        <v>57</v>
      </c>
      <c r="B1813" s="31">
        <v>33602</v>
      </c>
      <c r="C1813" s="11"/>
      <c r="E1813">
        <v>385.9</v>
      </c>
      <c r="F1813">
        <v>0.28199999999999997</v>
      </c>
      <c r="G1813">
        <v>0.29239999999999999</v>
      </c>
      <c r="H1813">
        <v>0.26224999999999998</v>
      </c>
      <c r="I1813">
        <v>0.2107</v>
      </c>
      <c r="J1813">
        <v>0.19155</v>
      </c>
      <c r="K1813">
        <v>0.24015</v>
      </c>
      <c r="L1813">
        <v>0.25359999999999999</v>
      </c>
      <c r="M1813">
        <v>0.19685</v>
      </c>
      <c r="Q1813" s="14">
        <v>20.07075129576306</v>
      </c>
      <c r="R1813" s="14">
        <v>2315.5499999999997</v>
      </c>
      <c r="S1813" s="14">
        <v>856.25</v>
      </c>
      <c r="T1813" s="14">
        <v>1.9050000000000001E-2</v>
      </c>
      <c r="U1813" s="14">
        <v>16.104225</v>
      </c>
      <c r="V1813"/>
      <c r="AA1813" s="14">
        <v>601.61959886623072</v>
      </c>
      <c r="AE1813" s="14">
        <v>1.08</v>
      </c>
      <c r="AF1813" s="14">
        <v>8.1269999999999759E-2</v>
      </c>
      <c r="AG1813" s="14">
        <v>12.999999999999886</v>
      </c>
      <c r="AJ1813">
        <v>3.9769999999999999</v>
      </c>
      <c r="AK1813" s="14">
        <v>2.4700000000000003E-2</v>
      </c>
      <c r="AL1813" s="14">
        <v>1.427045399061033</v>
      </c>
      <c r="AM1813" s="14">
        <v>185.82946675982083</v>
      </c>
      <c r="AN1813" s="14"/>
      <c r="AO1813" s="14"/>
      <c r="AP1813" s="14">
        <v>215.44985920610409</v>
      </c>
      <c r="AW1813">
        <v>16.311562500000001</v>
      </c>
      <c r="AY1813" s="14">
        <v>254.63040113376925</v>
      </c>
      <c r="AZ1813" s="14"/>
      <c r="BA1813" s="14">
        <v>4.3E-3</v>
      </c>
      <c r="BB1813" s="14">
        <v>2.1789169953051641</v>
      </c>
      <c r="BC1813" s="14"/>
      <c r="BD1813" s="14">
        <v>1260.4705332401793</v>
      </c>
      <c r="BE1813">
        <v>512.5</v>
      </c>
    </row>
    <row r="1814" spans="1:57" x14ac:dyDescent="0.55000000000000004">
      <c r="A1814" s="2" t="s">
        <v>57</v>
      </c>
      <c r="B1814" s="31">
        <v>33609</v>
      </c>
      <c r="C1814" s="11"/>
      <c r="E1814">
        <v>388.87</v>
      </c>
      <c r="F1814">
        <v>0.26</v>
      </c>
      <c r="G1814">
        <v>0.29630000000000001</v>
      </c>
      <c r="H1814">
        <v>0.26565</v>
      </c>
      <c r="I1814">
        <v>0.22470000000000001</v>
      </c>
      <c r="J1814">
        <v>0.19844999999999999</v>
      </c>
      <c r="K1814">
        <v>0.24349999999999999</v>
      </c>
      <c r="L1814">
        <v>0.25390000000000001</v>
      </c>
      <c r="M1814">
        <v>0.20185</v>
      </c>
      <c r="Q1814" s="14">
        <v>32.70966631327299</v>
      </c>
      <c r="R1814" s="14">
        <v>2595.6999999999998</v>
      </c>
      <c r="S1814" s="14">
        <v>1138</v>
      </c>
      <c r="T1814" s="14">
        <v>1.7899999999999999E-2</v>
      </c>
      <c r="U1814" s="14">
        <v>20.370200000000001</v>
      </c>
      <c r="V1814"/>
      <c r="AA1814" s="14">
        <v>883.36959886623072</v>
      </c>
      <c r="AE1814" s="14">
        <v>1.2949999999999999</v>
      </c>
      <c r="AF1814" s="14">
        <v>0.19930749999999947</v>
      </c>
      <c r="AG1814" s="14">
        <v>15.424999999999955</v>
      </c>
      <c r="AJ1814">
        <v>3.72</v>
      </c>
      <c r="AK1814" s="14">
        <v>2.3250000000000003E-2</v>
      </c>
      <c r="AL1814" s="14">
        <v>4.286981455160376</v>
      </c>
      <c r="AM1814" s="14">
        <v>184.33694117584645</v>
      </c>
      <c r="AN1814" s="14"/>
      <c r="AO1814" s="14"/>
      <c r="AP1814" s="14">
        <v>201.54768074630732</v>
      </c>
      <c r="AW1814">
        <v>20.370200000000001</v>
      </c>
      <c r="AY1814" s="14">
        <v>254.63040113376925</v>
      </c>
      <c r="AZ1814" s="14"/>
      <c r="BA1814" s="14">
        <v>5.6000000000000008E-3</v>
      </c>
      <c r="BB1814" s="14">
        <v>6.972615289579509</v>
      </c>
      <c r="BC1814" s="14"/>
      <c r="BD1814" s="14">
        <v>1257.9380588241536</v>
      </c>
      <c r="BE1814">
        <v>572.5</v>
      </c>
    </row>
    <row r="1815" spans="1:57" x14ac:dyDescent="0.55000000000000004">
      <c r="A1815" s="2" t="s">
        <v>57</v>
      </c>
      <c r="B1815" s="31">
        <v>33613</v>
      </c>
      <c r="C1815" s="11"/>
      <c r="Q1815" s="14"/>
      <c r="R1815" s="14">
        <v>2551.75</v>
      </c>
      <c r="S1815" s="14">
        <v>1214</v>
      </c>
      <c r="T1815" s="14">
        <v>2.0400000000000001E-2</v>
      </c>
      <c r="U1815" s="14">
        <v>24.576000000000001</v>
      </c>
      <c r="V1815"/>
      <c r="AA1815" s="14">
        <v>959.36959886623072</v>
      </c>
      <c r="AE1815" s="14"/>
      <c r="AF1815" s="14"/>
      <c r="AG1815" s="14">
        <v>10</v>
      </c>
      <c r="AJ1815">
        <v>0.77400000000000002</v>
      </c>
      <c r="AK1815" s="14">
        <v>2.29E-2</v>
      </c>
      <c r="AL1815" s="14"/>
      <c r="AM1815" s="14"/>
      <c r="AN1815" s="14"/>
      <c r="AO1815" s="14"/>
      <c r="AP1815" s="14">
        <v>126.66666666666666</v>
      </c>
      <c r="AW1815">
        <v>24.765599999999999</v>
      </c>
      <c r="AY1815" s="14">
        <v>254.63040113376925</v>
      </c>
      <c r="AZ1815" s="14"/>
      <c r="BA1815" s="14">
        <v>5.1999999999999998E-3</v>
      </c>
      <c r="BB1815" s="14"/>
      <c r="BC1815" s="14"/>
      <c r="BD1815" s="14"/>
      <c r="BE1815">
        <v>605</v>
      </c>
    </row>
    <row r="1816" spans="1:57" x14ac:dyDescent="0.55000000000000004">
      <c r="A1816" s="2" t="s">
        <v>57</v>
      </c>
      <c r="B1816" s="31">
        <v>33616</v>
      </c>
      <c r="C1816" s="11"/>
      <c r="E1816">
        <v>382.33</v>
      </c>
      <c r="F1816">
        <v>0.2465</v>
      </c>
      <c r="G1816">
        <v>0.2964</v>
      </c>
      <c r="H1816">
        <v>0.26719999999999999</v>
      </c>
      <c r="I1816">
        <v>0.21909999999999999</v>
      </c>
      <c r="J1816">
        <v>0.19364999999999999</v>
      </c>
      <c r="K1816">
        <v>0.23945</v>
      </c>
      <c r="L1816">
        <v>0.25319999999999998</v>
      </c>
      <c r="M1816">
        <v>0.19614999999999999</v>
      </c>
      <c r="Q1816" s="14"/>
      <c r="R1816" s="14"/>
      <c r="S1816" s="14"/>
      <c r="T1816" s="14"/>
      <c r="U1816" s="14"/>
      <c r="V1816"/>
      <c r="AA1816" s="14"/>
      <c r="AE1816" s="14"/>
      <c r="AF1816" s="14"/>
      <c r="AG1816" s="14"/>
      <c r="AK1816" s="14"/>
      <c r="AL1816" s="14"/>
      <c r="AM1816" s="14"/>
      <c r="AN1816" s="14"/>
      <c r="AO1816" s="14"/>
      <c r="AP1816" s="14"/>
      <c r="AY1816" s="14"/>
      <c r="AZ1816" s="14"/>
      <c r="BA1816" s="14"/>
      <c r="BB1816" s="14"/>
      <c r="BC1816" s="14"/>
      <c r="BD1816" s="14"/>
    </row>
    <row r="1817" spans="1:57" x14ac:dyDescent="0.55000000000000004">
      <c r="A1817" s="2" t="s">
        <v>57</v>
      </c>
      <c r="B1817" s="31">
        <v>33618</v>
      </c>
      <c r="C1817" s="11"/>
      <c r="Q1817" s="14"/>
      <c r="R1817" s="14">
        <v>2369.5</v>
      </c>
      <c r="S1817" s="14">
        <v>1161.5</v>
      </c>
      <c r="T1817" s="14">
        <v>0.02</v>
      </c>
      <c r="U1817" s="14">
        <v>23.261199999999999</v>
      </c>
      <c r="V1817"/>
      <c r="AA1817" s="14">
        <v>906.86959886623072</v>
      </c>
      <c r="AE1817" s="14"/>
      <c r="AF1817" s="14"/>
      <c r="AG1817" s="14"/>
      <c r="AK1817" s="14"/>
      <c r="AL1817" s="14"/>
      <c r="AM1817" s="14"/>
      <c r="AN1817" s="14"/>
      <c r="AO1817" s="14"/>
      <c r="AP1817" s="14"/>
      <c r="AW1817">
        <v>23.23</v>
      </c>
      <c r="AY1817" s="14">
        <v>254.63040113376925</v>
      </c>
      <c r="AZ1817" s="14"/>
      <c r="BA1817" s="14"/>
      <c r="BB1817" s="14"/>
      <c r="BC1817" s="14"/>
      <c r="BD1817" s="14"/>
    </row>
    <row r="1818" spans="1:57" x14ac:dyDescent="0.55000000000000004">
      <c r="A1818" s="2" t="s">
        <v>57</v>
      </c>
      <c r="B1818" s="31">
        <v>33623</v>
      </c>
      <c r="C1818" s="11" t="s">
        <v>787</v>
      </c>
      <c r="E1818">
        <v>359.47</v>
      </c>
      <c r="F1818">
        <v>0.22450000000000001</v>
      </c>
      <c r="G1818">
        <v>0.26024999999999998</v>
      </c>
      <c r="H1818">
        <v>0.25109999999999999</v>
      </c>
      <c r="I1818">
        <v>0.20219999999999999</v>
      </c>
      <c r="J1818">
        <v>0.18315000000000001</v>
      </c>
      <c r="K1818">
        <v>0.2341</v>
      </c>
      <c r="L1818">
        <v>0.24909999999999999</v>
      </c>
      <c r="M1818">
        <v>0.19295000000000001</v>
      </c>
      <c r="Q1818" s="14"/>
      <c r="R1818" s="29">
        <v>2164.5073807548588</v>
      </c>
      <c r="S1818" s="14"/>
      <c r="T1818" s="14"/>
      <c r="U1818" s="14"/>
      <c r="V1818"/>
      <c r="W1818">
        <v>3.6534399999999995E-2</v>
      </c>
      <c r="Y1818">
        <v>21889.932467834005</v>
      </c>
      <c r="AA1818">
        <v>799.73554875283457</v>
      </c>
      <c r="AE1818" s="14"/>
      <c r="AF1818" s="14"/>
      <c r="AG1818" s="14"/>
      <c r="AK1818" s="14"/>
      <c r="AL1818" s="14"/>
      <c r="AM1818" s="14"/>
      <c r="AN1818" s="14"/>
      <c r="AO1818" s="14"/>
      <c r="AP1818" s="14"/>
      <c r="AQ1818" t="s">
        <v>875</v>
      </c>
      <c r="AY1818" s="14"/>
      <c r="AZ1818" s="14"/>
      <c r="BA1818" s="14"/>
      <c r="BB1818" s="14"/>
      <c r="BC1818" s="14"/>
      <c r="BD1818" s="14"/>
    </row>
    <row r="1819" spans="1:57" x14ac:dyDescent="0.55000000000000004">
      <c r="A1819" s="2" t="s">
        <v>255</v>
      </c>
      <c r="B1819" s="31">
        <v>33483</v>
      </c>
      <c r="C1819" s="11"/>
      <c r="E1819">
        <v>409.48</v>
      </c>
      <c r="F1819">
        <v>0.2485</v>
      </c>
      <c r="G1819">
        <v>0.24945000000000001</v>
      </c>
      <c r="H1819">
        <v>0.23794999999999999</v>
      </c>
      <c r="I1819">
        <v>0.25119999999999998</v>
      </c>
      <c r="J1819">
        <v>0.26669999999999999</v>
      </c>
      <c r="K1819">
        <v>0.26350000000000001</v>
      </c>
      <c r="L1819">
        <v>0.23130000000000001</v>
      </c>
      <c r="M1819">
        <v>0.29880000000000001</v>
      </c>
      <c r="Q1819" s="14"/>
      <c r="R1819" s="29">
        <v>2266.290214209665</v>
      </c>
      <c r="S1819" s="14"/>
      <c r="T1819" s="14"/>
      <c r="U1819" s="14"/>
      <c r="V1819"/>
      <c r="AA1819" s="14"/>
      <c r="AE1819" s="14"/>
      <c r="AF1819" s="14"/>
      <c r="AG1819" s="14"/>
      <c r="AK1819" s="14"/>
      <c r="AL1819" s="14"/>
      <c r="AM1819" s="14"/>
      <c r="AN1819" s="14"/>
      <c r="AO1819" s="14"/>
      <c r="AP1819" s="14"/>
      <c r="AY1819" s="14"/>
      <c r="AZ1819" s="14"/>
      <c r="BA1819" s="14"/>
      <c r="BB1819" s="14"/>
      <c r="BC1819" s="14"/>
      <c r="BD1819" s="14"/>
    </row>
    <row r="1820" spans="1:57" x14ac:dyDescent="0.55000000000000004">
      <c r="A1820" s="2" t="s">
        <v>255</v>
      </c>
      <c r="B1820" s="31">
        <v>33491</v>
      </c>
      <c r="C1820" s="11"/>
      <c r="E1820">
        <v>400.79</v>
      </c>
      <c r="F1820">
        <v>0.224</v>
      </c>
      <c r="G1820">
        <v>0.23915</v>
      </c>
      <c r="H1820">
        <v>0.23014999999999999</v>
      </c>
      <c r="I1820">
        <v>0.25059999999999999</v>
      </c>
      <c r="J1820">
        <v>0.26284999999999997</v>
      </c>
      <c r="K1820">
        <v>0.26540000000000002</v>
      </c>
      <c r="L1820">
        <v>0.23064999999999999</v>
      </c>
      <c r="M1820">
        <v>0.30114999999999997</v>
      </c>
      <c r="Q1820" s="14"/>
      <c r="R1820" s="29">
        <v>2145.8417127916118</v>
      </c>
      <c r="S1820" s="14"/>
      <c r="T1820" s="14"/>
      <c r="U1820" s="14"/>
      <c r="V1820"/>
      <c r="AA1820" s="14"/>
      <c r="AE1820" s="14"/>
      <c r="AF1820" s="14"/>
      <c r="AG1820" s="14"/>
      <c r="AK1820" s="14"/>
      <c r="AL1820" s="14"/>
      <c r="AM1820" s="14"/>
      <c r="AN1820" s="14"/>
      <c r="AO1820" s="14"/>
      <c r="AP1820" s="14"/>
      <c r="AY1820" s="14"/>
      <c r="AZ1820" s="14"/>
      <c r="BA1820" s="14"/>
      <c r="BB1820" s="14"/>
      <c r="BC1820" s="14"/>
      <c r="BD1820" s="14"/>
    </row>
    <row r="1821" spans="1:57" x14ac:dyDescent="0.55000000000000004">
      <c r="A1821" s="2" t="s">
        <v>255</v>
      </c>
      <c r="B1821" s="31">
        <v>33497</v>
      </c>
      <c r="C1821" s="11"/>
      <c r="E1821">
        <v>394.16999999999996</v>
      </c>
      <c r="F1821">
        <v>0.21149999999999999</v>
      </c>
      <c r="G1821">
        <v>0.23005</v>
      </c>
      <c r="H1821">
        <v>0.22935</v>
      </c>
      <c r="I1821">
        <v>0.24445</v>
      </c>
      <c r="J1821">
        <v>0.26079999999999998</v>
      </c>
      <c r="K1821">
        <v>0.26340000000000002</v>
      </c>
      <c r="L1821">
        <v>0.2291</v>
      </c>
      <c r="M1821">
        <v>0.30220000000000002</v>
      </c>
      <c r="Q1821" s="14"/>
      <c r="R1821" s="29">
        <v>1620.1078994236957</v>
      </c>
      <c r="S1821" s="14"/>
      <c r="T1821" s="14"/>
      <c r="U1821" s="14"/>
      <c r="V1821"/>
      <c r="AA1821" s="14"/>
      <c r="AE1821" s="14"/>
      <c r="AF1821" s="14"/>
      <c r="AG1821" s="14"/>
      <c r="AK1821" s="14"/>
      <c r="AL1821" s="14"/>
      <c r="AM1821" s="14"/>
      <c r="AN1821" s="14"/>
      <c r="AO1821" s="14"/>
      <c r="AP1821" s="14"/>
      <c r="AY1821" s="14"/>
      <c r="AZ1821" s="14"/>
      <c r="BA1821" s="14"/>
      <c r="BB1821" s="14"/>
      <c r="BC1821" s="14"/>
      <c r="BD1821" s="14"/>
    </row>
    <row r="1822" spans="1:57" x14ac:dyDescent="0.55000000000000004">
      <c r="A1822" s="2" t="s">
        <v>255</v>
      </c>
      <c r="B1822" s="31">
        <v>33504</v>
      </c>
      <c r="C1822" s="11"/>
      <c r="E1822">
        <v>391.14000000000004</v>
      </c>
      <c r="F1822">
        <v>0.2</v>
      </c>
      <c r="G1822">
        <v>0.22955</v>
      </c>
      <c r="H1822">
        <v>0.22885</v>
      </c>
      <c r="I1822">
        <v>0.24390000000000001</v>
      </c>
      <c r="J1822">
        <v>0.26029999999999998</v>
      </c>
      <c r="K1822">
        <v>0.26284999999999997</v>
      </c>
      <c r="L1822">
        <v>0.22864999999999999</v>
      </c>
      <c r="M1822">
        <v>0.30159999999999998</v>
      </c>
      <c r="Q1822" s="14"/>
      <c r="R1822" s="29">
        <v>1243.8978697201424</v>
      </c>
      <c r="S1822" s="14"/>
      <c r="T1822" s="14"/>
      <c r="U1822" s="14"/>
      <c r="V1822"/>
      <c r="AA1822" s="14"/>
      <c r="AE1822" s="14"/>
      <c r="AF1822" s="14"/>
      <c r="AG1822" s="14"/>
      <c r="AK1822" s="14"/>
      <c r="AL1822" s="14"/>
      <c r="AM1822" s="14"/>
      <c r="AN1822" s="14"/>
      <c r="AO1822" s="14"/>
      <c r="AP1822" s="14"/>
      <c r="AY1822" s="14"/>
      <c r="AZ1822" s="14"/>
      <c r="BA1822" s="14"/>
      <c r="BB1822" s="14"/>
      <c r="BC1822" s="14"/>
      <c r="BD1822" s="14"/>
    </row>
    <row r="1823" spans="1:57" x14ac:dyDescent="0.55000000000000004">
      <c r="A1823" s="2" t="s">
        <v>255</v>
      </c>
      <c r="B1823" s="31">
        <v>33505</v>
      </c>
      <c r="C1823" s="11"/>
      <c r="Q1823" s="14"/>
      <c r="R1823" s="29">
        <v>1338.9072283163516</v>
      </c>
      <c r="S1823" s="14"/>
      <c r="T1823" s="14"/>
      <c r="U1823" s="14"/>
      <c r="V1823"/>
      <c r="AA1823" s="14"/>
      <c r="AE1823" s="14"/>
      <c r="AF1823" s="14"/>
      <c r="AG1823" s="14"/>
      <c r="AJ1823">
        <v>2.3896118820000001</v>
      </c>
      <c r="AK1823" s="14"/>
      <c r="AL1823" s="14"/>
      <c r="AM1823" s="14">
        <v>111.5107745138039</v>
      </c>
      <c r="AN1823" s="14"/>
      <c r="AO1823" s="14"/>
      <c r="AP1823" s="14">
        <v>214.08289068135616</v>
      </c>
      <c r="AV1823">
        <v>212.5</v>
      </c>
      <c r="AY1823" s="14"/>
      <c r="AZ1823" s="14"/>
      <c r="BA1823" s="14"/>
      <c r="BB1823" s="14"/>
      <c r="BC1823" s="14"/>
      <c r="BD1823" s="14">
        <v>72.189225486196108</v>
      </c>
      <c r="BE1823">
        <v>695</v>
      </c>
    </row>
    <row r="1824" spans="1:57" x14ac:dyDescent="0.55000000000000004">
      <c r="A1824" s="2" t="s">
        <v>255</v>
      </c>
      <c r="B1824" s="31">
        <v>33512</v>
      </c>
      <c r="C1824" s="11"/>
      <c r="E1824">
        <v>370.48</v>
      </c>
      <c r="F1824">
        <v>0.17899999999999999</v>
      </c>
      <c r="G1824">
        <v>0.1966</v>
      </c>
      <c r="H1824">
        <v>0.21099999999999999</v>
      </c>
      <c r="I1824">
        <v>0.2326</v>
      </c>
      <c r="J1824">
        <v>0.24975</v>
      </c>
      <c r="K1824">
        <v>0.25779999999999997</v>
      </c>
      <c r="L1824">
        <v>0.2261</v>
      </c>
      <c r="M1824">
        <v>0.29954999999999998</v>
      </c>
      <c r="Q1824" s="14"/>
      <c r="R1824" s="29">
        <v>1569.5531299082804</v>
      </c>
      <c r="S1824" s="14"/>
      <c r="T1824" s="14"/>
      <c r="U1824" s="14"/>
      <c r="V1824"/>
      <c r="AA1824" s="14"/>
      <c r="AE1824" s="14"/>
      <c r="AF1824" s="14"/>
      <c r="AG1824" s="14"/>
      <c r="AK1824" s="14"/>
      <c r="AL1824" s="14"/>
      <c r="AM1824" s="14"/>
      <c r="AN1824" s="14"/>
      <c r="AO1824" s="14"/>
      <c r="AP1824" s="14"/>
      <c r="AY1824" s="14"/>
      <c r="AZ1824" s="14"/>
      <c r="BA1824" s="14"/>
      <c r="BB1824" s="14"/>
      <c r="BC1824" s="14"/>
      <c r="BD1824" s="14"/>
    </row>
    <row r="1825" spans="1:57" x14ac:dyDescent="0.55000000000000004">
      <c r="A1825" s="2" t="s">
        <v>255</v>
      </c>
      <c r="B1825" s="31">
        <v>33519</v>
      </c>
      <c r="C1825" s="11"/>
      <c r="E1825">
        <v>358.56000000000006</v>
      </c>
      <c r="F1825">
        <v>0.15</v>
      </c>
      <c r="G1825">
        <v>0.18285000000000001</v>
      </c>
      <c r="H1825">
        <v>0.19885</v>
      </c>
      <c r="I1825">
        <v>0.23200000000000001</v>
      </c>
      <c r="J1825">
        <v>0.24629999999999999</v>
      </c>
      <c r="K1825">
        <v>0.25714999999999999</v>
      </c>
      <c r="L1825">
        <v>0.2233</v>
      </c>
      <c r="M1825">
        <v>0.30235000000000001</v>
      </c>
      <c r="Q1825" s="14"/>
      <c r="R1825" s="29">
        <v>1952.1901740426151</v>
      </c>
      <c r="S1825" s="14"/>
      <c r="T1825" s="14"/>
      <c r="U1825" s="14"/>
      <c r="V1825"/>
      <c r="AA1825" s="14"/>
      <c r="AE1825" s="14"/>
      <c r="AF1825" s="14"/>
      <c r="AG1825" s="14"/>
      <c r="AK1825" s="14"/>
      <c r="AL1825" s="14"/>
      <c r="AM1825" s="14"/>
      <c r="AN1825" s="14"/>
      <c r="AO1825" s="14"/>
      <c r="AP1825" s="14"/>
      <c r="AY1825" s="14"/>
      <c r="AZ1825" s="14"/>
      <c r="BA1825" s="14"/>
      <c r="BB1825" s="14"/>
      <c r="BC1825" s="14"/>
      <c r="BD1825" s="14"/>
    </row>
    <row r="1826" spans="1:57" x14ac:dyDescent="0.55000000000000004">
      <c r="A1826" s="2" t="s">
        <v>255</v>
      </c>
      <c r="B1826" s="31">
        <v>33521</v>
      </c>
      <c r="C1826" s="11"/>
      <c r="Q1826" s="14"/>
      <c r="R1826" s="29">
        <v>2179.6248573955354</v>
      </c>
      <c r="S1826" s="14"/>
      <c r="T1826" s="14"/>
      <c r="U1826" s="14"/>
      <c r="V1826"/>
      <c r="AA1826" s="14"/>
      <c r="AE1826" s="14"/>
      <c r="AF1826" s="14"/>
      <c r="AG1826" s="14"/>
      <c r="AJ1826">
        <v>5.2471551649999997</v>
      </c>
      <c r="AK1826" s="14"/>
      <c r="AL1826" s="14"/>
      <c r="AM1826" s="14">
        <v>190.03289930555553</v>
      </c>
      <c r="AN1826" s="14"/>
      <c r="AO1826" s="14"/>
      <c r="AP1826" s="14">
        <v>274.41318926974668</v>
      </c>
      <c r="AV1826">
        <v>222.5</v>
      </c>
      <c r="AY1826" s="14"/>
      <c r="AZ1826" s="14"/>
      <c r="BA1826" s="14"/>
      <c r="BB1826" s="14"/>
      <c r="BC1826" s="14"/>
      <c r="BD1826" s="14">
        <v>182.16710069444446</v>
      </c>
      <c r="BE1826">
        <v>687.5</v>
      </c>
    </row>
    <row r="1827" spans="1:57" x14ac:dyDescent="0.55000000000000004">
      <c r="A1827" s="2" t="s">
        <v>255</v>
      </c>
      <c r="B1827" s="31">
        <v>33525</v>
      </c>
      <c r="C1827" s="11"/>
      <c r="E1827">
        <v>362.49</v>
      </c>
      <c r="F1827">
        <v>0.18049999999999999</v>
      </c>
      <c r="G1827">
        <v>0.19175</v>
      </c>
      <c r="H1827">
        <v>0.19700000000000001</v>
      </c>
      <c r="I1827">
        <v>0.22575000000000001</v>
      </c>
      <c r="J1827">
        <v>0.24049999999999999</v>
      </c>
      <c r="K1827">
        <v>0.25380000000000003</v>
      </c>
      <c r="L1827">
        <v>0.22245000000000001</v>
      </c>
      <c r="M1827">
        <v>0.30070000000000002</v>
      </c>
      <c r="Q1827" s="14"/>
      <c r="R1827" s="29">
        <v>2117.0510892814873</v>
      </c>
      <c r="S1827" s="14"/>
      <c r="T1827" s="14"/>
      <c r="U1827" s="14"/>
      <c r="V1827"/>
      <c r="AA1827" s="14"/>
      <c r="AE1827" s="14"/>
      <c r="AF1827" s="14"/>
      <c r="AG1827" s="14"/>
      <c r="AK1827" s="14"/>
      <c r="AL1827" s="14"/>
      <c r="AM1827" s="14"/>
      <c r="AN1827" s="14"/>
      <c r="AO1827" s="14"/>
      <c r="AP1827" s="14"/>
      <c r="AY1827" s="14"/>
      <c r="AZ1827" s="14"/>
      <c r="BA1827" s="14"/>
      <c r="BB1827" s="14"/>
      <c r="BC1827" s="14"/>
      <c r="BD1827" s="14"/>
    </row>
    <row r="1828" spans="1:57" x14ac:dyDescent="0.55000000000000004">
      <c r="A1828" s="2" t="s">
        <v>255</v>
      </c>
      <c r="B1828" s="31">
        <v>33532</v>
      </c>
      <c r="C1828" s="11"/>
      <c r="E1828">
        <v>373.46000000000004</v>
      </c>
      <c r="F1828">
        <v>0.20499999999999999</v>
      </c>
      <c r="G1828">
        <v>0.22775000000000001</v>
      </c>
      <c r="H1828">
        <v>0.2019</v>
      </c>
      <c r="I1828">
        <v>0.22445000000000001</v>
      </c>
      <c r="J1828">
        <v>0.2364</v>
      </c>
      <c r="K1828">
        <v>0.2525</v>
      </c>
      <c r="L1828">
        <v>0.21959999999999999</v>
      </c>
      <c r="M1828">
        <v>0.29970000000000002</v>
      </c>
      <c r="Q1828" s="14"/>
      <c r="R1828" s="29">
        <v>969.87855784618216</v>
      </c>
      <c r="S1828" s="14"/>
      <c r="T1828" s="14"/>
      <c r="U1828" s="14"/>
      <c r="V1828"/>
      <c r="AA1828" s="14"/>
      <c r="AE1828" s="14"/>
      <c r="AF1828" s="14"/>
      <c r="AG1828" s="14"/>
      <c r="AK1828" s="14"/>
      <c r="AL1828" s="14"/>
      <c r="AM1828" s="14"/>
      <c r="AN1828" s="14"/>
      <c r="AO1828" s="14"/>
      <c r="AP1828" s="14"/>
      <c r="AY1828" s="14"/>
      <c r="AZ1828" s="14"/>
      <c r="BA1828" s="14"/>
      <c r="BB1828" s="14"/>
      <c r="BC1828" s="14"/>
      <c r="BD1828" s="14"/>
    </row>
    <row r="1829" spans="1:57" x14ac:dyDescent="0.55000000000000004">
      <c r="A1829" s="2" t="s">
        <v>255</v>
      </c>
      <c r="B1829" s="31">
        <v>33533</v>
      </c>
      <c r="C1829" s="11"/>
      <c r="Q1829" s="14"/>
      <c r="R1829" s="29">
        <v>1962.8623815778597</v>
      </c>
      <c r="S1829" s="14"/>
      <c r="T1829" s="14"/>
      <c r="U1829" s="14"/>
      <c r="V1829"/>
      <c r="AA1829" s="14"/>
      <c r="AE1829" s="14"/>
      <c r="AF1829" s="14"/>
      <c r="AG1829" s="14"/>
      <c r="AJ1829">
        <v>6.5258925049999998</v>
      </c>
      <c r="AK1829" s="14"/>
      <c r="AL1829" s="14"/>
      <c r="AM1829" s="14">
        <v>258.45360260376964</v>
      </c>
      <c r="AN1829" s="14"/>
      <c r="AO1829" s="14"/>
      <c r="AP1829" s="14">
        <v>251.67745027558112</v>
      </c>
      <c r="AV1829">
        <v>265</v>
      </c>
      <c r="AY1829" s="14"/>
      <c r="AZ1829" s="14"/>
      <c r="BA1829" s="14"/>
      <c r="BB1829" s="14"/>
      <c r="BC1829" s="14"/>
      <c r="BD1829" s="14">
        <v>360.02139739623038</v>
      </c>
      <c r="BE1829">
        <v>727.5</v>
      </c>
    </row>
    <row r="1830" spans="1:57" x14ac:dyDescent="0.55000000000000004">
      <c r="A1830" s="2" t="s">
        <v>255</v>
      </c>
      <c r="B1830" s="31">
        <v>33540</v>
      </c>
      <c r="C1830" s="11"/>
      <c r="E1830">
        <v>381.44</v>
      </c>
      <c r="F1830">
        <v>0.23200000000000001</v>
      </c>
      <c r="G1830">
        <v>0.24475</v>
      </c>
      <c r="H1830">
        <v>0.20845</v>
      </c>
      <c r="I1830">
        <v>0.2271</v>
      </c>
      <c r="J1830">
        <v>0.22925000000000001</v>
      </c>
      <c r="K1830">
        <v>0.2485</v>
      </c>
      <c r="L1830">
        <v>0.21859999999999999</v>
      </c>
      <c r="M1830">
        <v>0.29854999999999998</v>
      </c>
      <c r="Q1830" s="14"/>
      <c r="R1830" s="14"/>
      <c r="S1830" s="14"/>
      <c r="T1830" s="14"/>
      <c r="U1830" s="14"/>
      <c r="V1830"/>
      <c r="AA1830" s="14"/>
      <c r="AE1830" s="14"/>
      <c r="AF1830" s="14"/>
      <c r="AG1830" s="14"/>
      <c r="AK1830" s="14"/>
      <c r="AL1830" s="14"/>
      <c r="AM1830" s="14"/>
      <c r="AN1830" s="14"/>
      <c r="AO1830" s="14"/>
      <c r="AP1830" s="14"/>
      <c r="AY1830" s="14"/>
      <c r="AZ1830" s="14"/>
      <c r="BA1830" s="14"/>
      <c r="BB1830" s="14"/>
      <c r="BC1830" s="14"/>
      <c r="BD1830" s="14"/>
    </row>
    <row r="1831" spans="1:57" x14ac:dyDescent="0.55000000000000004">
      <c r="A1831" s="2" t="s">
        <v>255</v>
      </c>
      <c r="B1831" s="31">
        <v>33546</v>
      </c>
      <c r="C1831" s="11"/>
      <c r="E1831">
        <v>391.71999999999997</v>
      </c>
      <c r="F1831">
        <v>0.27</v>
      </c>
      <c r="G1831">
        <v>0.25824999999999998</v>
      </c>
      <c r="H1831">
        <v>0.21804999999999999</v>
      </c>
      <c r="I1831">
        <v>0.22359999999999999</v>
      </c>
      <c r="J1831">
        <v>0.22969999999999999</v>
      </c>
      <c r="K1831">
        <v>0.2467</v>
      </c>
      <c r="L1831">
        <v>0.21410000000000001</v>
      </c>
      <c r="M1831">
        <v>0.29820000000000002</v>
      </c>
      <c r="Q1831" s="14"/>
      <c r="R1831" s="14"/>
      <c r="S1831" s="14"/>
      <c r="T1831" s="14"/>
      <c r="U1831" s="14"/>
      <c r="V1831"/>
      <c r="AA1831" s="14"/>
      <c r="AE1831" s="14"/>
      <c r="AF1831" s="14"/>
      <c r="AG1831" s="14"/>
      <c r="AK1831" s="14"/>
      <c r="AL1831" s="14"/>
      <c r="AM1831" s="14"/>
      <c r="AN1831" s="14"/>
      <c r="AO1831" s="14"/>
      <c r="AP1831" s="14"/>
      <c r="AY1831" s="14"/>
      <c r="AZ1831" s="14"/>
      <c r="BA1831" s="14"/>
      <c r="BB1831" s="14"/>
      <c r="BC1831" s="14"/>
      <c r="BD1831" s="14"/>
    </row>
    <row r="1832" spans="1:57" x14ac:dyDescent="0.55000000000000004">
      <c r="A1832" s="2" t="s">
        <v>255</v>
      </c>
      <c r="B1832" s="31">
        <v>33547</v>
      </c>
      <c r="C1832" s="11"/>
      <c r="Q1832" s="14">
        <v>15.971</v>
      </c>
      <c r="R1832" s="14">
        <v>862.875</v>
      </c>
      <c r="S1832" s="14"/>
      <c r="T1832" s="14"/>
      <c r="U1832" s="14"/>
      <c r="V1832"/>
      <c r="AA1832" s="14"/>
      <c r="AE1832" s="14"/>
      <c r="AF1832" s="14"/>
      <c r="AG1832" s="14">
        <v>2.0749999999999886</v>
      </c>
      <c r="AJ1832">
        <v>6.0510919300000001</v>
      </c>
      <c r="AK1832" s="14"/>
      <c r="AL1832" s="14"/>
      <c r="AM1832" s="14">
        <v>245.94302995733085</v>
      </c>
      <c r="AN1832" s="14"/>
      <c r="AO1832" s="14"/>
      <c r="AP1832" s="14">
        <v>242.12543053960962</v>
      </c>
      <c r="AV1832">
        <v>197.5</v>
      </c>
      <c r="AY1832" s="14"/>
      <c r="AZ1832" s="14"/>
      <c r="BA1832" s="14"/>
      <c r="BB1832" s="14"/>
      <c r="BC1832" s="14"/>
      <c r="BD1832" s="14">
        <v>614.85697004266922</v>
      </c>
      <c r="BE1832">
        <v>592.5</v>
      </c>
    </row>
    <row r="1833" spans="1:57" x14ac:dyDescent="0.55000000000000004">
      <c r="A1833" s="2" t="s">
        <v>255</v>
      </c>
      <c r="B1833" s="31">
        <v>33553</v>
      </c>
      <c r="C1833" s="11"/>
      <c r="E1833">
        <v>391.24</v>
      </c>
      <c r="F1833">
        <v>0.26050000000000001</v>
      </c>
      <c r="G1833">
        <v>0.25819999999999999</v>
      </c>
      <c r="H1833">
        <v>0.22055</v>
      </c>
      <c r="I1833">
        <v>0.23005</v>
      </c>
      <c r="J1833">
        <v>0.23175000000000001</v>
      </c>
      <c r="K1833">
        <v>0.24395</v>
      </c>
      <c r="L1833">
        <v>0.21609999999999999</v>
      </c>
      <c r="M1833">
        <v>0.29509999999999997</v>
      </c>
      <c r="Q1833" s="14"/>
      <c r="R1833" s="14"/>
      <c r="S1833" s="14"/>
      <c r="T1833" s="14"/>
      <c r="U1833" s="14"/>
      <c r="V1833"/>
      <c r="AA1833" s="14"/>
      <c r="AE1833" s="14"/>
      <c r="AF1833" s="14"/>
      <c r="AG1833" s="14"/>
      <c r="AK1833" s="14"/>
      <c r="AL1833" s="14"/>
      <c r="AM1833" s="14"/>
      <c r="AN1833" s="14"/>
      <c r="AO1833" s="14"/>
      <c r="AP1833" s="14"/>
      <c r="AY1833" s="14"/>
      <c r="AZ1833" s="14"/>
      <c r="BA1833" s="14"/>
      <c r="BB1833" s="14"/>
      <c r="BC1833" s="14"/>
      <c r="BD1833" s="14"/>
    </row>
    <row r="1834" spans="1:57" x14ac:dyDescent="0.55000000000000004">
      <c r="A1834" s="2" t="s">
        <v>255</v>
      </c>
      <c r="B1834" s="31">
        <v>33560</v>
      </c>
      <c r="C1834" s="11"/>
      <c r="E1834">
        <v>389.46000000000004</v>
      </c>
      <c r="F1834">
        <v>0.255</v>
      </c>
      <c r="G1834">
        <v>0.2495</v>
      </c>
      <c r="H1834">
        <v>0.22145000000000001</v>
      </c>
      <c r="I1834">
        <v>0.23164999999999999</v>
      </c>
      <c r="J1834">
        <v>0.23185</v>
      </c>
      <c r="K1834">
        <v>0.24374999999999999</v>
      </c>
      <c r="L1834">
        <v>0.21834999999999999</v>
      </c>
      <c r="M1834">
        <v>0.29575000000000001</v>
      </c>
      <c r="Q1834" s="14"/>
      <c r="R1834" s="14"/>
      <c r="S1834" s="14"/>
      <c r="T1834" s="14"/>
      <c r="U1834" s="14"/>
      <c r="V1834"/>
      <c r="AA1834" s="14"/>
      <c r="AE1834" s="14"/>
      <c r="AF1834" s="14"/>
      <c r="AG1834" s="14"/>
      <c r="AK1834" s="14"/>
      <c r="AL1834" s="14"/>
      <c r="AM1834" s="14"/>
      <c r="AN1834" s="14"/>
      <c r="AO1834" s="14"/>
      <c r="AP1834" s="14"/>
      <c r="AY1834" s="14"/>
      <c r="AZ1834" s="14"/>
      <c r="BA1834" s="14"/>
      <c r="BB1834" s="14"/>
      <c r="BC1834" s="14"/>
      <c r="BD1834" s="14"/>
    </row>
    <row r="1835" spans="1:57" x14ac:dyDescent="0.55000000000000004">
      <c r="A1835" s="2" t="s">
        <v>255</v>
      </c>
      <c r="B1835" s="31">
        <v>33561</v>
      </c>
      <c r="C1835" s="11"/>
      <c r="Q1835" s="14">
        <v>19.244575495718735</v>
      </c>
      <c r="R1835" s="14">
        <v>1501.1</v>
      </c>
      <c r="S1835" s="14">
        <v>236.42500000000001</v>
      </c>
      <c r="T1835" s="14">
        <v>1.5899999999999997E-2</v>
      </c>
      <c r="U1835" s="14">
        <v>3.76132</v>
      </c>
      <c r="V1835"/>
      <c r="AA1835" s="14">
        <v>0</v>
      </c>
      <c r="AE1835" s="14">
        <v>0.82499999999999996</v>
      </c>
      <c r="AF1835" s="14">
        <v>2.6969999999999571E-2</v>
      </c>
      <c r="AG1835" s="14">
        <v>3.1749999999999545</v>
      </c>
      <c r="AJ1835">
        <v>6.9612062379999999</v>
      </c>
      <c r="AK1835" s="14">
        <v>2.9050000000000003E-2</v>
      </c>
      <c r="AL1835" s="14">
        <v>7.9268047718503833</v>
      </c>
      <c r="AM1835" s="14">
        <v>273.72788012706405</v>
      </c>
      <c r="AN1835" s="14"/>
      <c r="AO1835" s="14"/>
      <c r="AP1835" s="14">
        <v>251.41345485440644</v>
      </c>
      <c r="AV1835">
        <v>257.5</v>
      </c>
      <c r="AW1835">
        <v>3.7591575000000002</v>
      </c>
      <c r="AY1835" s="14">
        <v>264.11945836444204</v>
      </c>
      <c r="AZ1835" s="14"/>
      <c r="BA1835" s="14">
        <v>8.0000000000000002E-3</v>
      </c>
      <c r="BB1835" s="14">
        <v>7.7393693415415283</v>
      </c>
      <c r="BC1835" s="14"/>
      <c r="BD1835" s="14">
        <v>987.77211987293595</v>
      </c>
      <c r="BE1835">
        <v>727.5</v>
      </c>
    </row>
    <row r="1836" spans="1:57" x14ac:dyDescent="0.55000000000000004">
      <c r="A1836" s="2" t="s">
        <v>255</v>
      </c>
      <c r="B1836" s="31">
        <v>33568</v>
      </c>
      <c r="C1836" s="11"/>
      <c r="Q1836" s="14">
        <v>19.868761666002214</v>
      </c>
      <c r="R1836" s="14">
        <v>1662.8</v>
      </c>
      <c r="S1836" s="14">
        <v>254.7</v>
      </c>
      <c r="T1836" s="14">
        <v>1.37E-2</v>
      </c>
      <c r="U1836" s="14">
        <v>3.5285899999999994</v>
      </c>
      <c r="V1836"/>
      <c r="AA1836" s="14">
        <v>14.890270817778969</v>
      </c>
      <c r="AE1836" s="14">
        <v>0.875</v>
      </c>
      <c r="AF1836" s="14">
        <v>4.4655000000000195E-2</v>
      </c>
      <c r="AG1836" s="14">
        <v>5.1000000000000227</v>
      </c>
      <c r="AJ1836">
        <v>6.3319999999999999</v>
      </c>
      <c r="AK1836" s="14">
        <v>2.895E-2</v>
      </c>
      <c r="AL1836" s="14">
        <v>7.7737768853193829</v>
      </c>
      <c r="AM1836" s="14">
        <v>265.55880836785877</v>
      </c>
      <c r="AN1836" s="14"/>
      <c r="AO1836" s="14"/>
      <c r="AP1836" s="14">
        <v>240.4960418513698</v>
      </c>
      <c r="AV1836">
        <v>227.5</v>
      </c>
      <c r="AW1836">
        <v>3.4893900000000002</v>
      </c>
      <c r="AY1836" s="14">
        <v>264.11945836444204</v>
      </c>
      <c r="AZ1836" s="14"/>
      <c r="BA1836" s="14">
        <v>7.6500000000000005E-3</v>
      </c>
      <c r="BB1836" s="14">
        <v>8.708143640663085</v>
      </c>
      <c r="BC1836" s="14"/>
      <c r="BD1836" s="14">
        <v>1137.4411916321412</v>
      </c>
      <c r="BE1836">
        <v>630</v>
      </c>
    </row>
    <row r="1837" spans="1:57" x14ac:dyDescent="0.55000000000000004">
      <c r="A1837" s="2" t="s">
        <v>255</v>
      </c>
      <c r="B1837" s="31">
        <v>33574</v>
      </c>
      <c r="C1837" s="11"/>
      <c r="E1837">
        <v>392.51</v>
      </c>
      <c r="F1837">
        <v>0.25700000000000001</v>
      </c>
      <c r="G1837">
        <v>0.26315</v>
      </c>
      <c r="H1837">
        <v>0.23205000000000001</v>
      </c>
      <c r="I1837">
        <v>0.24679999999999999</v>
      </c>
      <c r="J1837">
        <v>0.22750000000000001</v>
      </c>
      <c r="K1837">
        <v>0.23995</v>
      </c>
      <c r="L1837">
        <v>0.20635000000000001</v>
      </c>
      <c r="M1837">
        <v>0.28975000000000001</v>
      </c>
      <c r="Q1837" s="14">
        <v>19.247639641735489</v>
      </c>
      <c r="R1837" s="14">
        <v>1647.375</v>
      </c>
      <c r="S1837" s="14">
        <v>302.45000000000005</v>
      </c>
      <c r="T1837" s="14">
        <v>1.7299999999999999E-2</v>
      </c>
      <c r="U1837" s="14">
        <v>5.20228</v>
      </c>
      <c r="V1837"/>
      <c r="AA1837" s="14">
        <v>38.330541635557978</v>
      </c>
      <c r="AE1837" s="14">
        <v>0.89</v>
      </c>
      <c r="AF1837" s="14">
        <v>4.227999999999979E-2</v>
      </c>
      <c r="AG1837" s="14">
        <v>4.7749999999999773</v>
      </c>
      <c r="AJ1837">
        <v>4.3860000000000001</v>
      </c>
      <c r="AK1837" s="14">
        <v>3.0899999999999997E-2</v>
      </c>
      <c r="AL1837" s="14">
        <v>7.1482068964781531</v>
      </c>
      <c r="AM1837" s="14">
        <v>230.77319509325852</v>
      </c>
      <c r="AN1837" s="14"/>
      <c r="AO1837" s="14"/>
      <c r="AP1837" s="14">
        <v>192.84074910975193</v>
      </c>
      <c r="AV1837">
        <v>192.5</v>
      </c>
      <c r="AW1837">
        <v>5.2323849999999998</v>
      </c>
      <c r="AY1837" s="14">
        <v>264.11945836444204</v>
      </c>
      <c r="AZ1837" s="14"/>
      <c r="BA1837" s="14">
        <v>6.2999999999999992E-3</v>
      </c>
      <c r="BB1837" s="14">
        <v>6.9355202469848187</v>
      </c>
      <c r="BC1837" s="14"/>
      <c r="BD1837" s="14">
        <v>1109.3768049067412</v>
      </c>
      <c r="BE1837">
        <v>577.5</v>
      </c>
    </row>
    <row r="1838" spans="1:57" x14ac:dyDescent="0.55000000000000004">
      <c r="A1838" s="2" t="s">
        <v>255</v>
      </c>
      <c r="B1838" s="31">
        <v>33581</v>
      </c>
      <c r="C1838" s="11"/>
      <c r="E1838">
        <v>402.39</v>
      </c>
      <c r="F1838">
        <v>0.29199999999999998</v>
      </c>
      <c r="G1838">
        <v>0.2707</v>
      </c>
      <c r="H1838">
        <v>0.2407</v>
      </c>
      <c r="I1838">
        <v>0.25314999999999999</v>
      </c>
      <c r="J1838">
        <v>0.22739999999999999</v>
      </c>
      <c r="K1838">
        <v>0.23594999999999999</v>
      </c>
      <c r="L1838">
        <v>0.20699999999999999</v>
      </c>
      <c r="M1838">
        <v>0.28505000000000003</v>
      </c>
      <c r="Q1838" s="14">
        <v>24.971693497375327</v>
      </c>
      <c r="R1838" s="14">
        <v>2025.9749999999999</v>
      </c>
      <c r="S1838" s="14">
        <v>459.92499999999995</v>
      </c>
      <c r="T1838" s="14">
        <v>1.5650000000000001E-2</v>
      </c>
      <c r="U1838" s="14">
        <v>7.2045199999999987</v>
      </c>
      <c r="V1838"/>
      <c r="AA1838" s="14">
        <v>195.80554163555794</v>
      </c>
      <c r="AE1838" s="14">
        <v>1.1299999999999999</v>
      </c>
      <c r="AF1838" s="14">
        <v>3.4182499999999741E-2</v>
      </c>
      <c r="AG1838" s="14">
        <v>3.0249999999999773</v>
      </c>
      <c r="AJ1838">
        <v>5.1829999999999998</v>
      </c>
      <c r="AK1838" s="14">
        <v>3.1449999999999999E-2</v>
      </c>
      <c r="AL1838" s="14">
        <v>7.8083759646422379</v>
      </c>
      <c r="AM1838" s="14">
        <v>247.74128911554553</v>
      </c>
      <c r="AN1838" s="14"/>
      <c r="AO1838" s="14"/>
      <c r="AP1838" s="14">
        <v>207.43286148315309</v>
      </c>
      <c r="AV1838">
        <v>260</v>
      </c>
      <c r="AW1838">
        <v>7.1978262500000003</v>
      </c>
      <c r="AY1838" s="14">
        <v>264.11945836444204</v>
      </c>
      <c r="AZ1838" s="14"/>
      <c r="BA1838" s="14">
        <v>7.5500000000000003E-3</v>
      </c>
      <c r="BB1838" s="14">
        <v>9.9251242352591529</v>
      </c>
      <c r="BC1838" s="14"/>
      <c r="BD1838" s="14">
        <v>1315.2837108844546</v>
      </c>
      <c r="BE1838">
        <v>637.5</v>
      </c>
    </row>
    <row r="1839" spans="1:57" x14ac:dyDescent="0.55000000000000004">
      <c r="A1839" s="2" t="s">
        <v>255</v>
      </c>
      <c r="B1839" s="31">
        <v>33585</v>
      </c>
      <c r="C1839" s="11"/>
      <c r="Q1839" s="14">
        <v>19.286051434383435</v>
      </c>
      <c r="R1839" s="14">
        <v>1656.9749999999999</v>
      </c>
      <c r="S1839" s="14">
        <v>413.75</v>
      </c>
      <c r="T1839" s="14">
        <v>1.8349999999999998E-2</v>
      </c>
      <c r="U1839" s="14">
        <v>7.5866249999999997</v>
      </c>
      <c r="V1839"/>
      <c r="AA1839" s="14">
        <v>149.63054163555796</v>
      </c>
      <c r="AE1839" s="14">
        <v>0.95500000000000007</v>
      </c>
      <c r="AF1839" s="14">
        <v>4.6664999999999832E-2</v>
      </c>
      <c r="AG1839" s="14">
        <v>4.8999999999999773</v>
      </c>
      <c r="AJ1839">
        <v>4.3479999999999999</v>
      </c>
      <c r="AK1839" s="14">
        <v>2.9300000000000003E-2</v>
      </c>
      <c r="AL1839" s="14">
        <v>5.6507923525217505</v>
      </c>
      <c r="AM1839" s="14">
        <v>192.85980725330205</v>
      </c>
      <c r="AN1839" s="14"/>
      <c r="AO1839" s="14"/>
      <c r="AP1839" s="14">
        <v>224.75238025923159</v>
      </c>
      <c r="AV1839">
        <v>205</v>
      </c>
      <c r="AW1839">
        <v>7.5923125000000002</v>
      </c>
      <c r="AY1839" s="14">
        <v>264.11945836444204</v>
      </c>
      <c r="AZ1839" s="14"/>
      <c r="BA1839" s="14">
        <v>5.7499999999999999E-3</v>
      </c>
      <c r="BB1839" s="14">
        <v>5.9973547713720547</v>
      </c>
      <c r="BC1839" s="14"/>
      <c r="BD1839" s="14">
        <v>1045.465192746698</v>
      </c>
      <c r="BE1839">
        <v>540</v>
      </c>
    </row>
    <row r="1840" spans="1:57" x14ac:dyDescent="0.55000000000000004">
      <c r="A1840" s="2" t="s">
        <v>255</v>
      </c>
      <c r="B1840" s="31">
        <v>33588</v>
      </c>
      <c r="C1840" s="11"/>
      <c r="E1840">
        <v>408.15</v>
      </c>
      <c r="F1840">
        <v>0.28199999999999997</v>
      </c>
      <c r="G1840">
        <v>0.27825</v>
      </c>
      <c r="H1840">
        <v>0.24890000000000001</v>
      </c>
      <c r="I1840">
        <v>0.26640000000000003</v>
      </c>
      <c r="J1840">
        <v>0.2336</v>
      </c>
      <c r="K1840">
        <v>0.23715</v>
      </c>
      <c r="L1840">
        <v>0.20910000000000001</v>
      </c>
      <c r="M1840">
        <v>0.28534999999999999</v>
      </c>
      <c r="Q1840" s="14"/>
      <c r="R1840" s="14"/>
      <c r="S1840" s="14"/>
      <c r="T1840" s="14"/>
      <c r="U1840" s="14"/>
      <c r="V1840"/>
      <c r="AA1840" s="14"/>
      <c r="AE1840" s="14"/>
      <c r="AF1840" s="14"/>
      <c r="AG1840" s="14"/>
      <c r="AK1840" s="14"/>
      <c r="AL1840" s="14"/>
      <c r="AM1840" s="14"/>
      <c r="AN1840" s="14"/>
      <c r="AO1840" s="14"/>
      <c r="AP1840" s="14"/>
      <c r="AY1840" s="14"/>
      <c r="AZ1840" s="14"/>
      <c r="BA1840" s="14"/>
      <c r="BB1840" s="14"/>
      <c r="BC1840" s="14"/>
      <c r="BD1840" s="14"/>
    </row>
    <row r="1841" spans="1:57" x14ac:dyDescent="0.55000000000000004">
      <c r="A1841" s="2" t="s">
        <v>255</v>
      </c>
      <c r="B1841" s="31">
        <v>33590</v>
      </c>
      <c r="C1841" s="11"/>
      <c r="Q1841" s="14">
        <v>23.245946960515795</v>
      </c>
      <c r="R1841" s="14">
        <v>2054.3500000000004</v>
      </c>
      <c r="S1841" s="14">
        <v>610.25</v>
      </c>
      <c r="T1841" s="14">
        <v>1.575E-2</v>
      </c>
      <c r="U1841" s="14">
        <v>9.6717999999999993</v>
      </c>
      <c r="V1841"/>
      <c r="AA1841" s="14">
        <v>346.13054163555796</v>
      </c>
      <c r="AE1841" s="14">
        <v>1.1950000000000001</v>
      </c>
      <c r="AF1841" s="14">
        <v>4.7117499999999216E-2</v>
      </c>
      <c r="AG1841" s="14">
        <v>3.8249999999999318</v>
      </c>
      <c r="AJ1841">
        <v>4.5510000000000002</v>
      </c>
      <c r="AK1841" s="14">
        <v>2.7999999999999997E-2</v>
      </c>
      <c r="AL1841" s="14">
        <v>6.2953610939268208</v>
      </c>
      <c r="AM1841" s="14">
        <v>226.34073934364392</v>
      </c>
      <c r="AN1841" s="14"/>
      <c r="AO1841" s="14"/>
      <c r="AP1841" s="14">
        <v>202.11429446912825</v>
      </c>
      <c r="AW1841">
        <v>9.6114374999999992</v>
      </c>
      <c r="AY1841" s="14">
        <v>264.11945836444204</v>
      </c>
      <c r="AZ1841" s="14"/>
      <c r="BA1841" s="14">
        <v>5.9000000000000007E-3</v>
      </c>
      <c r="BB1841" s="14">
        <v>7.1267681252357606</v>
      </c>
      <c r="BC1841" s="14"/>
      <c r="BD1841" s="14">
        <v>1213.9342606563562</v>
      </c>
      <c r="BE1841">
        <v>575</v>
      </c>
    </row>
    <row r="1842" spans="1:57" x14ac:dyDescent="0.55000000000000004">
      <c r="A1842" s="2" t="s">
        <v>255</v>
      </c>
      <c r="B1842" s="31">
        <v>33595</v>
      </c>
      <c r="C1842" s="11"/>
      <c r="E1842">
        <v>391.45999999999992</v>
      </c>
      <c r="F1842">
        <v>0.23499999999999999</v>
      </c>
      <c r="G1842">
        <v>0.2591</v>
      </c>
      <c r="H1842">
        <v>0.24049999999999999</v>
      </c>
      <c r="I1842">
        <v>0.26064999999999999</v>
      </c>
      <c r="J1842">
        <v>0.23485</v>
      </c>
      <c r="K1842">
        <v>0.23719999999999999</v>
      </c>
      <c r="L1842">
        <v>0.20610000000000001</v>
      </c>
      <c r="M1842">
        <v>0.28389999999999999</v>
      </c>
      <c r="Q1842" s="14">
        <v>26.967721420228639</v>
      </c>
      <c r="R1842" s="14">
        <v>2337.1999999999998</v>
      </c>
      <c r="S1842" s="14">
        <v>799.25</v>
      </c>
      <c r="T1842" s="14">
        <v>1.7849999999999998E-2</v>
      </c>
      <c r="U1842" s="14">
        <v>14.188649999999999</v>
      </c>
      <c r="V1842"/>
      <c r="AA1842" s="14">
        <v>535.13054163555796</v>
      </c>
      <c r="AE1842" s="14">
        <v>1.145</v>
      </c>
      <c r="AF1842" s="14">
        <v>8.8304999999999551E-2</v>
      </c>
      <c r="AG1842" s="14">
        <v>8.1749999999999545</v>
      </c>
      <c r="AJ1842">
        <v>4.1820000000000004</v>
      </c>
      <c r="AK1842" s="14">
        <v>2.7050000000000001E-2</v>
      </c>
      <c r="AL1842" s="14">
        <v>5.1995652115081299</v>
      </c>
      <c r="AM1842" s="14">
        <v>193.64214936309909</v>
      </c>
      <c r="AN1842" s="14"/>
      <c r="AO1842" s="14"/>
      <c r="AP1842" s="14">
        <v>217.48538011695908</v>
      </c>
      <c r="AW1842">
        <v>14.266612500000001</v>
      </c>
      <c r="AY1842" s="14">
        <v>264.11945836444204</v>
      </c>
      <c r="AZ1842" s="14"/>
      <c r="BA1842" s="14">
        <v>5.4000000000000003E-3</v>
      </c>
      <c r="BB1842" s="14">
        <v>7.1973416986690291</v>
      </c>
      <c r="BC1842" s="14"/>
      <c r="BD1842" s="14">
        <v>1336.1328506369009</v>
      </c>
      <c r="BE1842">
        <v>605</v>
      </c>
    </row>
    <row r="1843" spans="1:57" x14ac:dyDescent="0.55000000000000004">
      <c r="A1843" s="2" t="s">
        <v>255</v>
      </c>
      <c r="B1843" s="31">
        <v>33602</v>
      </c>
      <c r="C1843" s="11"/>
      <c r="E1843">
        <v>400.39</v>
      </c>
      <c r="F1843">
        <v>0.29749999999999999</v>
      </c>
      <c r="G1843">
        <v>0.26555000000000001</v>
      </c>
      <c r="H1843">
        <v>0.2369</v>
      </c>
      <c r="I1843">
        <v>0.25559999999999999</v>
      </c>
      <c r="J1843">
        <v>0.22689999999999999</v>
      </c>
      <c r="K1843">
        <v>0.23599999999999999</v>
      </c>
      <c r="L1843">
        <v>0.20369999999999999</v>
      </c>
      <c r="M1843">
        <v>0.27979999999999999</v>
      </c>
      <c r="Q1843" s="14">
        <v>31.731592550041995</v>
      </c>
      <c r="R1843" s="14">
        <v>2457.375</v>
      </c>
      <c r="S1843" s="14">
        <v>1034</v>
      </c>
      <c r="T1843" s="14">
        <v>1.9349999999999999E-2</v>
      </c>
      <c r="U1843" s="14">
        <v>20.0321</v>
      </c>
      <c r="V1843"/>
      <c r="AA1843" s="14">
        <v>769.88054163555796</v>
      </c>
      <c r="AE1843" s="14">
        <v>0.98499999999999999</v>
      </c>
      <c r="AF1843" s="14">
        <v>0.14101500000000045</v>
      </c>
      <c r="AG1843" s="14">
        <v>14.325000000000045</v>
      </c>
      <c r="AJ1843">
        <v>4.3250000000000002</v>
      </c>
      <c r="AK1843" s="14">
        <v>2.69E-2</v>
      </c>
      <c r="AL1843" s="14">
        <v>5.0520374735514846</v>
      </c>
      <c r="AM1843" s="14">
        <v>184.86973214913647</v>
      </c>
      <c r="AN1843" s="14"/>
      <c r="AO1843" s="14"/>
      <c r="AP1843" s="14">
        <v>234.12543792190036</v>
      </c>
      <c r="AW1843">
        <v>20.007899999999999</v>
      </c>
      <c r="AY1843" s="14">
        <v>264.11945836444204</v>
      </c>
      <c r="AZ1843" s="14"/>
      <c r="BA1843" s="14">
        <v>5.0499999999999998E-3</v>
      </c>
      <c r="BB1843" s="14">
        <v>6.1852416786894793</v>
      </c>
      <c r="BC1843" s="14"/>
      <c r="BD1843" s="14">
        <v>1224.1802678508634</v>
      </c>
      <c r="BE1843">
        <v>615</v>
      </c>
    </row>
    <row r="1844" spans="1:57" x14ac:dyDescent="0.55000000000000004">
      <c r="A1844" s="2" t="s">
        <v>255</v>
      </c>
      <c r="B1844" s="31">
        <v>33609</v>
      </c>
      <c r="C1844" s="11"/>
      <c r="E1844">
        <v>408.41</v>
      </c>
      <c r="F1844">
        <v>0.27200000000000002</v>
      </c>
      <c r="G1844">
        <v>0.28110000000000002</v>
      </c>
      <c r="H1844">
        <v>0.25524999999999998</v>
      </c>
      <c r="I1844">
        <v>0.27834999999999999</v>
      </c>
      <c r="J1844">
        <v>0.23624999999999999</v>
      </c>
      <c r="K1844">
        <v>0.2346</v>
      </c>
      <c r="L1844">
        <v>0.20424999999999999</v>
      </c>
      <c r="M1844">
        <v>0.28025</v>
      </c>
      <c r="Q1844" s="14">
        <v>29.345517664236638</v>
      </c>
      <c r="R1844" s="14">
        <v>2505.4499999999998</v>
      </c>
      <c r="S1844" s="14">
        <v>1215.5</v>
      </c>
      <c r="T1844" s="14">
        <v>1.8550000000000001E-2</v>
      </c>
      <c r="U1844" s="14">
        <v>22.411349999999999</v>
      </c>
      <c r="V1844"/>
      <c r="AA1844" s="14">
        <v>951.38054163555807</v>
      </c>
      <c r="AE1844" s="14">
        <v>1.0150000000000001</v>
      </c>
      <c r="AF1844" s="14">
        <v>0.1787824999999989</v>
      </c>
      <c r="AG1844" s="14">
        <v>18.224999999999909</v>
      </c>
      <c r="AJ1844">
        <v>1.1870000000000001</v>
      </c>
      <c r="AK1844" s="14">
        <v>1.8749999999999999E-2</v>
      </c>
      <c r="AL1844" s="14">
        <v>1.2834838845822567</v>
      </c>
      <c r="AM1844" s="14">
        <v>64.090848406546087</v>
      </c>
      <c r="AN1844" s="14"/>
      <c r="AO1844" s="14"/>
      <c r="AP1844" s="14">
        <v>190.1994301994302</v>
      </c>
      <c r="AW1844">
        <v>22.547525</v>
      </c>
      <c r="AY1844" s="14">
        <v>264.11945836444204</v>
      </c>
      <c r="AZ1844" s="14"/>
      <c r="BA1844" s="14">
        <v>3.4999999999999996E-3</v>
      </c>
      <c r="BB1844" s="14">
        <v>4.3921430663221361</v>
      </c>
      <c r="BC1844" s="14"/>
      <c r="BD1844" s="14">
        <v>1207.6341515934541</v>
      </c>
      <c r="BE1844">
        <v>587.5</v>
      </c>
    </row>
    <row r="1845" spans="1:57" x14ac:dyDescent="0.55000000000000004">
      <c r="A1845" s="2" t="s">
        <v>255</v>
      </c>
      <c r="B1845" s="31">
        <v>33613</v>
      </c>
      <c r="C1845" s="11"/>
      <c r="Q1845" s="14">
        <v>27.187290481437451</v>
      </c>
      <c r="R1845" s="14">
        <v>2200.0749999999998</v>
      </c>
      <c r="S1845" s="14">
        <v>1170.75</v>
      </c>
      <c r="T1845" s="14">
        <v>2.06E-2</v>
      </c>
      <c r="U1845" s="14">
        <v>24.057950000000002</v>
      </c>
      <c r="V1845"/>
      <c r="AA1845" s="14">
        <v>906.63054163555807</v>
      </c>
      <c r="AE1845" s="14"/>
      <c r="AF1845" s="14"/>
      <c r="AG1845" s="14">
        <v>15.849999999999909</v>
      </c>
      <c r="AJ1845">
        <v>0.57499999999999996</v>
      </c>
      <c r="AK1845" s="14">
        <v>2.3499999999999997E-2</v>
      </c>
      <c r="AL1845" s="14">
        <v>0.6890717978440144</v>
      </c>
      <c r="AM1845" s="14">
        <v>31.217008121463032</v>
      </c>
      <c r="AN1845" s="14"/>
      <c r="AO1845" s="14"/>
      <c r="AP1845" s="14">
        <v>188.33333333333334</v>
      </c>
      <c r="AW1845">
        <v>24.117450000000002</v>
      </c>
      <c r="AY1845" s="14">
        <v>264.11945836444204</v>
      </c>
      <c r="AZ1845" s="14"/>
      <c r="BA1845" s="14">
        <v>3.0000000000000005E-3</v>
      </c>
      <c r="BB1845" s="14">
        <v>3.0193956299559286</v>
      </c>
      <c r="BC1845" s="14"/>
      <c r="BD1845" s="14">
        <v>982.25799187853704</v>
      </c>
      <c r="BE1845">
        <v>575</v>
      </c>
    </row>
    <row r="1846" spans="1:57" x14ac:dyDescent="0.55000000000000004">
      <c r="A1846" s="2" t="s">
        <v>255</v>
      </c>
      <c r="B1846" s="31">
        <v>33616</v>
      </c>
      <c r="C1846" s="11"/>
      <c r="E1846">
        <v>417.24999999999994</v>
      </c>
      <c r="F1846">
        <v>0.28599999999999998</v>
      </c>
      <c r="G1846">
        <v>0.28179999999999999</v>
      </c>
      <c r="H1846">
        <v>0.2591</v>
      </c>
      <c r="I1846">
        <v>0.28725000000000001</v>
      </c>
      <c r="J1846">
        <v>0.24790000000000001</v>
      </c>
      <c r="K1846">
        <v>0.23794999999999999</v>
      </c>
      <c r="L1846">
        <v>0.20715</v>
      </c>
      <c r="M1846">
        <v>0.27910000000000001</v>
      </c>
      <c r="Q1846" s="14"/>
      <c r="R1846" s="14"/>
      <c r="S1846" s="14"/>
      <c r="T1846" s="14"/>
      <c r="U1846" s="14"/>
      <c r="V1846"/>
      <c r="AA1846" s="14"/>
      <c r="AE1846" s="14"/>
      <c r="AF1846" s="14"/>
      <c r="AG1846" s="14"/>
      <c r="AK1846" s="14"/>
      <c r="AL1846" s="14"/>
      <c r="AM1846" s="14"/>
      <c r="AN1846" s="14"/>
      <c r="AO1846" s="14"/>
      <c r="AP1846" s="14"/>
      <c r="AY1846" s="14"/>
      <c r="AZ1846" s="14"/>
      <c r="BA1846" s="14"/>
      <c r="BB1846" s="14"/>
      <c r="BC1846" s="14"/>
      <c r="BD1846" s="14"/>
    </row>
    <row r="1847" spans="1:57" x14ac:dyDescent="0.55000000000000004">
      <c r="A1847" s="2" t="s">
        <v>255</v>
      </c>
      <c r="B1847" s="31">
        <v>33618</v>
      </c>
      <c r="C1847" s="11"/>
      <c r="Q1847" s="14"/>
      <c r="R1847" s="14">
        <v>2680.25</v>
      </c>
      <c r="S1847" s="14">
        <v>1410.25</v>
      </c>
      <c r="T1847" s="14">
        <v>2.0899999999999998E-2</v>
      </c>
      <c r="U1847" s="14">
        <v>29.63505</v>
      </c>
      <c r="V1847"/>
      <c r="AA1847" s="14">
        <v>1146.1305416355581</v>
      </c>
      <c r="AE1847" s="14"/>
      <c r="AF1847" s="14"/>
      <c r="AG1847" s="14"/>
      <c r="AK1847" s="14"/>
      <c r="AL1847" s="14"/>
      <c r="AM1847" s="14"/>
      <c r="AN1847" s="14"/>
      <c r="AO1847" s="14"/>
      <c r="AP1847" s="14"/>
      <c r="AW1847">
        <v>29.474225000000001</v>
      </c>
      <c r="AY1847" s="14">
        <v>264.11945836444204</v>
      </c>
      <c r="AZ1847" s="14"/>
      <c r="BA1847" s="14"/>
      <c r="BB1847" s="14"/>
      <c r="BC1847" s="14"/>
      <c r="BD1847" s="14"/>
    </row>
    <row r="1848" spans="1:57" x14ac:dyDescent="0.55000000000000004">
      <c r="A1848" s="2" t="s">
        <v>255</v>
      </c>
      <c r="B1848" s="31">
        <v>33623</v>
      </c>
      <c r="C1848" s="11" t="s">
        <v>787</v>
      </c>
      <c r="E1848">
        <v>396.12999999999994</v>
      </c>
      <c r="F1848">
        <v>0.25600000000000001</v>
      </c>
      <c r="G1848">
        <v>0.26119999999999999</v>
      </c>
      <c r="H1848">
        <v>0.24195</v>
      </c>
      <c r="I1848">
        <v>0.26600000000000001</v>
      </c>
      <c r="J1848">
        <v>0.23880000000000001</v>
      </c>
      <c r="K1848">
        <v>0.2384</v>
      </c>
      <c r="L1848">
        <v>0.20505000000000001</v>
      </c>
      <c r="M1848">
        <v>0.27324999999999999</v>
      </c>
      <c r="Q1848" s="14"/>
      <c r="R1848" s="29">
        <v>2266.290214209665</v>
      </c>
      <c r="S1848" s="14"/>
      <c r="T1848" s="14"/>
      <c r="U1848" s="14"/>
      <c r="V1848"/>
      <c r="W1848">
        <v>3.7764525E-2</v>
      </c>
      <c r="Y1848">
        <v>23279.599261858508</v>
      </c>
      <c r="AA1848">
        <v>879.14300831443711</v>
      </c>
      <c r="AE1848" s="14"/>
      <c r="AF1848" s="14"/>
      <c r="AG1848" s="14"/>
      <c r="AK1848" s="14"/>
      <c r="AL1848" s="14"/>
      <c r="AM1848" s="14"/>
      <c r="AN1848" s="14"/>
      <c r="AO1848" s="14"/>
      <c r="AP1848" s="14"/>
      <c r="AQ1848" t="s">
        <v>875</v>
      </c>
      <c r="AY1848" s="14"/>
      <c r="AZ1848" s="14"/>
      <c r="BA1848" s="14"/>
      <c r="BB1848" s="14"/>
      <c r="BC1848" s="14"/>
      <c r="BD1848" s="14"/>
    </row>
    <row r="1849" spans="1:57" x14ac:dyDescent="0.55000000000000004">
      <c r="A1849" s="2" t="s">
        <v>58</v>
      </c>
      <c r="B1849" s="31">
        <v>33483</v>
      </c>
      <c r="C1849" s="11"/>
      <c r="E1849">
        <v>409.86999999999995</v>
      </c>
      <c r="F1849">
        <v>0.27900000000000003</v>
      </c>
      <c r="G1849">
        <v>0.26769999999999999</v>
      </c>
      <c r="H1849">
        <v>0.24909999999999999</v>
      </c>
      <c r="I1849">
        <v>0.27045000000000002</v>
      </c>
      <c r="J1849">
        <v>0.311</v>
      </c>
      <c r="K1849">
        <v>0.25355</v>
      </c>
      <c r="L1849">
        <v>0.27634999999999998</v>
      </c>
      <c r="M1849">
        <v>0.14219999999999999</v>
      </c>
      <c r="Q1849" s="14"/>
      <c r="R1849" s="14"/>
      <c r="S1849" s="14"/>
      <c r="T1849" s="14"/>
      <c r="U1849" s="14"/>
      <c r="V1849"/>
      <c r="AA1849" s="14"/>
      <c r="AE1849" s="14"/>
      <c r="AF1849" s="14"/>
      <c r="AG1849" s="14"/>
      <c r="AK1849" s="14"/>
      <c r="AL1849" s="14"/>
      <c r="AM1849" s="14"/>
      <c r="AN1849" s="14"/>
      <c r="AO1849" s="14"/>
      <c r="AP1849" s="14"/>
      <c r="AY1849" s="14"/>
      <c r="AZ1849" s="14"/>
      <c r="BA1849" s="14"/>
      <c r="BB1849" s="14"/>
      <c r="BC1849" s="14"/>
      <c r="BD1849" s="14"/>
    </row>
    <row r="1850" spans="1:57" x14ac:dyDescent="0.55000000000000004">
      <c r="A1850" s="2" t="s">
        <v>58</v>
      </c>
      <c r="B1850" s="31">
        <v>33491</v>
      </c>
      <c r="C1850" s="11"/>
      <c r="E1850">
        <v>398.62</v>
      </c>
      <c r="F1850">
        <v>0.26050000000000001</v>
      </c>
      <c r="G1850">
        <v>0.25159999999999999</v>
      </c>
      <c r="H1850">
        <v>0.2442</v>
      </c>
      <c r="I1850">
        <v>0.2631</v>
      </c>
      <c r="J1850">
        <v>0.30745</v>
      </c>
      <c r="K1850">
        <v>0.25169999999999998</v>
      </c>
      <c r="L1850">
        <v>0.2722</v>
      </c>
      <c r="M1850">
        <v>0.14235</v>
      </c>
      <c r="Q1850" s="14"/>
      <c r="R1850" s="14"/>
      <c r="S1850" s="14"/>
      <c r="T1850" s="14"/>
      <c r="U1850" s="14"/>
      <c r="V1850"/>
      <c r="AA1850" s="14"/>
      <c r="AE1850" s="14"/>
      <c r="AF1850" s="14"/>
      <c r="AG1850" s="14"/>
      <c r="AK1850" s="14"/>
      <c r="AL1850" s="14"/>
      <c r="AM1850" s="14"/>
      <c r="AN1850" s="14"/>
      <c r="AO1850" s="14"/>
      <c r="AP1850" s="14"/>
      <c r="AY1850" s="14"/>
      <c r="AZ1850" s="14"/>
      <c r="BA1850" s="14"/>
      <c r="BB1850" s="14"/>
      <c r="BC1850" s="14"/>
      <c r="BD1850" s="14"/>
    </row>
    <row r="1851" spans="1:57" x14ac:dyDescent="0.55000000000000004">
      <c r="A1851" s="2" t="s">
        <v>58</v>
      </c>
      <c r="B1851" s="31">
        <v>33497</v>
      </c>
      <c r="C1851" s="11"/>
      <c r="E1851">
        <v>389.05999999999995</v>
      </c>
      <c r="F1851">
        <v>0.25</v>
      </c>
      <c r="G1851">
        <v>0.23565</v>
      </c>
      <c r="H1851">
        <v>0.23350000000000001</v>
      </c>
      <c r="I1851">
        <v>0.25669999999999998</v>
      </c>
      <c r="J1851">
        <v>0.30399999999999999</v>
      </c>
      <c r="K1851">
        <v>0.25130000000000002</v>
      </c>
      <c r="L1851">
        <v>0.27310000000000001</v>
      </c>
      <c r="M1851">
        <v>0.14105000000000001</v>
      </c>
      <c r="Q1851" s="14"/>
      <c r="R1851" s="14"/>
      <c r="S1851" s="14"/>
      <c r="T1851" s="14"/>
      <c r="U1851" s="14"/>
      <c r="V1851"/>
      <c r="AA1851" s="14"/>
      <c r="AE1851" s="14"/>
      <c r="AF1851" s="14"/>
      <c r="AG1851" s="14"/>
      <c r="AK1851" s="14"/>
      <c r="AL1851" s="14"/>
      <c r="AM1851" s="14"/>
      <c r="AN1851" s="14"/>
      <c r="AO1851" s="14"/>
      <c r="AP1851" s="14"/>
      <c r="AY1851" s="14"/>
      <c r="AZ1851" s="14"/>
      <c r="BA1851" s="14"/>
      <c r="BB1851" s="14"/>
      <c r="BC1851" s="14"/>
      <c r="BD1851" s="14"/>
    </row>
    <row r="1852" spans="1:57" x14ac:dyDescent="0.55000000000000004">
      <c r="A1852" s="2" t="s">
        <v>58</v>
      </c>
      <c r="B1852" s="31">
        <v>33504</v>
      </c>
      <c r="C1852" s="11"/>
      <c r="E1852">
        <v>385.94999999999993</v>
      </c>
      <c r="F1852">
        <v>0.23799999999999999</v>
      </c>
      <c r="G1852">
        <v>0.23515</v>
      </c>
      <c r="H1852">
        <v>0.23300000000000001</v>
      </c>
      <c r="I1852">
        <v>0.25619999999999998</v>
      </c>
      <c r="J1852">
        <v>0.3034</v>
      </c>
      <c r="K1852">
        <v>0.25074999999999997</v>
      </c>
      <c r="L1852">
        <v>0.27255000000000001</v>
      </c>
      <c r="M1852">
        <v>0.14069999999999999</v>
      </c>
      <c r="Q1852" s="14"/>
      <c r="R1852" s="14"/>
      <c r="S1852" s="14"/>
      <c r="T1852" s="14"/>
      <c r="U1852" s="14"/>
      <c r="V1852"/>
      <c r="AA1852" s="14"/>
      <c r="AE1852" s="14"/>
      <c r="AF1852" s="14"/>
      <c r="AG1852" s="14"/>
      <c r="AK1852" s="14"/>
      <c r="AL1852" s="14"/>
      <c r="AM1852" s="14"/>
      <c r="AN1852" s="14"/>
      <c r="AO1852" s="14"/>
      <c r="AP1852" s="14"/>
      <c r="AY1852" s="14"/>
      <c r="AZ1852" s="14"/>
      <c r="BA1852" s="14"/>
      <c r="BB1852" s="14"/>
      <c r="BC1852" s="14"/>
      <c r="BD1852" s="14"/>
    </row>
    <row r="1853" spans="1:57" x14ac:dyDescent="0.55000000000000004">
      <c r="A1853" s="2" t="s">
        <v>58</v>
      </c>
      <c r="B1853" s="31">
        <v>33505</v>
      </c>
      <c r="C1853" s="11"/>
      <c r="Q1853" s="14"/>
      <c r="R1853" s="14">
        <v>216.97500000000002</v>
      </c>
      <c r="S1853" s="14"/>
      <c r="T1853" s="14"/>
      <c r="U1853" s="14"/>
      <c r="V1853"/>
      <c r="AA1853" s="14"/>
      <c r="AE1853" s="14"/>
      <c r="AF1853" s="14"/>
      <c r="AG1853" s="14"/>
      <c r="AJ1853">
        <v>2.9656581260000001</v>
      </c>
      <c r="AK1853" s="14"/>
      <c r="AL1853" s="14"/>
      <c r="AM1853" s="14">
        <v>132.82012987012988</v>
      </c>
      <c r="AN1853" s="14"/>
      <c r="AO1853" s="14"/>
      <c r="AP1853" s="14">
        <v>222.77380952380952</v>
      </c>
      <c r="AV1853">
        <v>217.5</v>
      </c>
      <c r="AY1853" s="14"/>
      <c r="AZ1853" s="14"/>
      <c r="BA1853" s="14"/>
      <c r="BB1853" s="14"/>
      <c r="BC1853" s="14"/>
      <c r="BD1853" s="14">
        <v>84.154870129870133</v>
      </c>
      <c r="BE1853">
        <v>745</v>
      </c>
    </row>
    <row r="1854" spans="1:57" x14ac:dyDescent="0.55000000000000004">
      <c r="A1854" s="2" t="s">
        <v>58</v>
      </c>
      <c r="B1854" s="31">
        <v>33512</v>
      </c>
      <c r="C1854" s="11"/>
      <c r="E1854">
        <v>362.2</v>
      </c>
      <c r="F1854">
        <v>0.21099999999999999</v>
      </c>
      <c r="G1854">
        <v>0.20305000000000001</v>
      </c>
      <c r="H1854">
        <v>0.21879999999999999</v>
      </c>
      <c r="I1854">
        <v>0.23494999999999999</v>
      </c>
      <c r="J1854">
        <v>0.28715000000000002</v>
      </c>
      <c r="K1854">
        <v>0.24725</v>
      </c>
      <c r="L1854">
        <v>0.26945000000000002</v>
      </c>
      <c r="M1854">
        <v>0.13935</v>
      </c>
      <c r="Q1854" s="14"/>
      <c r="R1854" s="14"/>
      <c r="S1854" s="14"/>
      <c r="T1854" s="14"/>
      <c r="U1854" s="14"/>
      <c r="V1854"/>
      <c r="AA1854" s="14"/>
      <c r="AE1854" s="14"/>
      <c r="AF1854" s="14"/>
      <c r="AG1854" s="14"/>
      <c r="AK1854" s="14"/>
      <c r="AL1854" s="14"/>
      <c r="AM1854" s="14"/>
      <c r="AN1854" s="14"/>
      <c r="AO1854" s="14"/>
      <c r="AP1854" s="14"/>
      <c r="AY1854" s="14"/>
      <c r="AZ1854" s="14"/>
      <c r="BA1854" s="14"/>
      <c r="BB1854" s="14"/>
      <c r="BC1854" s="14"/>
      <c r="BD1854" s="14"/>
    </row>
    <row r="1855" spans="1:57" x14ac:dyDescent="0.55000000000000004">
      <c r="A1855" s="2" t="s">
        <v>58</v>
      </c>
      <c r="B1855" s="31">
        <v>33519</v>
      </c>
      <c r="C1855" s="11"/>
      <c r="E1855">
        <v>344.48999999999995</v>
      </c>
      <c r="F1855">
        <v>0.182</v>
      </c>
      <c r="G1855">
        <v>0.18049999999999999</v>
      </c>
      <c r="H1855">
        <v>0.2039</v>
      </c>
      <c r="I1855">
        <v>0.22595000000000001</v>
      </c>
      <c r="J1855">
        <v>0.28149999999999997</v>
      </c>
      <c r="K1855">
        <v>0.2422</v>
      </c>
      <c r="L1855">
        <v>0.26545000000000002</v>
      </c>
      <c r="M1855">
        <v>0.14094999999999999</v>
      </c>
      <c r="Q1855" s="14"/>
      <c r="R1855" s="14"/>
      <c r="S1855" s="14"/>
      <c r="T1855" s="14"/>
      <c r="U1855" s="14"/>
      <c r="V1855"/>
      <c r="AA1855" s="14"/>
      <c r="AE1855" s="14"/>
      <c r="AF1855" s="14"/>
      <c r="AG1855" s="14"/>
      <c r="AK1855" s="14"/>
      <c r="AL1855" s="14"/>
      <c r="AM1855" s="14"/>
      <c r="AN1855" s="14"/>
      <c r="AO1855" s="14"/>
      <c r="AP1855" s="14"/>
      <c r="AY1855" s="14"/>
      <c r="AZ1855" s="14"/>
      <c r="BA1855" s="14"/>
      <c r="BB1855" s="14"/>
      <c r="BC1855" s="14"/>
      <c r="BD1855" s="14"/>
    </row>
    <row r="1856" spans="1:57" x14ac:dyDescent="0.55000000000000004">
      <c r="A1856" s="2" t="s">
        <v>58</v>
      </c>
      <c r="B1856" s="31">
        <v>33521</v>
      </c>
      <c r="C1856" s="11"/>
      <c r="Q1856" s="14"/>
      <c r="R1856" s="14">
        <v>497.47500000000002</v>
      </c>
      <c r="S1856" s="14"/>
      <c r="T1856" s="14"/>
      <c r="U1856" s="14"/>
      <c r="V1856"/>
      <c r="AA1856" s="14"/>
      <c r="AE1856" s="14"/>
      <c r="AF1856" s="14"/>
      <c r="AG1856" s="14"/>
      <c r="AJ1856">
        <v>6.4143086829999998</v>
      </c>
      <c r="AK1856" s="14"/>
      <c r="AL1856" s="14"/>
      <c r="AM1856" s="14">
        <v>250.58668067226887</v>
      </c>
      <c r="AN1856" s="14"/>
      <c r="AO1856" s="14"/>
      <c r="AP1856" s="14">
        <v>257.07803873742739</v>
      </c>
      <c r="AV1856">
        <v>302.5</v>
      </c>
      <c r="AY1856" s="14"/>
      <c r="AZ1856" s="14"/>
      <c r="BA1856" s="14"/>
      <c r="BB1856" s="14"/>
      <c r="BC1856" s="14"/>
      <c r="BD1856" s="14">
        <v>246.8883193277311</v>
      </c>
      <c r="BE1856">
        <v>852.5</v>
      </c>
    </row>
    <row r="1857" spans="1:57" x14ac:dyDescent="0.55000000000000004">
      <c r="A1857" s="2" t="s">
        <v>58</v>
      </c>
      <c r="B1857" s="31">
        <v>33525</v>
      </c>
      <c r="C1857" s="11"/>
      <c r="E1857">
        <v>326.23</v>
      </c>
      <c r="F1857">
        <v>0.14699999999999999</v>
      </c>
      <c r="G1857">
        <v>0.15654999999999999</v>
      </c>
      <c r="H1857">
        <v>0.1895</v>
      </c>
      <c r="I1857">
        <v>0.21395</v>
      </c>
      <c r="J1857">
        <v>0.27265</v>
      </c>
      <c r="K1857">
        <v>0.23945</v>
      </c>
      <c r="L1857">
        <v>0.27150000000000002</v>
      </c>
      <c r="M1857">
        <v>0.14055000000000001</v>
      </c>
      <c r="Q1857" s="14"/>
      <c r="R1857" s="14"/>
      <c r="S1857" s="14"/>
      <c r="T1857" s="14"/>
      <c r="U1857" s="14"/>
      <c r="V1857"/>
      <c r="AA1857" s="14"/>
      <c r="AE1857" s="14"/>
      <c r="AF1857" s="14"/>
      <c r="AG1857" s="14"/>
      <c r="AK1857" s="14"/>
      <c r="AL1857" s="14"/>
      <c r="AM1857" s="14"/>
      <c r="AN1857" s="14"/>
      <c r="AO1857" s="14"/>
      <c r="AP1857" s="14"/>
      <c r="AY1857" s="14"/>
      <c r="AZ1857" s="14"/>
      <c r="BA1857" s="14"/>
      <c r="BB1857" s="14"/>
      <c r="BC1857" s="14"/>
      <c r="BD1857" s="14"/>
    </row>
    <row r="1858" spans="1:57" x14ac:dyDescent="0.55000000000000004">
      <c r="A1858" s="2" t="s">
        <v>58</v>
      </c>
      <c r="B1858" s="31">
        <v>33532</v>
      </c>
      <c r="C1858" s="11"/>
      <c r="E1858">
        <v>298.59000000000003</v>
      </c>
      <c r="F1858">
        <v>9.5500000000000002E-2</v>
      </c>
      <c r="G1858">
        <v>0.13425000000000001</v>
      </c>
      <c r="H1858">
        <v>0.1663</v>
      </c>
      <c r="I1858">
        <v>0.19450000000000001</v>
      </c>
      <c r="J1858">
        <v>0.25945000000000001</v>
      </c>
      <c r="K1858">
        <v>0.2366</v>
      </c>
      <c r="L1858">
        <v>0.26679999999999998</v>
      </c>
      <c r="M1858">
        <v>0.13955000000000001</v>
      </c>
      <c r="Q1858" s="14"/>
      <c r="R1858" s="14"/>
      <c r="S1858" s="14"/>
      <c r="T1858" s="14"/>
      <c r="U1858" s="14"/>
      <c r="V1858"/>
      <c r="AA1858" s="14"/>
      <c r="AE1858" s="14"/>
      <c r="AF1858" s="14"/>
      <c r="AG1858" s="14"/>
      <c r="AK1858" s="14"/>
      <c r="AL1858" s="14"/>
      <c r="AM1858" s="14"/>
      <c r="AN1858" s="14"/>
      <c r="AO1858" s="14"/>
      <c r="AP1858" s="14"/>
      <c r="AY1858" s="14"/>
      <c r="AZ1858" s="14"/>
      <c r="BA1858" s="14"/>
      <c r="BB1858" s="14"/>
      <c r="BC1858" s="14"/>
      <c r="BD1858" s="14"/>
    </row>
    <row r="1859" spans="1:57" x14ac:dyDescent="0.55000000000000004">
      <c r="A1859" s="2" t="s">
        <v>58</v>
      </c>
      <c r="B1859" s="31">
        <v>33533</v>
      </c>
      <c r="C1859" s="11"/>
      <c r="Q1859" s="14"/>
      <c r="R1859" s="14">
        <v>781.45</v>
      </c>
      <c r="S1859" s="14"/>
      <c r="T1859" s="14"/>
      <c r="U1859" s="14"/>
      <c r="V1859"/>
      <c r="AA1859" s="14"/>
      <c r="AE1859" s="14"/>
      <c r="AF1859" s="14"/>
      <c r="AG1859" s="14"/>
      <c r="AJ1859">
        <v>6.3268816770000003</v>
      </c>
      <c r="AK1859" s="14"/>
      <c r="AL1859" s="14"/>
      <c r="AM1859" s="14">
        <v>304.78339933674613</v>
      </c>
      <c r="AN1859" s="14"/>
      <c r="AO1859" s="14"/>
      <c r="AP1859" s="14">
        <v>207.48566893024076</v>
      </c>
      <c r="AV1859">
        <v>305</v>
      </c>
      <c r="AY1859" s="14"/>
      <c r="AZ1859" s="14"/>
      <c r="BA1859" s="14"/>
      <c r="BB1859" s="14"/>
      <c r="BC1859" s="14"/>
      <c r="BD1859" s="14">
        <v>476.6666006632538</v>
      </c>
      <c r="BE1859">
        <v>812.5</v>
      </c>
    </row>
    <row r="1860" spans="1:57" x14ac:dyDescent="0.55000000000000004">
      <c r="A1860" s="2" t="s">
        <v>58</v>
      </c>
      <c r="B1860" s="31">
        <v>33540</v>
      </c>
      <c r="C1860" s="11"/>
      <c r="E1860">
        <v>328.12</v>
      </c>
      <c r="F1860">
        <v>0.2145</v>
      </c>
      <c r="G1860">
        <v>0.191</v>
      </c>
      <c r="H1860">
        <v>0.17549999999999999</v>
      </c>
      <c r="I1860">
        <v>0.18260000000000001</v>
      </c>
      <c r="J1860">
        <v>0.24725</v>
      </c>
      <c r="K1860">
        <v>0.23080000000000001</v>
      </c>
      <c r="L1860">
        <v>0.26174999999999998</v>
      </c>
      <c r="M1860">
        <v>0.13719999999999999</v>
      </c>
      <c r="Q1860" s="14"/>
      <c r="R1860" s="14"/>
      <c r="S1860" s="14"/>
      <c r="T1860" s="14"/>
      <c r="U1860" s="14"/>
      <c r="V1860"/>
      <c r="AA1860" s="14"/>
      <c r="AE1860" s="14"/>
      <c r="AF1860" s="14"/>
      <c r="AG1860" s="14"/>
      <c r="AK1860" s="14"/>
      <c r="AL1860" s="14"/>
      <c r="AM1860" s="14"/>
      <c r="AN1860" s="14"/>
      <c r="AO1860" s="14"/>
      <c r="AP1860" s="14"/>
      <c r="AY1860" s="14"/>
      <c r="AZ1860" s="14"/>
      <c r="BA1860" s="14"/>
      <c r="BB1860" s="14"/>
      <c r="BC1860" s="14"/>
      <c r="BD1860" s="14"/>
    </row>
    <row r="1861" spans="1:57" x14ac:dyDescent="0.55000000000000004">
      <c r="A1861" s="2" t="s">
        <v>58</v>
      </c>
      <c r="B1861" s="31">
        <v>33546</v>
      </c>
      <c r="C1861" s="11"/>
      <c r="E1861">
        <v>344.04999999999995</v>
      </c>
      <c r="F1861">
        <v>0.2495</v>
      </c>
      <c r="G1861">
        <v>0.2218</v>
      </c>
      <c r="H1861">
        <v>0.19345000000000001</v>
      </c>
      <c r="I1861">
        <v>0.18475</v>
      </c>
      <c r="J1861">
        <v>0.2432</v>
      </c>
      <c r="K1861">
        <v>0.23244999999999999</v>
      </c>
      <c r="L1861">
        <v>0.25950000000000001</v>
      </c>
      <c r="M1861">
        <v>0.1356</v>
      </c>
      <c r="Q1861" s="14"/>
      <c r="R1861" s="14"/>
      <c r="S1861" s="14"/>
      <c r="T1861" s="14"/>
      <c r="U1861" s="14"/>
      <c r="V1861"/>
      <c r="AA1861" s="14"/>
      <c r="AE1861" s="14"/>
      <c r="AF1861" s="14"/>
      <c r="AG1861" s="14"/>
      <c r="AK1861" s="14"/>
      <c r="AL1861" s="14"/>
      <c r="AM1861" s="14"/>
      <c r="AN1861" s="14"/>
      <c r="AO1861" s="14"/>
      <c r="AP1861" s="14"/>
      <c r="AY1861" s="14"/>
      <c r="AZ1861" s="14"/>
      <c r="BA1861" s="14"/>
      <c r="BB1861" s="14"/>
      <c r="BC1861" s="14"/>
      <c r="BD1861" s="14"/>
    </row>
    <row r="1862" spans="1:57" x14ac:dyDescent="0.55000000000000004">
      <c r="A1862" s="2" t="s">
        <v>58</v>
      </c>
      <c r="B1862" s="31">
        <v>33547</v>
      </c>
      <c r="C1862" s="11"/>
      <c r="Q1862" s="14">
        <v>17.982089999999999</v>
      </c>
      <c r="R1862" s="14">
        <v>845.59999999999991</v>
      </c>
      <c r="S1862" s="14"/>
      <c r="T1862" s="14"/>
      <c r="U1862" s="14"/>
      <c r="V1862"/>
      <c r="AA1862" s="14"/>
      <c r="AE1862" s="14"/>
      <c r="AF1862" s="14"/>
      <c r="AG1862" s="14">
        <v>4.4750000000000227</v>
      </c>
      <c r="AJ1862">
        <v>6.189833148</v>
      </c>
      <c r="AK1862" s="14"/>
      <c r="AL1862" s="14"/>
      <c r="AM1862" s="14">
        <v>256.9067898933119</v>
      </c>
      <c r="AN1862" s="14"/>
      <c r="AO1862" s="14"/>
      <c r="AP1862" s="14">
        <v>240.21090124442082</v>
      </c>
      <c r="AV1862">
        <v>222.5</v>
      </c>
      <c r="AY1862" s="14"/>
      <c r="AZ1862" s="14"/>
      <c r="BA1862" s="14"/>
      <c r="BB1862" s="14"/>
      <c r="BC1862" s="14"/>
      <c r="BD1862" s="14">
        <v>584.21821010668805</v>
      </c>
      <c r="BE1862">
        <v>652.5</v>
      </c>
    </row>
    <row r="1863" spans="1:57" x14ac:dyDescent="0.55000000000000004">
      <c r="A1863" s="2" t="s">
        <v>58</v>
      </c>
      <c r="B1863" s="31">
        <v>33553</v>
      </c>
      <c r="C1863" s="11"/>
      <c r="E1863">
        <v>346.33000000000004</v>
      </c>
      <c r="F1863">
        <v>0.249</v>
      </c>
      <c r="G1863">
        <v>0.22570000000000001</v>
      </c>
      <c r="H1863">
        <v>0.19855</v>
      </c>
      <c r="I1863">
        <v>0.19405</v>
      </c>
      <c r="J1863">
        <v>0.24595</v>
      </c>
      <c r="K1863">
        <v>0.2253</v>
      </c>
      <c r="L1863">
        <v>0.25924999999999998</v>
      </c>
      <c r="M1863">
        <v>0.13385</v>
      </c>
      <c r="Q1863" s="14"/>
      <c r="R1863" s="14"/>
      <c r="S1863" s="14"/>
      <c r="T1863" s="14"/>
      <c r="U1863" s="14"/>
      <c r="V1863"/>
      <c r="AA1863" s="14"/>
      <c r="AE1863" s="14"/>
      <c r="AF1863" s="14"/>
      <c r="AG1863" s="14"/>
      <c r="AK1863" s="14"/>
      <c r="AL1863" s="14"/>
      <c r="AM1863" s="14"/>
      <c r="AN1863" s="14"/>
      <c r="AO1863" s="14"/>
      <c r="AP1863" s="14"/>
      <c r="AY1863" s="14"/>
      <c r="AZ1863" s="14"/>
      <c r="BA1863" s="14"/>
      <c r="BB1863" s="14"/>
      <c r="BC1863" s="14"/>
      <c r="BD1863" s="14"/>
    </row>
    <row r="1864" spans="1:57" x14ac:dyDescent="0.55000000000000004">
      <c r="A1864" s="2" t="s">
        <v>58</v>
      </c>
      <c r="B1864" s="31">
        <v>33560</v>
      </c>
      <c r="C1864" s="11"/>
      <c r="E1864">
        <v>346.96</v>
      </c>
      <c r="F1864">
        <v>0.2505</v>
      </c>
      <c r="G1864">
        <v>0.22835</v>
      </c>
      <c r="H1864">
        <v>0.20125000000000001</v>
      </c>
      <c r="I1864">
        <v>0.19234999999999999</v>
      </c>
      <c r="J1864">
        <v>0.24640000000000001</v>
      </c>
      <c r="K1864">
        <v>0.2243</v>
      </c>
      <c r="L1864">
        <v>0.25605</v>
      </c>
      <c r="M1864">
        <v>0.1356</v>
      </c>
      <c r="Q1864" s="14"/>
      <c r="R1864" s="14"/>
      <c r="S1864" s="14"/>
      <c r="T1864" s="14"/>
      <c r="U1864" s="14"/>
      <c r="V1864"/>
      <c r="AA1864" s="14"/>
      <c r="AE1864" s="14"/>
      <c r="AF1864" s="14"/>
      <c r="AG1864" s="14"/>
      <c r="AK1864" s="14"/>
      <c r="AL1864" s="14"/>
      <c r="AM1864" s="14"/>
      <c r="AN1864" s="14"/>
      <c r="AO1864" s="14"/>
      <c r="AP1864" s="14"/>
      <c r="AY1864" s="14"/>
      <c r="AZ1864" s="14"/>
      <c r="BA1864" s="14"/>
      <c r="BB1864" s="14"/>
      <c r="BC1864" s="14"/>
      <c r="BD1864" s="14"/>
    </row>
    <row r="1865" spans="1:57" x14ac:dyDescent="0.55000000000000004">
      <c r="A1865" s="2" t="s">
        <v>58</v>
      </c>
      <c r="B1865" s="31">
        <v>33561</v>
      </c>
      <c r="C1865" s="11"/>
      <c r="Q1865" s="14">
        <v>19.166597430053262</v>
      </c>
      <c r="R1865" s="14">
        <v>1520.1999999999998</v>
      </c>
      <c r="S1865" s="14">
        <v>211.77499999999998</v>
      </c>
      <c r="T1865" s="14">
        <v>1.5349999999999999E-2</v>
      </c>
      <c r="U1865" s="14">
        <v>3.2490799999999993</v>
      </c>
      <c r="V1865"/>
      <c r="AA1865" s="14">
        <v>0</v>
      </c>
      <c r="AE1865" s="14">
        <v>0.84000000000000008</v>
      </c>
      <c r="AF1865" s="14">
        <v>4.9612500000000587E-2</v>
      </c>
      <c r="AG1865" s="14">
        <v>5.9250000000000682</v>
      </c>
      <c r="AJ1865">
        <v>6.6487233720000001</v>
      </c>
      <c r="AK1865" s="14">
        <v>2.9450000000000004E-2</v>
      </c>
      <c r="AL1865" s="14">
        <v>8.4321722281314102</v>
      </c>
      <c r="AM1865" s="14">
        <v>286.38998585654736</v>
      </c>
      <c r="AN1865" s="14"/>
      <c r="AO1865" s="14"/>
      <c r="AP1865" s="14">
        <v>232.09825900069961</v>
      </c>
      <c r="AV1865">
        <v>262.5</v>
      </c>
      <c r="AW1865">
        <v>3.2507462500000002</v>
      </c>
      <c r="AY1865" s="14">
        <v>264.16992677617657</v>
      </c>
      <c r="AZ1865" s="14"/>
      <c r="BA1865" s="14">
        <v>7.6E-3</v>
      </c>
      <c r="BB1865" s="14">
        <v>7.7146957013829152</v>
      </c>
      <c r="BC1865" s="14"/>
      <c r="BD1865" s="14">
        <v>1016.1100141434525</v>
      </c>
      <c r="BE1865">
        <v>735</v>
      </c>
    </row>
    <row r="1866" spans="1:57" x14ac:dyDescent="0.55000000000000004">
      <c r="A1866" s="2" t="s">
        <v>58</v>
      </c>
      <c r="B1866" s="31">
        <v>33568</v>
      </c>
      <c r="C1866" s="11"/>
      <c r="Q1866" s="14">
        <v>16.990633280515375</v>
      </c>
      <c r="R1866" s="14">
        <v>1418.3999999999999</v>
      </c>
      <c r="S1866" s="14">
        <v>227.14999999999998</v>
      </c>
      <c r="T1866" s="14">
        <v>1.4950000000000001E-2</v>
      </c>
      <c r="U1866" s="14">
        <v>3.4957174999999996</v>
      </c>
      <c r="V1866"/>
      <c r="AA1866" s="14">
        <v>11.740036611911705</v>
      </c>
      <c r="AE1866" s="14">
        <v>0.79</v>
      </c>
      <c r="AF1866" s="14">
        <v>3.5104999999999803E-2</v>
      </c>
      <c r="AG1866" s="14">
        <v>4.1499999999999773</v>
      </c>
      <c r="AJ1866">
        <v>5.3220000000000001</v>
      </c>
      <c r="AK1866" s="14">
        <v>2.7450000000000002E-2</v>
      </c>
      <c r="AL1866" s="14">
        <v>6.5750466479952827</v>
      </c>
      <c r="AM1866" s="14">
        <v>243.51439359579098</v>
      </c>
      <c r="AN1866" s="14"/>
      <c r="AO1866" s="14"/>
      <c r="AP1866" s="14">
        <v>224.36980331080912</v>
      </c>
      <c r="AV1866">
        <v>197.5</v>
      </c>
      <c r="AW1866">
        <v>3.3958925</v>
      </c>
      <c r="AY1866" s="14">
        <v>264.16992677617657</v>
      </c>
      <c r="AZ1866" s="14"/>
      <c r="BA1866" s="14">
        <v>7.3499999999999998E-3</v>
      </c>
      <c r="BB1866" s="14">
        <v>6.9966880939314215</v>
      </c>
      <c r="BC1866" s="14"/>
      <c r="BD1866" s="14">
        <v>943.58560640420887</v>
      </c>
      <c r="BE1866">
        <v>577.5</v>
      </c>
    </row>
    <row r="1867" spans="1:57" x14ac:dyDescent="0.55000000000000004">
      <c r="A1867" s="2" t="s">
        <v>58</v>
      </c>
      <c r="B1867" s="31">
        <v>33574</v>
      </c>
      <c r="C1867" s="11"/>
      <c r="E1867">
        <v>357.87000000000006</v>
      </c>
      <c r="F1867">
        <v>0.253</v>
      </c>
      <c r="G1867">
        <v>0.2437</v>
      </c>
      <c r="H1867">
        <v>0.22825000000000001</v>
      </c>
      <c r="I1867">
        <v>0.2137</v>
      </c>
      <c r="J1867">
        <v>0.25430000000000003</v>
      </c>
      <c r="K1867">
        <v>0.21940000000000001</v>
      </c>
      <c r="L1867">
        <v>0.24775</v>
      </c>
      <c r="M1867">
        <v>0.12925</v>
      </c>
      <c r="Q1867" s="14">
        <v>25.61525983098003</v>
      </c>
      <c r="R1867" s="14">
        <v>2095.0250000000001</v>
      </c>
      <c r="S1867" s="14">
        <v>389.4</v>
      </c>
      <c r="T1867" s="14">
        <v>1.77E-2</v>
      </c>
      <c r="U1867" s="14">
        <v>6.87981</v>
      </c>
      <c r="V1867"/>
      <c r="AA1867" s="14">
        <v>125.23007322382344</v>
      </c>
      <c r="AE1867" s="14">
        <v>0.95</v>
      </c>
      <c r="AF1867" s="14">
        <v>3.5949999999999135E-2</v>
      </c>
      <c r="AG1867" s="14">
        <v>3.7249999999999091</v>
      </c>
      <c r="AJ1867">
        <v>6.9080000000000004</v>
      </c>
      <c r="AK1867" s="14">
        <v>3.175E-2</v>
      </c>
      <c r="AL1867" s="14">
        <v>9.687947551096709</v>
      </c>
      <c r="AM1867" s="14">
        <v>304.83807328015951</v>
      </c>
      <c r="AN1867" s="14"/>
      <c r="AO1867" s="14"/>
      <c r="AP1867" s="14">
        <v>226.32359610006802</v>
      </c>
      <c r="AV1867">
        <v>247.5</v>
      </c>
      <c r="AW1867">
        <v>6.8923800000000002</v>
      </c>
      <c r="AY1867" s="14">
        <v>264.16992677617657</v>
      </c>
      <c r="AZ1867" s="14"/>
      <c r="BA1867" s="14">
        <v>6.5000000000000006E-3</v>
      </c>
      <c r="BB1867" s="14">
        <v>9.0809025236789633</v>
      </c>
      <c r="BC1867" s="14"/>
      <c r="BD1867" s="14">
        <v>1397.0619267198404</v>
      </c>
      <c r="BE1867">
        <v>780</v>
      </c>
    </row>
    <row r="1868" spans="1:57" x14ac:dyDescent="0.55000000000000004">
      <c r="A1868" s="2" t="s">
        <v>58</v>
      </c>
      <c r="B1868" s="31">
        <v>33581</v>
      </c>
      <c r="C1868" s="11"/>
      <c r="E1868">
        <v>370.17</v>
      </c>
      <c r="F1868">
        <v>0.28499999999999998</v>
      </c>
      <c r="G1868">
        <v>0.25885000000000002</v>
      </c>
      <c r="H1868">
        <v>0.23619999999999999</v>
      </c>
      <c r="I1868">
        <v>0.22589999999999999</v>
      </c>
      <c r="J1868">
        <v>0.25574999999999998</v>
      </c>
      <c r="K1868">
        <v>0.2167</v>
      </c>
      <c r="L1868">
        <v>0.2452</v>
      </c>
      <c r="M1868">
        <v>0.12725</v>
      </c>
      <c r="Q1868" s="14">
        <v>25.493004004787842</v>
      </c>
      <c r="R1868" s="14">
        <v>1881.5</v>
      </c>
      <c r="S1868" s="14">
        <v>400.5</v>
      </c>
      <c r="T1868" s="14">
        <v>1.7299999999999999E-2</v>
      </c>
      <c r="U1868" s="14">
        <v>6.9089</v>
      </c>
      <c r="V1868"/>
      <c r="AA1868" s="14">
        <v>136.33007322382343</v>
      </c>
      <c r="AE1868" s="14">
        <v>1.28</v>
      </c>
      <c r="AF1868" s="14">
        <v>3.8779999999999926E-2</v>
      </c>
      <c r="AG1868" s="14">
        <v>3.125</v>
      </c>
      <c r="AJ1868">
        <v>5.6449999999999996</v>
      </c>
      <c r="AK1868" s="14">
        <v>3.2050000000000002E-2</v>
      </c>
      <c r="AL1868" s="14">
        <v>8.2076949260042298</v>
      </c>
      <c r="AM1868" s="14">
        <v>255.63979915433407</v>
      </c>
      <c r="AN1868" s="14"/>
      <c r="AO1868" s="14"/>
      <c r="AP1868" s="14">
        <v>220.63492063492066</v>
      </c>
      <c r="AV1868">
        <v>230</v>
      </c>
      <c r="AW1868">
        <v>6.9286500000000002</v>
      </c>
      <c r="AY1868" s="14">
        <v>264.16992677617657</v>
      </c>
      <c r="AZ1868" s="14"/>
      <c r="BA1868" s="14">
        <v>8.5000000000000006E-3</v>
      </c>
      <c r="BB1868" s="14">
        <v>10.345476691331926</v>
      </c>
      <c r="BC1868" s="14"/>
      <c r="BD1868" s="14">
        <v>1222.235200845666</v>
      </c>
      <c r="BE1868">
        <v>665</v>
      </c>
    </row>
    <row r="1869" spans="1:57" x14ac:dyDescent="0.55000000000000004">
      <c r="A1869" s="2" t="s">
        <v>58</v>
      </c>
      <c r="B1869" s="31">
        <v>33585</v>
      </c>
      <c r="C1869" s="11"/>
      <c r="Q1869" s="14">
        <v>30.055352912296637</v>
      </c>
      <c r="R1869" s="14">
        <v>2187.5500000000002</v>
      </c>
      <c r="S1869" s="14">
        <v>525.5</v>
      </c>
      <c r="T1869" s="14">
        <v>1.9100000000000002E-2</v>
      </c>
      <c r="U1869" s="14">
        <v>10.037700000000001</v>
      </c>
      <c r="V1869"/>
      <c r="AA1869" s="14">
        <v>261.33007322382343</v>
      </c>
      <c r="AE1869" s="14">
        <v>1.155</v>
      </c>
      <c r="AF1869" s="14">
        <v>6.6457499999998393E-2</v>
      </c>
      <c r="AG1869" s="14">
        <v>5.7749999999998636</v>
      </c>
      <c r="AJ1869">
        <v>6.2229999999999999</v>
      </c>
      <c r="AK1869" s="14">
        <v>3.1850000000000003E-2</v>
      </c>
      <c r="AL1869" s="14">
        <v>8.5546781825139711</v>
      </c>
      <c r="AM1869" s="14">
        <v>267.86994689442042</v>
      </c>
      <c r="AN1869" s="14"/>
      <c r="AO1869" s="14"/>
      <c r="AP1869" s="14">
        <v>232.12648099707647</v>
      </c>
      <c r="AV1869">
        <v>245</v>
      </c>
      <c r="AW1869">
        <v>10.037050000000001</v>
      </c>
      <c r="AY1869" s="14">
        <v>264.16992677617657</v>
      </c>
      <c r="AZ1869" s="14"/>
      <c r="BA1869" s="14">
        <v>8.2500000000000004E-3</v>
      </c>
      <c r="BB1869" s="14">
        <v>11.453946465586235</v>
      </c>
      <c r="BC1869" s="14"/>
      <c r="BD1869" s="14">
        <v>1388.4050531055798</v>
      </c>
      <c r="BE1869">
        <v>702.5</v>
      </c>
    </row>
    <row r="1870" spans="1:57" x14ac:dyDescent="0.55000000000000004">
      <c r="A1870" s="2" t="s">
        <v>58</v>
      </c>
      <c r="B1870" s="31">
        <v>33588</v>
      </c>
      <c r="C1870" s="11"/>
      <c r="E1870">
        <v>379.67</v>
      </c>
      <c r="F1870">
        <v>0.27850000000000003</v>
      </c>
      <c r="G1870">
        <v>0.26365</v>
      </c>
      <c r="H1870">
        <v>0.24990000000000001</v>
      </c>
      <c r="I1870">
        <v>0.24660000000000001</v>
      </c>
      <c r="J1870">
        <v>0.26965</v>
      </c>
      <c r="K1870">
        <v>0.21754999999999999</v>
      </c>
      <c r="L1870">
        <v>0.24429999999999999</v>
      </c>
      <c r="M1870">
        <v>0.12820000000000001</v>
      </c>
      <c r="Q1870" s="14"/>
      <c r="R1870" s="14"/>
      <c r="S1870" s="14"/>
      <c r="T1870" s="14"/>
      <c r="U1870" s="14"/>
      <c r="V1870"/>
      <c r="AA1870" s="14"/>
      <c r="AE1870" s="14"/>
      <c r="AF1870" s="14"/>
      <c r="AG1870" s="14"/>
      <c r="AK1870" s="14"/>
      <c r="AL1870" s="14"/>
      <c r="AM1870" s="14"/>
      <c r="AN1870" s="14"/>
      <c r="AO1870" s="14"/>
      <c r="AP1870" s="14"/>
      <c r="AY1870" s="14"/>
      <c r="AZ1870" s="14"/>
      <c r="BA1870" s="14"/>
      <c r="BB1870" s="14"/>
      <c r="BC1870" s="14"/>
      <c r="BD1870" s="14"/>
    </row>
    <row r="1871" spans="1:57" x14ac:dyDescent="0.55000000000000004">
      <c r="A1871" s="2" t="s">
        <v>58</v>
      </c>
      <c r="B1871" s="31">
        <v>33590</v>
      </c>
      <c r="C1871" s="11"/>
      <c r="Q1871" s="14">
        <v>24.848066285779751</v>
      </c>
      <c r="R1871" s="14">
        <v>2122.0500000000002</v>
      </c>
      <c r="S1871" s="14">
        <v>604.75</v>
      </c>
      <c r="T1871" s="14">
        <v>1.635E-2</v>
      </c>
      <c r="U1871" s="14">
        <v>9.9024000000000001</v>
      </c>
      <c r="V1871"/>
      <c r="AA1871" s="14">
        <v>340.58007322382343</v>
      </c>
      <c r="AE1871" s="14">
        <v>1.2949999999999999</v>
      </c>
      <c r="AF1871" s="14">
        <v>8.4764999999999452E-2</v>
      </c>
      <c r="AG1871" s="14">
        <v>6.5499999999999545</v>
      </c>
      <c r="AJ1871">
        <v>4.88</v>
      </c>
      <c r="AK1871" s="14">
        <v>2.725E-2</v>
      </c>
      <c r="AL1871" s="14">
        <v>6.0687459395063339</v>
      </c>
      <c r="AM1871" s="14">
        <v>222.62039844698944</v>
      </c>
      <c r="AN1871" s="14"/>
      <c r="AO1871" s="14"/>
      <c r="AP1871" s="14">
        <v>219.62488247331453</v>
      </c>
      <c r="AW1871">
        <v>9.8876624999999994</v>
      </c>
      <c r="AY1871" s="14">
        <v>264.16992677617657</v>
      </c>
      <c r="AZ1871" s="14"/>
      <c r="BA1871" s="14">
        <v>6.6500000000000005E-3</v>
      </c>
      <c r="BB1871" s="14">
        <v>8.5721493230522299</v>
      </c>
      <c r="BC1871" s="14"/>
      <c r="BD1871" s="14">
        <v>1288.1296015530106</v>
      </c>
      <c r="BE1871">
        <v>587.5</v>
      </c>
    </row>
    <row r="1872" spans="1:57" x14ac:dyDescent="0.55000000000000004">
      <c r="A1872" s="2" t="s">
        <v>58</v>
      </c>
      <c r="B1872" s="31">
        <v>33595</v>
      </c>
      <c r="C1872" s="11"/>
      <c r="E1872">
        <v>367.40000000000003</v>
      </c>
      <c r="F1872">
        <v>0.23799999999999999</v>
      </c>
      <c r="G1872">
        <v>0.24654999999999999</v>
      </c>
      <c r="H1872">
        <v>0.24460000000000001</v>
      </c>
      <c r="I1872">
        <v>0.24354999999999999</v>
      </c>
      <c r="J1872">
        <v>0.27350000000000002</v>
      </c>
      <c r="K1872">
        <v>0.21920000000000001</v>
      </c>
      <c r="L1872">
        <v>0.245</v>
      </c>
      <c r="M1872">
        <v>0.12659999999999999</v>
      </c>
      <c r="Q1872" s="14">
        <v>26.76856370863117</v>
      </c>
      <c r="R1872" s="14">
        <v>2228</v>
      </c>
      <c r="S1872" s="14">
        <v>728.25</v>
      </c>
      <c r="T1872" s="14">
        <v>1.6750000000000001E-2</v>
      </c>
      <c r="U1872" s="14">
        <v>12.369850000000001</v>
      </c>
      <c r="V1872"/>
      <c r="AA1872" s="14">
        <v>464.08007322382343</v>
      </c>
      <c r="AE1872" s="14">
        <v>1.4950000000000001</v>
      </c>
      <c r="AF1872" s="14">
        <v>9.4657499999998646E-2</v>
      </c>
      <c r="AG1872" s="14">
        <v>6.3499999999999091</v>
      </c>
      <c r="AJ1872">
        <v>4.9050000000000002</v>
      </c>
      <c r="AK1872" s="14">
        <v>2.8049999999999999E-2</v>
      </c>
      <c r="AL1872" s="14">
        <v>6.4391392448139504</v>
      </c>
      <c r="AM1872" s="14">
        <v>230.3279644960578</v>
      </c>
      <c r="AN1872" s="14"/>
      <c r="AO1872" s="14"/>
      <c r="AP1872" s="14">
        <v>215.56500564652737</v>
      </c>
      <c r="AW1872">
        <v>12.1981875</v>
      </c>
      <c r="AY1872" s="14">
        <v>264.16992677617657</v>
      </c>
      <c r="AZ1872" s="14"/>
      <c r="BA1872" s="14">
        <v>5.9499999999999996E-3</v>
      </c>
      <c r="BB1872" s="14">
        <v>7.44084932783284</v>
      </c>
      <c r="BC1872" s="14"/>
      <c r="BD1872" s="14">
        <v>1263.0720355039421</v>
      </c>
      <c r="BE1872">
        <v>605</v>
      </c>
    </row>
    <row r="1873" spans="1:57" x14ac:dyDescent="0.55000000000000004">
      <c r="A1873" s="2" t="s">
        <v>58</v>
      </c>
      <c r="B1873" s="31">
        <v>33602</v>
      </c>
      <c r="C1873" s="11"/>
      <c r="E1873">
        <v>377.54999999999995</v>
      </c>
      <c r="F1873">
        <v>0.28699999999999998</v>
      </c>
      <c r="G1873">
        <v>0.25769999999999998</v>
      </c>
      <c r="H1873">
        <v>0.24660000000000001</v>
      </c>
      <c r="I1873">
        <v>0.24124999999999999</v>
      </c>
      <c r="J1873">
        <v>0.2681</v>
      </c>
      <c r="K1873">
        <v>0.21790000000000001</v>
      </c>
      <c r="L1873">
        <v>0.2417</v>
      </c>
      <c r="M1873">
        <v>0.1275</v>
      </c>
      <c r="Q1873" s="14">
        <v>21.879045210062685</v>
      </c>
      <c r="R1873" s="14">
        <v>1634.625</v>
      </c>
      <c r="S1873" s="14">
        <v>660.5</v>
      </c>
      <c r="T1873" s="14">
        <v>2.0899999999999998E-2</v>
      </c>
      <c r="U1873" s="14">
        <v>13.72185</v>
      </c>
      <c r="V1873"/>
      <c r="AA1873" s="14">
        <v>396.33007322382343</v>
      </c>
      <c r="AE1873" s="14">
        <v>1.1400000000000001</v>
      </c>
      <c r="AF1873" s="14">
        <v>0.1472</v>
      </c>
      <c r="AG1873" s="14">
        <v>13</v>
      </c>
      <c r="AJ1873">
        <v>2.3340000000000001</v>
      </c>
      <c r="AK1873" s="14">
        <v>2.895E-2</v>
      </c>
      <c r="AL1873" s="14">
        <v>3.2059737749026205</v>
      </c>
      <c r="AM1873" s="14">
        <v>104.73647629690184</v>
      </c>
      <c r="AN1873" s="14"/>
      <c r="AO1873" s="14"/>
      <c r="AP1873" s="14">
        <v>216.09538002980625</v>
      </c>
      <c r="AW1873">
        <v>13.804449999999999</v>
      </c>
      <c r="AY1873" s="14">
        <v>264.16992677617657</v>
      </c>
      <c r="AZ1873" s="14"/>
      <c r="BA1873" s="14">
        <v>5.1999999999999998E-3</v>
      </c>
      <c r="BB1873" s="14">
        <v>4.4784209037612994</v>
      </c>
      <c r="BC1873" s="14"/>
      <c r="BD1873" s="14">
        <v>856.38852370309826</v>
      </c>
      <c r="BE1873">
        <v>437.5</v>
      </c>
    </row>
    <row r="1874" spans="1:57" x14ac:dyDescent="0.55000000000000004">
      <c r="A1874" s="2" t="s">
        <v>58</v>
      </c>
      <c r="B1874" s="31">
        <v>33609</v>
      </c>
      <c r="C1874" s="11"/>
      <c r="E1874">
        <v>384.51999999999992</v>
      </c>
      <c r="F1874">
        <v>0.26800000000000002</v>
      </c>
      <c r="G1874">
        <v>0.26515</v>
      </c>
      <c r="H1874">
        <v>0.25724999999999998</v>
      </c>
      <c r="I1874">
        <v>0.26450000000000001</v>
      </c>
      <c r="J1874">
        <v>0.27905000000000002</v>
      </c>
      <c r="K1874">
        <v>0.21515000000000001</v>
      </c>
      <c r="L1874">
        <v>0.24510000000000001</v>
      </c>
      <c r="M1874">
        <v>0.12839999999999999</v>
      </c>
      <c r="Q1874" s="14">
        <v>27.761822879919293</v>
      </c>
      <c r="R1874" s="14">
        <v>1955.8000000000002</v>
      </c>
      <c r="S1874" s="14">
        <v>876.5</v>
      </c>
      <c r="T1874" s="14">
        <v>2.1749999999999999E-2</v>
      </c>
      <c r="U1874" s="14">
        <v>18.469725</v>
      </c>
      <c r="V1874"/>
      <c r="AA1874" s="14">
        <v>612.33007322382343</v>
      </c>
      <c r="AE1874" s="14">
        <v>1.2000000000000002</v>
      </c>
      <c r="AF1874" s="14">
        <v>0.14218500000000026</v>
      </c>
      <c r="AG1874" s="14">
        <v>12.225000000000023</v>
      </c>
      <c r="AJ1874">
        <v>1.8180000000000001</v>
      </c>
      <c r="AK1874" s="14">
        <v>2.64E-2</v>
      </c>
      <c r="AL1874" s="14">
        <v>2.2716076595744674</v>
      </c>
      <c r="AM1874" s="14">
        <v>100.27489919980148</v>
      </c>
      <c r="AN1874" s="14"/>
      <c r="AO1874" s="14"/>
      <c r="AP1874" s="14">
        <v>127.44354566902595</v>
      </c>
      <c r="AW1874">
        <v>19.063874999999999</v>
      </c>
      <c r="AY1874" s="14">
        <v>264.16992677617657</v>
      </c>
      <c r="AZ1874" s="14"/>
      <c r="BA1874" s="14">
        <v>6.6E-3</v>
      </c>
      <c r="BB1874" s="14">
        <v>6.2197764144594014</v>
      </c>
      <c r="BC1874" s="14"/>
      <c r="BD1874" s="14">
        <v>966.80010080019849</v>
      </c>
      <c r="BE1874">
        <v>522.5</v>
      </c>
    </row>
    <row r="1875" spans="1:57" x14ac:dyDescent="0.55000000000000004">
      <c r="A1875" s="2" t="s">
        <v>58</v>
      </c>
      <c r="B1875" s="31">
        <v>33613</v>
      </c>
      <c r="C1875" s="11"/>
      <c r="Q1875" s="14">
        <v>30.388009430512014</v>
      </c>
      <c r="R1875" s="14">
        <v>2316.5749999999998</v>
      </c>
      <c r="S1875" s="14">
        <v>1159.25</v>
      </c>
      <c r="T1875" s="14">
        <v>2.1749999999999999E-2</v>
      </c>
      <c r="U1875" s="14">
        <v>25.229774999999997</v>
      </c>
      <c r="V1875"/>
      <c r="AA1875" s="14">
        <v>895.08007322382343</v>
      </c>
      <c r="AE1875" s="14"/>
      <c r="AF1875" s="14"/>
      <c r="AG1875" s="14">
        <v>19.075000000000045</v>
      </c>
      <c r="AJ1875">
        <v>1.042</v>
      </c>
      <c r="AK1875" s="14">
        <v>2.3300000000000001E-2</v>
      </c>
      <c r="AL1875" s="14">
        <v>1.3905936752136752</v>
      </c>
      <c r="AM1875" s="14">
        <v>58.729594017094016</v>
      </c>
      <c r="AN1875" s="14"/>
      <c r="AO1875" s="14"/>
      <c r="AP1875" s="14">
        <v>178.21428571428572</v>
      </c>
      <c r="AW1875">
        <v>25.213687499999999</v>
      </c>
      <c r="AY1875" s="14">
        <v>264.16992677617657</v>
      </c>
      <c r="AZ1875" s="14"/>
      <c r="BA1875" s="14">
        <v>4.3499999999999997E-3</v>
      </c>
      <c r="BB1875" s="14">
        <v>4.6957022435897429</v>
      </c>
      <c r="BC1875" s="14"/>
      <c r="BD1875" s="14">
        <v>1079.5204059829061</v>
      </c>
      <c r="BE1875">
        <v>540</v>
      </c>
    </row>
    <row r="1876" spans="1:57" x14ac:dyDescent="0.55000000000000004">
      <c r="A1876" s="2" t="s">
        <v>58</v>
      </c>
      <c r="B1876" s="31">
        <v>33616</v>
      </c>
      <c r="C1876" s="11"/>
      <c r="E1876">
        <v>389.64000000000004</v>
      </c>
      <c r="F1876">
        <v>0.27700000000000002</v>
      </c>
      <c r="G1876">
        <v>0.26500000000000001</v>
      </c>
      <c r="H1876">
        <v>0.26145000000000002</v>
      </c>
      <c r="I1876">
        <v>0.27089999999999997</v>
      </c>
      <c r="J1876">
        <v>0.28839999999999999</v>
      </c>
      <c r="K1876">
        <v>0.21959999999999999</v>
      </c>
      <c r="L1876">
        <v>0.2409</v>
      </c>
      <c r="M1876">
        <v>0.12495000000000001</v>
      </c>
      <c r="Q1876" s="14"/>
      <c r="R1876" s="14"/>
      <c r="S1876" s="14"/>
      <c r="T1876" s="14"/>
      <c r="U1876" s="14"/>
      <c r="V1876"/>
      <c r="AA1876" s="14"/>
      <c r="AE1876" s="14"/>
      <c r="AF1876" s="14"/>
      <c r="AG1876" s="14"/>
      <c r="AK1876" s="14"/>
      <c r="AL1876" s="14"/>
      <c r="AM1876" s="14"/>
      <c r="AN1876" s="14"/>
      <c r="AO1876" s="14"/>
      <c r="AP1876" s="14"/>
      <c r="AY1876" s="14"/>
      <c r="AZ1876" s="14"/>
      <c r="BA1876" s="14"/>
      <c r="BB1876" s="14"/>
      <c r="BC1876" s="14"/>
      <c r="BD1876" s="14"/>
    </row>
    <row r="1877" spans="1:57" x14ac:dyDescent="0.55000000000000004">
      <c r="A1877" s="2" t="s">
        <v>58</v>
      </c>
      <c r="B1877" s="31">
        <v>33618</v>
      </c>
      <c r="C1877" s="11"/>
      <c r="Q1877" s="14"/>
      <c r="R1877" s="14">
        <v>2708.25</v>
      </c>
      <c r="S1877" s="14">
        <v>1428</v>
      </c>
      <c r="T1877" s="14">
        <v>2.4150000000000001E-2</v>
      </c>
      <c r="U1877" s="14">
        <v>34.467775000000003</v>
      </c>
      <c r="V1877"/>
      <c r="AA1877" s="14">
        <v>1163.8300732238235</v>
      </c>
      <c r="AE1877" s="14"/>
      <c r="AF1877" s="14"/>
      <c r="AG1877" s="14"/>
      <c r="AK1877" s="14"/>
      <c r="AL1877" s="14"/>
      <c r="AM1877" s="14"/>
      <c r="AN1877" s="14"/>
      <c r="AO1877" s="14"/>
      <c r="AP1877" s="14"/>
      <c r="AW1877">
        <v>34.486199999999997</v>
      </c>
      <c r="AY1877" s="14">
        <v>264.16992677617657</v>
      </c>
      <c r="AZ1877" s="14"/>
      <c r="BA1877" s="14"/>
      <c r="BB1877" s="14"/>
      <c r="BC1877" s="14"/>
      <c r="BD1877" s="14"/>
    </row>
    <row r="1878" spans="1:57" x14ac:dyDescent="0.55000000000000004">
      <c r="A1878" s="2" t="s">
        <v>58</v>
      </c>
      <c r="B1878" s="31">
        <v>33623</v>
      </c>
      <c r="C1878" s="11" t="s">
        <v>787</v>
      </c>
      <c r="E1878">
        <v>372.10000000000008</v>
      </c>
      <c r="F1878">
        <v>0.26950000000000002</v>
      </c>
      <c r="G1878">
        <v>0.24545</v>
      </c>
      <c r="H1878">
        <v>0.23935000000000001</v>
      </c>
      <c r="I1878">
        <v>0.24504999999999999</v>
      </c>
      <c r="J1878">
        <v>0.27805000000000002</v>
      </c>
      <c r="K1878">
        <v>0.218</v>
      </c>
      <c r="L1878">
        <v>0.23955000000000001</v>
      </c>
      <c r="M1878">
        <v>0.12554999999999999</v>
      </c>
      <c r="Q1878" s="14"/>
      <c r="R1878" s="29">
        <v>2145.8417127916118</v>
      </c>
      <c r="S1878" s="14"/>
      <c r="T1878" s="14"/>
      <c r="U1878" s="14"/>
      <c r="V1878"/>
      <c r="W1878">
        <v>3.7456835000000015E-2</v>
      </c>
      <c r="Y1878">
        <v>21549.634494012422</v>
      </c>
      <c r="AA1878">
        <v>807.18110355253202</v>
      </c>
      <c r="AE1878" s="14"/>
      <c r="AF1878" s="14"/>
      <c r="AG1878" s="14"/>
      <c r="AK1878" s="14"/>
      <c r="AL1878" s="14"/>
      <c r="AM1878" s="14"/>
      <c r="AN1878" s="14"/>
      <c r="AO1878" s="14"/>
      <c r="AP1878" s="14"/>
      <c r="AQ1878" t="s">
        <v>875</v>
      </c>
      <c r="AY1878" s="14"/>
      <c r="AZ1878" s="14"/>
      <c r="BA1878" s="14"/>
      <c r="BB1878" s="14"/>
      <c r="BC1878" s="14"/>
      <c r="BD1878" s="14"/>
    </row>
    <row r="1879" spans="1:57" x14ac:dyDescent="0.55000000000000004">
      <c r="A1879" s="2" t="s">
        <v>256</v>
      </c>
      <c r="B1879" s="31">
        <v>33483</v>
      </c>
      <c r="C1879" s="11"/>
      <c r="E1879">
        <v>419.57000000000005</v>
      </c>
      <c r="F1879">
        <v>0.26600000000000001</v>
      </c>
      <c r="G1879">
        <v>0.27989999999999998</v>
      </c>
      <c r="H1879">
        <v>0.26050000000000001</v>
      </c>
      <c r="I1879">
        <v>0.24435000000000001</v>
      </c>
      <c r="J1879">
        <v>0.27784999999999999</v>
      </c>
      <c r="K1879">
        <v>0.28129999999999999</v>
      </c>
      <c r="L1879">
        <v>0.23705000000000001</v>
      </c>
      <c r="M1879">
        <v>0.25090000000000001</v>
      </c>
      <c r="Q1879" s="14"/>
      <c r="R1879" s="14"/>
      <c r="S1879" s="14"/>
      <c r="T1879" s="14"/>
      <c r="U1879" s="14"/>
      <c r="V1879"/>
      <c r="AA1879" s="14"/>
      <c r="AE1879" s="14"/>
      <c r="AF1879" s="14"/>
      <c r="AG1879" s="14"/>
      <c r="AK1879" s="14"/>
      <c r="AL1879" s="14"/>
      <c r="AM1879" s="14"/>
      <c r="AN1879" s="14"/>
      <c r="AO1879" s="14"/>
      <c r="AP1879" s="14"/>
      <c r="AY1879" s="14"/>
      <c r="AZ1879" s="14"/>
      <c r="BA1879" s="14"/>
      <c r="BB1879" s="14"/>
      <c r="BC1879" s="14"/>
      <c r="BD1879" s="14"/>
    </row>
    <row r="1880" spans="1:57" x14ac:dyDescent="0.55000000000000004">
      <c r="A1880" s="2" t="s">
        <v>256</v>
      </c>
      <c r="B1880" s="31">
        <v>33491</v>
      </c>
      <c r="C1880" s="11"/>
      <c r="E1880">
        <v>408.15999999999997</v>
      </c>
      <c r="F1880">
        <v>0.24399999999999999</v>
      </c>
      <c r="G1880">
        <v>0.26085000000000003</v>
      </c>
      <c r="H1880">
        <v>0.25330000000000003</v>
      </c>
      <c r="I1880">
        <v>0.24285000000000001</v>
      </c>
      <c r="J1880">
        <v>0.27844999999999998</v>
      </c>
      <c r="K1880">
        <v>0.28075</v>
      </c>
      <c r="L1880">
        <v>0.23815</v>
      </c>
      <c r="M1880">
        <v>0.24245</v>
      </c>
      <c r="Q1880" s="14"/>
      <c r="R1880" s="14"/>
      <c r="S1880" s="14"/>
      <c r="T1880" s="14"/>
      <c r="U1880" s="14"/>
      <c r="V1880"/>
      <c r="AA1880" s="14"/>
      <c r="AE1880" s="14"/>
      <c r="AF1880" s="14"/>
      <c r="AG1880" s="14"/>
      <c r="AK1880" s="14"/>
      <c r="AL1880" s="14"/>
      <c r="AM1880" s="14"/>
      <c r="AN1880" s="14"/>
      <c r="AO1880" s="14"/>
      <c r="AP1880" s="14"/>
      <c r="AY1880" s="14"/>
      <c r="AZ1880" s="14"/>
      <c r="BA1880" s="14"/>
      <c r="BB1880" s="14"/>
      <c r="BC1880" s="14"/>
      <c r="BD1880" s="14"/>
    </row>
    <row r="1881" spans="1:57" x14ac:dyDescent="0.55000000000000004">
      <c r="A1881" s="2" t="s">
        <v>256</v>
      </c>
      <c r="B1881" s="31">
        <v>33497</v>
      </c>
      <c r="C1881" s="11"/>
      <c r="E1881">
        <v>398.55999999999995</v>
      </c>
      <c r="F1881">
        <v>0.22550000000000001</v>
      </c>
      <c r="G1881">
        <v>0.2409</v>
      </c>
      <c r="H1881">
        <v>0.25069999999999998</v>
      </c>
      <c r="I1881">
        <v>0.23674999999999999</v>
      </c>
      <c r="J1881">
        <v>0.27779999999999999</v>
      </c>
      <c r="K1881">
        <v>0.27889999999999998</v>
      </c>
      <c r="L1881">
        <v>0.23865</v>
      </c>
      <c r="M1881">
        <v>0.24360000000000001</v>
      </c>
      <c r="Q1881" s="14"/>
      <c r="R1881" s="14"/>
      <c r="S1881" s="14"/>
      <c r="T1881" s="14"/>
      <c r="U1881" s="14"/>
      <c r="V1881"/>
      <c r="AA1881" s="14"/>
      <c r="AE1881" s="14"/>
      <c r="AF1881" s="14"/>
      <c r="AG1881" s="14"/>
      <c r="AK1881" s="14"/>
      <c r="AL1881" s="14"/>
      <c r="AM1881" s="14"/>
      <c r="AN1881" s="14"/>
      <c r="AO1881" s="14"/>
      <c r="AP1881" s="14"/>
      <c r="AY1881" s="14"/>
      <c r="AZ1881" s="14"/>
      <c r="BA1881" s="14"/>
      <c r="BB1881" s="14"/>
      <c r="BC1881" s="14"/>
      <c r="BD1881" s="14"/>
    </row>
    <row r="1882" spans="1:57" x14ac:dyDescent="0.55000000000000004">
      <c r="A1882" s="2" t="s">
        <v>256</v>
      </c>
      <c r="B1882" s="31">
        <v>33504</v>
      </c>
      <c r="C1882" s="11"/>
      <c r="E1882">
        <v>394.43</v>
      </c>
      <c r="F1882">
        <v>0.20849999999999999</v>
      </c>
      <c r="G1882">
        <v>0.2404</v>
      </c>
      <c r="H1882">
        <v>0.25014999999999998</v>
      </c>
      <c r="I1882">
        <v>0.23624999999999999</v>
      </c>
      <c r="J1882">
        <v>0.27729999999999999</v>
      </c>
      <c r="K1882">
        <v>0.27834999999999999</v>
      </c>
      <c r="L1882">
        <v>0.23815</v>
      </c>
      <c r="M1882">
        <v>0.24304999999999999</v>
      </c>
      <c r="Q1882" s="14"/>
      <c r="R1882" s="14"/>
      <c r="S1882" s="14"/>
      <c r="T1882" s="14"/>
      <c r="U1882" s="14"/>
      <c r="V1882"/>
      <c r="AA1882" s="14"/>
      <c r="AE1882" s="14"/>
      <c r="AF1882" s="14"/>
      <c r="AG1882" s="14"/>
      <c r="AK1882" s="14"/>
      <c r="AL1882" s="14"/>
      <c r="AM1882" s="14"/>
      <c r="AN1882" s="14"/>
      <c r="AO1882" s="14"/>
      <c r="AP1882" s="14"/>
      <c r="AY1882" s="14"/>
      <c r="AZ1882" s="14"/>
      <c r="BA1882" s="14"/>
      <c r="BB1882" s="14"/>
      <c r="BC1882" s="14"/>
      <c r="BD1882" s="14"/>
    </row>
    <row r="1883" spans="1:57" x14ac:dyDescent="0.55000000000000004">
      <c r="A1883" s="2" t="s">
        <v>256</v>
      </c>
      <c r="B1883" s="31">
        <v>33505</v>
      </c>
      <c r="C1883" s="11"/>
      <c r="Q1883" s="14"/>
      <c r="R1883" s="14">
        <v>231.05</v>
      </c>
      <c r="S1883" s="14"/>
      <c r="T1883" s="14"/>
      <c r="U1883" s="14"/>
      <c r="V1883"/>
      <c r="AA1883" s="14"/>
      <c r="AE1883" s="14"/>
      <c r="AF1883" s="14"/>
      <c r="AG1883" s="14"/>
      <c r="AJ1883">
        <v>3.1245683460000002</v>
      </c>
      <c r="AK1883" s="14"/>
      <c r="AL1883" s="14"/>
      <c r="AM1883" s="14">
        <v>134.38346458802101</v>
      </c>
      <c r="AN1883" s="14"/>
      <c r="AO1883" s="14"/>
      <c r="AP1883" s="14">
        <v>231.85714285714286</v>
      </c>
      <c r="AV1883">
        <v>252.5</v>
      </c>
      <c r="AY1883" s="14"/>
      <c r="AZ1883" s="14"/>
      <c r="BA1883" s="14"/>
      <c r="BB1883" s="14"/>
      <c r="BC1883" s="14"/>
      <c r="BD1883" s="14">
        <v>96.666535411978998</v>
      </c>
      <c r="BE1883">
        <v>807.5</v>
      </c>
    </row>
    <row r="1884" spans="1:57" x14ac:dyDescent="0.55000000000000004">
      <c r="A1884" s="2" t="s">
        <v>256</v>
      </c>
      <c r="B1884" s="31">
        <v>33512</v>
      </c>
      <c r="C1884" s="11"/>
      <c r="E1884">
        <v>373.22</v>
      </c>
      <c r="F1884">
        <v>0.18149999999999999</v>
      </c>
      <c r="G1884">
        <v>0.20835000000000001</v>
      </c>
      <c r="H1884">
        <v>0.22620000000000001</v>
      </c>
      <c r="I1884">
        <v>0.22445000000000001</v>
      </c>
      <c r="J1884">
        <v>0.26874999999999999</v>
      </c>
      <c r="K1884">
        <v>0.27775</v>
      </c>
      <c r="L1884">
        <v>0.23425000000000001</v>
      </c>
      <c r="M1884">
        <v>0.24485000000000001</v>
      </c>
      <c r="Q1884" s="14"/>
      <c r="R1884" s="14"/>
      <c r="S1884" s="14"/>
      <c r="T1884" s="14"/>
      <c r="U1884" s="14"/>
      <c r="V1884"/>
      <c r="AA1884" s="14"/>
      <c r="AE1884" s="14"/>
      <c r="AF1884" s="14"/>
      <c r="AG1884" s="14"/>
      <c r="AK1884" s="14"/>
      <c r="AL1884" s="14"/>
      <c r="AM1884" s="14"/>
      <c r="AN1884" s="14"/>
      <c r="AO1884" s="14"/>
      <c r="AP1884" s="14"/>
      <c r="AY1884" s="14"/>
      <c r="AZ1884" s="14"/>
      <c r="BA1884" s="14"/>
      <c r="BB1884" s="14"/>
      <c r="BC1884" s="14"/>
      <c r="BD1884" s="14"/>
    </row>
    <row r="1885" spans="1:57" x14ac:dyDescent="0.55000000000000004">
      <c r="A1885" s="2" t="s">
        <v>256</v>
      </c>
      <c r="B1885" s="31">
        <v>33519</v>
      </c>
      <c r="C1885" s="11"/>
      <c r="E1885">
        <v>356.28</v>
      </c>
      <c r="F1885">
        <v>0.14499999999999999</v>
      </c>
      <c r="G1885">
        <v>0.1888</v>
      </c>
      <c r="H1885">
        <v>0.21199999999999999</v>
      </c>
      <c r="I1885">
        <v>0.218</v>
      </c>
      <c r="J1885">
        <v>0.26634999999999998</v>
      </c>
      <c r="K1885">
        <v>0.2717</v>
      </c>
      <c r="L1885">
        <v>0.23580000000000001</v>
      </c>
      <c r="M1885">
        <v>0.24374999999999999</v>
      </c>
      <c r="Q1885" s="14"/>
      <c r="R1885" s="14"/>
      <c r="S1885" s="14"/>
      <c r="T1885" s="14"/>
      <c r="U1885" s="14"/>
      <c r="V1885"/>
      <c r="AA1885" s="14"/>
      <c r="AE1885" s="14"/>
      <c r="AF1885" s="14"/>
      <c r="AG1885" s="14"/>
      <c r="AK1885" s="14"/>
      <c r="AL1885" s="14"/>
      <c r="AM1885" s="14"/>
      <c r="AN1885" s="14"/>
      <c r="AO1885" s="14"/>
      <c r="AP1885" s="14"/>
      <c r="AY1885" s="14"/>
      <c r="AZ1885" s="14"/>
      <c r="BA1885" s="14"/>
      <c r="BB1885" s="14"/>
      <c r="BC1885" s="14"/>
      <c r="BD1885" s="14"/>
    </row>
    <row r="1886" spans="1:57" x14ac:dyDescent="0.55000000000000004">
      <c r="A1886" s="2" t="s">
        <v>256</v>
      </c>
      <c r="B1886" s="31">
        <v>33521</v>
      </c>
      <c r="C1886" s="11"/>
      <c r="Q1886" s="14"/>
      <c r="R1886" s="14">
        <v>516.84999999999991</v>
      </c>
      <c r="S1886" s="14"/>
      <c r="T1886" s="14"/>
      <c r="U1886" s="14"/>
      <c r="V1886"/>
      <c r="AA1886" s="14"/>
      <c r="AE1886" s="14"/>
      <c r="AF1886" s="14"/>
      <c r="AG1886" s="14"/>
      <c r="AJ1886">
        <v>5.9993366950000002</v>
      </c>
      <c r="AK1886" s="14"/>
      <c r="AL1886" s="14"/>
      <c r="AM1886" s="14">
        <v>251.75754082612872</v>
      </c>
      <c r="AN1886" s="14"/>
      <c r="AO1886" s="14"/>
      <c r="AP1886" s="14">
        <v>236.73255813953489</v>
      </c>
      <c r="AV1886">
        <v>250</v>
      </c>
      <c r="AY1886" s="14"/>
      <c r="AZ1886" s="14"/>
      <c r="BA1886" s="14"/>
      <c r="BB1886" s="14"/>
      <c r="BC1886" s="14"/>
      <c r="BD1886" s="14">
        <v>265.0924591738713</v>
      </c>
      <c r="BE1886">
        <v>865</v>
      </c>
    </row>
    <row r="1887" spans="1:57" x14ac:dyDescent="0.55000000000000004">
      <c r="A1887" s="2" t="s">
        <v>256</v>
      </c>
      <c r="B1887" s="31">
        <v>33525</v>
      </c>
      <c r="C1887" s="11"/>
      <c r="E1887">
        <v>338.90000000000003</v>
      </c>
      <c r="F1887">
        <v>0.11600000000000001</v>
      </c>
      <c r="G1887">
        <v>0.1701</v>
      </c>
      <c r="H1887">
        <v>0.18834999999999999</v>
      </c>
      <c r="I1887">
        <v>0.20835000000000001</v>
      </c>
      <c r="J1887">
        <v>0.25805</v>
      </c>
      <c r="K1887">
        <v>0.27305000000000001</v>
      </c>
      <c r="L1887">
        <v>0.23615</v>
      </c>
      <c r="M1887">
        <v>0.24445</v>
      </c>
      <c r="Q1887" s="14"/>
      <c r="R1887" s="14"/>
      <c r="S1887" s="14"/>
      <c r="T1887" s="14"/>
      <c r="U1887" s="14"/>
      <c r="V1887"/>
      <c r="AA1887" s="14"/>
      <c r="AE1887" s="14"/>
      <c r="AF1887" s="14"/>
      <c r="AG1887" s="14"/>
      <c r="AK1887" s="14"/>
      <c r="AL1887" s="14"/>
      <c r="AM1887" s="14"/>
      <c r="AN1887" s="14"/>
      <c r="AO1887" s="14"/>
      <c r="AP1887" s="14"/>
      <c r="AY1887" s="14"/>
      <c r="AZ1887" s="14"/>
      <c r="BA1887" s="14"/>
      <c r="BB1887" s="14"/>
      <c r="BC1887" s="14"/>
      <c r="BD1887" s="14"/>
    </row>
    <row r="1888" spans="1:57" x14ac:dyDescent="0.55000000000000004">
      <c r="A1888" s="2" t="s">
        <v>256</v>
      </c>
      <c r="B1888" s="31">
        <v>33532</v>
      </c>
      <c r="C1888" s="11"/>
      <c r="E1888">
        <v>317.44</v>
      </c>
      <c r="F1888">
        <v>8.7499999999999994E-2</v>
      </c>
      <c r="G1888">
        <v>0.15104999999999999</v>
      </c>
      <c r="H1888">
        <v>0.16095000000000001</v>
      </c>
      <c r="I1888">
        <v>0.19719999999999999</v>
      </c>
      <c r="J1888">
        <v>0.24895</v>
      </c>
      <c r="K1888">
        <v>0.26669999999999999</v>
      </c>
      <c r="L1888">
        <v>0.23080000000000001</v>
      </c>
      <c r="M1888">
        <v>0.24404999999999999</v>
      </c>
      <c r="Q1888" s="14"/>
      <c r="R1888" s="14"/>
      <c r="S1888" s="14"/>
      <c r="T1888" s="14"/>
      <c r="U1888" s="14"/>
      <c r="V1888"/>
      <c r="AA1888" s="14"/>
      <c r="AE1888" s="14"/>
      <c r="AF1888" s="14"/>
      <c r="AG1888" s="14"/>
      <c r="AK1888" s="14"/>
      <c r="AL1888" s="14"/>
      <c r="AM1888" s="14"/>
      <c r="AN1888" s="14"/>
      <c r="AO1888" s="14"/>
      <c r="AP1888" s="14"/>
      <c r="AY1888" s="14"/>
      <c r="AZ1888" s="14"/>
      <c r="BA1888" s="14"/>
      <c r="BB1888" s="14"/>
      <c r="BC1888" s="14"/>
      <c r="BD1888" s="14"/>
    </row>
    <row r="1889" spans="1:57" x14ac:dyDescent="0.55000000000000004">
      <c r="A1889" s="2" t="s">
        <v>256</v>
      </c>
      <c r="B1889" s="31">
        <v>33533</v>
      </c>
      <c r="C1889" s="11"/>
      <c r="Q1889" s="14"/>
      <c r="R1889" s="14">
        <v>814.3</v>
      </c>
      <c r="S1889" s="14"/>
      <c r="T1889" s="14"/>
      <c r="U1889" s="14"/>
      <c r="V1889"/>
      <c r="AA1889" s="14"/>
      <c r="AE1889" s="14"/>
      <c r="AF1889" s="14"/>
      <c r="AG1889" s="14"/>
      <c r="AJ1889">
        <v>7.5132408909999997</v>
      </c>
      <c r="AK1889" s="14"/>
      <c r="AL1889" s="14"/>
      <c r="AM1889" s="14">
        <v>317.62364060666857</v>
      </c>
      <c r="AN1889" s="14"/>
      <c r="AO1889" s="14"/>
      <c r="AP1889" s="14">
        <v>237.40090354249475</v>
      </c>
      <c r="AV1889">
        <v>277.5</v>
      </c>
      <c r="AY1889" s="14"/>
      <c r="AZ1889" s="14"/>
      <c r="BA1889" s="14"/>
      <c r="BB1889" s="14"/>
      <c r="BC1889" s="14"/>
      <c r="BD1889" s="14">
        <v>496.67635939333138</v>
      </c>
      <c r="BE1889">
        <v>822.5</v>
      </c>
    </row>
    <row r="1890" spans="1:57" x14ac:dyDescent="0.55000000000000004">
      <c r="A1890" s="2" t="s">
        <v>256</v>
      </c>
      <c r="B1890" s="31">
        <v>33540</v>
      </c>
      <c r="C1890" s="11"/>
      <c r="E1890">
        <v>301.87</v>
      </c>
      <c r="F1890">
        <v>7.8E-2</v>
      </c>
      <c r="G1890">
        <v>0.13475000000000001</v>
      </c>
      <c r="H1890">
        <v>0.1426</v>
      </c>
      <c r="I1890">
        <v>0.18515000000000001</v>
      </c>
      <c r="J1890">
        <v>0.23744999999999999</v>
      </c>
      <c r="K1890">
        <v>0.26340000000000002</v>
      </c>
      <c r="L1890">
        <v>0.22775000000000001</v>
      </c>
      <c r="M1890">
        <v>0.24024999999999999</v>
      </c>
      <c r="Q1890" s="14"/>
      <c r="R1890" s="14"/>
      <c r="S1890" s="14"/>
      <c r="T1890" s="14"/>
      <c r="U1890" s="14"/>
      <c r="V1890"/>
      <c r="AA1890" s="14"/>
      <c r="AE1890" s="14"/>
      <c r="AF1890" s="14"/>
      <c r="AG1890" s="14"/>
      <c r="AK1890" s="14"/>
      <c r="AL1890" s="14"/>
      <c r="AM1890" s="14"/>
      <c r="AN1890" s="14"/>
      <c r="AO1890" s="14"/>
      <c r="AP1890" s="14"/>
      <c r="AY1890" s="14"/>
      <c r="AZ1890" s="14"/>
      <c r="BA1890" s="14"/>
      <c r="BB1890" s="14"/>
      <c r="BC1890" s="14"/>
      <c r="BD1890" s="14"/>
    </row>
    <row r="1891" spans="1:57" x14ac:dyDescent="0.55000000000000004">
      <c r="A1891" s="2" t="s">
        <v>256</v>
      </c>
      <c r="B1891" s="31">
        <v>33546</v>
      </c>
      <c r="C1891" s="11"/>
      <c r="E1891">
        <v>292.52</v>
      </c>
      <c r="F1891">
        <v>7.6999999999999999E-2</v>
      </c>
      <c r="G1891">
        <v>0.12905</v>
      </c>
      <c r="H1891">
        <v>0.13535</v>
      </c>
      <c r="I1891">
        <v>0.17730000000000001</v>
      </c>
      <c r="J1891">
        <v>0.22614999999999999</v>
      </c>
      <c r="K1891">
        <v>0.25424999999999998</v>
      </c>
      <c r="L1891">
        <v>0.22545000000000001</v>
      </c>
      <c r="M1891">
        <v>0.23805000000000001</v>
      </c>
      <c r="Q1891" s="14"/>
      <c r="R1891" s="14"/>
      <c r="S1891" s="14"/>
      <c r="T1891" s="14"/>
      <c r="U1891" s="14"/>
      <c r="V1891"/>
      <c r="AA1891" s="14"/>
      <c r="AE1891" s="14"/>
      <c r="AF1891" s="14"/>
      <c r="AG1891" s="14"/>
      <c r="AK1891" s="14"/>
      <c r="AL1891" s="14"/>
      <c r="AM1891" s="14"/>
      <c r="AN1891" s="14"/>
      <c r="AO1891" s="14"/>
      <c r="AP1891" s="14"/>
      <c r="AY1891" s="14"/>
      <c r="AZ1891" s="14"/>
      <c r="BA1891" s="14"/>
      <c r="BB1891" s="14"/>
      <c r="BC1891" s="14"/>
      <c r="BD1891" s="14"/>
    </row>
    <row r="1892" spans="1:57" x14ac:dyDescent="0.55000000000000004">
      <c r="A1892" s="2" t="s">
        <v>256</v>
      </c>
      <c r="B1892" s="31">
        <v>33547</v>
      </c>
      <c r="C1892" s="11"/>
      <c r="Q1892" s="14">
        <v>18.953445000000002</v>
      </c>
      <c r="R1892" s="14">
        <v>1106.95</v>
      </c>
      <c r="S1892" s="14"/>
      <c r="T1892" s="14"/>
      <c r="U1892" s="14"/>
      <c r="V1892"/>
      <c r="AA1892" s="14"/>
      <c r="AE1892" s="14"/>
      <c r="AF1892" s="14"/>
      <c r="AG1892" s="14">
        <v>6.2749999999999773</v>
      </c>
      <c r="AJ1892">
        <v>6.7970510669999999</v>
      </c>
      <c r="AK1892" s="14"/>
      <c r="AL1892" s="14"/>
      <c r="AM1892" s="14">
        <v>295.06286429287644</v>
      </c>
      <c r="AN1892" s="14"/>
      <c r="AO1892" s="14"/>
      <c r="AP1892" s="14">
        <v>230.2337889876444</v>
      </c>
      <c r="AV1892">
        <v>270</v>
      </c>
      <c r="AY1892" s="14"/>
      <c r="AZ1892" s="14"/>
      <c r="BA1892" s="14"/>
      <c r="BB1892" s="14"/>
      <c r="BC1892" s="14"/>
      <c r="BD1892" s="14">
        <v>805.61213570712357</v>
      </c>
      <c r="BE1892">
        <v>740</v>
      </c>
    </row>
    <row r="1893" spans="1:57" x14ac:dyDescent="0.55000000000000004">
      <c r="A1893" s="2" t="s">
        <v>256</v>
      </c>
      <c r="B1893" s="31">
        <v>33553</v>
      </c>
      <c r="C1893" s="11"/>
      <c r="E1893">
        <v>285.97000000000003</v>
      </c>
      <c r="F1893">
        <v>8.6499999999999994E-2</v>
      </c>
      <c r="G1893">
        <v>0.1216</v>
      </c>
      <c r="H1893">
        <v>0.12809999999999999</v>
      </c>
      <c r="I1893">
        <v>0.17005000000000001</v>
      </c>
      <c r="J1893">
        <v>0.22040000000000001</v>
      </c>
      <c r="K1893">
        <v>0.24685000000000001</v>
      </c>
      <c r="L1893">
        <v>0.2195</v>
      </c>
      <c r="M1893">
        <v>0.23685</v>
      </c>
      <c r="Q1893" s="14"/>
      <c r="R1893" s="14"/>
      <c r="S1893" s="14"/>
      <c r="T1893" s="14"/>
      <c r="U1893" s="14"/>
      <c r="V1893"/>
      <c r="AA1893" s="14"/>
      <c r="AE1893" s="14"/>
      <c r="AF1893" s="14"/>
      <c r="AG1893" s="14"/>
      <c r="AK1893" s="14"/>
      <c r="AL1893" s="14"/>
      <c r="AM1893" s="14"/>
      <c r="AN1893" s="14"/>
      <c r="AO1893" s="14"/>
      <c r="AP1893" s="14"/>
      <c r="AY1893" s="14"/>
      <c r="AZ1893" s="14"/>
      <c r="BA1893" s="14"/>
      <c r="BB1893" s="14"/>
      <c r="BC1893" s="14"/>
      <c r="BD1893" s="14"/>
    </row>
    <row r="1894" spans="1:57" x14ac:dyDescent="0.55000000000000004">
      <c r="A1894" s="2" t="s">
        <v>256</v>
      </c>
      <c r="B1894" s="31">
        <v>33560</v>
      </c>
      <c r="C1894" s="11"/>
      <c r="E1894">
        <v>277.78000000000003</v>
      </c>
      <c r="F1894">
        <v>8.0500000000000002E-2</v>
      </c>
      <c r="G1894">
        <v>0.11465</v>
      </c>
      <c r="H1894">
        <v>0.1244</v>
      </c>
      <c r="I1894">
        <v>0.16020000000000001</v>
      </c>
      <c r="J1894">
        <v>0.21135000000000001</v>
      </c>
      <c r="K1894">
        <v>0.24365000000000001</v>
      </c>
      <c r="L1894">
        <v>0.22084999999999999</v>
      </c>
      <c r="M1894">
        <v>0.23330000000000001</v>
      </c>
      <c r="Q1894" s="14"/>
      <c r="R1894" s="14"/>
      <c r="S1894" s="14"/>
      <c r="T1894" s="14"/>
      <c r="U1894" s="14"/>
      <c r="V1894"/>
      <c r="AA1894" s="14"/>
      <c r="AE1894" s="14"/>
      <c r="AF1894" s="14"/>
      <c r="AG1894" s="14"/>
      <c r="AK1894" s="14"/>
      <c r="AL1894" s="14"/>
      <c r="AM1894" s="14"/>
      <c r="AN1894" s="14"/>
      <c r="AO1894" s="14"/>
      <c r="AP1894" s="14"/>
      <c r="AY1894" s="14"/>
      <c r="AZ1894" s="14"/>
      <c r="BA1894" s="14"/>
      <c r="BB1894" s="14"/>
      <c r="BC1894" s="14"/>
      <c r="BD1894" s="14"/>
    </row>
    <row r="1895" spans="1:57" x14ac:dyDescent="0.55000000000000004">
      <c r="A1895" s="2" t="s">
        <v>256</v>
      </c>
      <c r="B1895" s="31">
        <v>33561</v>
      </c>
      <c r="C1895" s="11"/>
      <c r="Q1895" s="14">
        <v>13.150071577152689</v>
      </c>
      <c r="R1895" s="14">
        <v>1228.05</v>
      </c>
      <c r="S1895" s="14">
        <v>204.52499999999998</v>
      </c>
      <c r="T1895" s="14">
        <v>1.6449999999999999E-2</v>
      </c>
      <c r="U1895" s="14">
        <v>3.3367500000000003</v>
      </c>
      <c r="V1895"/>
      <c r="AA1895" s="14">
        <v>0</v>
      </c>
      <c r="AE1895" s="14">
        <v>0.71</v>
      </c>
      <c r="AF1895" s="14">
        <v>7.7762499999999846E-2</v>
      </c>
      <c r="AG1895" s="14">
        <v>11.024999999999977</v>
      </c>
      <c r="AJ1895">
        <v>4.2750636330000003</v>
      </c>
      <c r="AK1895" s="14">
        <v>2.4550000000000002E-2</v>
      </c>
      <c r="AL1895" s="14">
        <v>4.892157738842398</v>
      </c>
      <c r="AM1895" s="14">
        <v>201.41466178521617</v>
      </c>
      <c r="AN1895" s="14"/>
      <c r="AO1895" s="14"/>
      <c r="AP1895" s="14">
        <v>211.37259086581082</v>
      </c>
      <c r="AV1895">
        <v>257.5</v>
      </c>
      <c r="AW1895">
        <v>3.3644362499999998</v>
      </c>
      <c r="AY1895" s="14">
        <v>232.38936448237808</v>
      </c>
      <c r="AZ1895" s="14"/>
      <c r="BA1895" s="14">
        <v>6.4999999999999988E-3</v>
      </c>
      <c r="BB1895" s="14">
        <v>5.2610105631101813</v>
      </c>
      <c r="BC1895" s="14"/>
      <c r="BD1895" s="14">
        <v>811.08533821478386</v>
      </c>
      <c r="BE1895">
        <v>605</v>
      </c>
    </row>
    <row r="1896" spans="1:57" x14ac:dyDescent="0.55000000000000004">
      <c r="A1896" s="2" t="s">
        <v>256</v>
      </c>
      <c r="B1896" s="31">
        <v>33568</v>
      </c>
      <c r="C1896" s="11"/>
      <c r="Q1896" s="14">
        <v>19.535057966460982</v>
      </c>
      <c r="R1896" s="14">
        <v>1706.625</v>
      </c>
      <c r="S1896" s="14">
        <v>278.45000000000005</v>
      </c>
      <c r="T1896" s="14">
        <v>1.7299999999999999E-2</v>
      </c>
      <c r="U1896" s="14">
        <v>4.8303450000000003</v>
      </c>
      <c r="V1896"/>
      <c r="AA1896" s="14">
        <v>46.060635517621932</v>
      </c>
      <c r="AE1896" s="14">
        <v>0.875</v>
      </c>
      <c r="AF1896" s="14">
        <v>0.1050624999999992</v>
      </c>
      <c r="AG1896" s="14">
        <v>12.099999999999909</v>
      </c>
      <c r="AJ1896">
        <v>5.2919999999999998</v>
      </c>
      <c r="AK1896" s="14">
        <v>2.5649999999999999E-2</v>
      </c>
      <c r="AL1896" s="14">
        <v>7.3635003286454124</v>
      </c>
      <c r="AM1896" s="14">
        <v>286.1406486910538</v>
      </c>
      <c r="AN1896" s="14"/>
      <c r="AO1896" s="14"/>
      <c r="AP1896" s="14">
        <v>184.69799379672625</v>
      </c>
      <c r="AV1896">
        <v>295</v>
      </c>
      <c r="AW1896">
        <v>4.8171850000000003</v>
      </c>
      <c r="AY1896" s="14">
        <v>232.38936448237808</v>
      </c>
      <c r="AZ1896" s="14"/>
      <c r="BA1896" s="14">
        <v>6.8000000000000005E-3</v>
      </c>
      <c r="BB1896" s="14">
        <v>7.5903396079793577</v>
      </c>
      <c r="BC1896" s="14"/>
      <c r="BD1896" s="14">
        <v>1129.9343513089461</v>
      </c>
      <c r="BE1896">
        <v>610</v>
      </c>
    </row>
    <row r="1897" spans="1:57" x14ac:dyDescent="0.55000000000000004">
      <c r="A1897" s="2" t="s">
        <v>256</v>
      </c>
      <c r="B1897" s="31">
        <v>33574</v>
      </c>
      <c r="C1897" s="11"/>
      <c r="E1897">
        <v>327.56</v>
      </c>
      <c r="F1897">
        <v>0.22600000000000001</v>
      </c>
      <c r="G1897">
        <v>0.23899999999999999</v>
      </c>
      <c r="H1897">
        <v>0.1535</v>
      </c>
      <c r="I1897">
        <v>0.15484999999999999</v>
      </c>
      <c r="J1897">
        <v>0.20225000000000001</v>
      </c>
      <c r="K1897">
        <v>0.23335</v>
      </c>
      <c r="L1897">
        <v>0.20795</v>
      </c>
      <c r="M1897">
        <v>0.22090000000000001</v>
      </c>
      <c r="Q1897" s="14">
        <v>15.580722553188675</v>
      </c>
      <c r="R1897" s="14">
        <v>1282.25</v>
      </c>
      <c r="S1897" s="14">
        <v>236.47500000000002</v>
      </c>
      <c r="T1897" s="14">
        <v>1.8349999999999998E-2</v>
      </c>
      <c r="U1897" s="14">
        <v>4.2738075000000002</v>
      </c>
      <c r="V1897"/>
      <c r="AA1897" s="14">
        <v>26.305317758810958</v>
      </c>
      <c r="AE1897" s="14">
        <v>0.89</v>
      </c>
      <c r="AF1897" s="14">
        <v>7.3842499999999797E-2</v>
      </c>
      <c r="AG1897" s="14">
        <v>8.2749999999999773</v>
      </c>
      <c r="AJ1897">
        <v>3.444</v>
      </c>
      <c r="AK1897" s="14">
        <v>3.1150000000000001E-2</v>
      </c>
      <c r="AL1897" s="14">
        <v>5.5655465488833862</v>
      </c>
      <c r="AM1897" s="14">
        <v>178.63706836110191</v>
      </c>
      <c r="AN1897" s="14"/>
      <c r="AO1897" s="14"/>
      <c r="AP1897" s="14">
        <v>192.78007578606346</v>
      </c>
      <c r="AV1897">
        <v>237.5</v>
      </c>
      <c r="AW1897">
        <v>4.3393162500000004</v>
      </c>
      <c r="AY1897" s="14">
        <v>232.38936448237808</v>
      </c>
      <c r="AZ1897" s="14"/>
      <c r="BA1897" s="14">
        <v>6.7500000000000008E-3</v>
      </c>
      <c r="BB1897" s="14">
        <v>5.801570855066382</v>
      </c>
      <c r="BC1897" s="14"/>
      <c r="BD1897" s="14">
        <v>858.86293163889809</v>
      </c>
      <c r="BE1897">
        <v>615</v>
      </c>
    </row>
    <row r="1898" spans="1:57" x14ac:dyDescent="0.55000000000000004">
      <c r="A1898" s="2" t="s">
        <v>256</v>
      </c>
      <c r="B1898" s="31">
        <v>33581</v>
      </c>
      <c r="C1898" s="11"/>
      <c r="E1898">
        <v>346.75000000000006</v>
      </c>
      <c r="F1898">
        <v>0.25600000000000001</v>
      </c>
      <c r="G1898">
        <v>0.27210000000000001</v>
      </c>
      <c r="H1898">
        <v>0.184</v>
      </c>
      <c r="I1898">
        <v>0.16245000000000001</v>
      </c>
      <c r="J1898">
        <v>0.20935000000000001</v>
      </c>
      <c r="K1898">
        <v>0.22714999999999999</v>
      </c>
      <c r="L1898">
        <v>0.20280000000000001</v>
      </c>
      <c r="M1898">
        <v>0.21990000000000001</v>
      </c>
      <c r="Q1898" s="14">
        <v>21.956498272062792</v>
      </c>
      <c r="R1898" s="14">
        <v>1769.4749999999999</v>
      </c>
      <c r="S1898" s="14">
        <v>386.75</v>
      </c>
      <c r="T1898" s="14">
        <v>1.8849999999999999E-2</v>
      </c>
      <c r="U1898" s="14">
        <v>7.3925000000000001</v>
      </c>
      <c r="V1898"/>
      <c r="AA1898" s="14">
        <v>154.36063551762192</v>
      </c>
      <c r="AE1898" s="14">
        <v>1.23</v>
      </c>
      <c r="AF1898" s="14">
        <v>0.13589499999999941</v>
      </c>
      <c r="AG1898" s="14">
        <v>10.674999999999955</v>
      </c>
      <c r="AJ1898">
        <v>3.766</v>
      </c>
      <c r="AK1898" s="14">
        <v>3.3399999999999999E-2</v>
      </c>
      <c r="AL1898" s="14">
        <v>6.5374608578363107</v>
      </c>
      <c r="AM1898" s="14">
        <v>195.83436915608959</v>
      </c>
      <c r="AN1898" s="14"/>
      <c r="AO1898" s="14"/>
      <c r="AP1898" s="14">
        <v>192.4990432453119</v>
      </c>
      <c r="AV1898">
        <v>317.5</v>
      </c>
      <c r="AW1898">
        <v>7.2902374999999999</v>
      </c>
      <c r="AY1898" s="14">
        <v>232.38936448237808</v>
      </c>
      <c r="AZ1898" s="14"/>
      <c r="BA1898" s="14">
        <v>6.4999999999999988E-3</v>
      </c>
      <c r="BB1898" s="14">
        <v>7.5100547371981055</v>
      </c>
      <c r="BC1898" s="14"/>
      <c r="BD1898" s="14">
        <v>1176.2156308439103</v>
      </c>
      <c r="BE1898">
        <v>592.5</v>
      </c>
    </row>
    <row r="1899" spans="1:57" x14ac:dyDescent="0.55000000000000004">
      <c r="A1899" s="2" t="s">
        <v>256</v>
      </c>
      <c r="B1899" s="31">
        <v>33585</v>
      </c>
      <c r="C1899" s="11"/>
      <c r="Q1899" s="14">
        <v>22.65261667153046</v>
      </c>
      <c r="R1899" s="14">
        <v>1650.3000000000002</v>
      </c>
      <c r="S1899" s="14">
        <v>411.5</v>
      </c>
      <c r="T1899" s="14">
        <v>2.0700000000000003E-2</v>
      </c>
      <c r="U1899" s="14">
        <v>8.4955499999999997</v>
      </c>
      <c r="V1899"/>
      <c r="AA1899" s="14">
        <v>179.11063551762192</v>
      </c>
      <c r="AE1899" s="14">
        <v>1.125</v>
      </c>
      <c r="AF1899" s="14">
        <v>0.12770499999999968</v>
      </c>
      <c r="AG1899" s="14">
        <v>11.274999999999977</v>
      </c>
      <c r="AJ1899">
        <v>4.0010000000000003</v>
      </c>
      <c r="AK1899" s="14">
        <v>3.4950000000000002E-2</v>
      </c>
      <c r="AL1899" s="14">
        <v>6.9792006574928447</v>
      </c>
      <c r="AM1899" s="14">
        <v>199.63470834132448</v>
      </c>
      <c r="AN1899" s="14"/>
      <c r="AO1899" s="14"/>
      <c r="AP1899" s="14">
        <v>200.39502756265762</v>
      </c>
      <c r="AV1899">
        <v>272.5</v>
      </c>
      <c r="AW1899">
        <v>8.5180500000000006</v>
      </c>
      <c r="AY1899" s="14">
        <v>232.38936448237808</v>
      </c>
      <c r="AZ1899" s="14"/>
      <c r="BA1899" s="14">
        <v>6.8999999999999999E-3</v>
      </c>
      <c r="BB1899" s="14">
        <v>7.0858839633189135</v>
      </c>
      <c r="BC1899" s="14"/>
      <c r="BD1899" s="14">
        <v>1027.8902916586756</v>
      </c>
      <c r="BE1899">
        <v>647.5</v>
      </c>
    </row>
    <row r="1900" spans="1:57" x14ac:dyDescent="0.55000000000000004">
      <c r="A1900" s="2" t="s">
        <v>256</v>
      </c>
      <c r="B1900" s="31">
        <v>33588</v>
      </c>
      <c r="C1900" s="11"/>
      <c r="E1900">
        <v>368.99</v>
      </c>
      <c r="F1900">
        <v>0.26400000000000001</v>
      </c>
      <c r="G1900">
        <v>0.28034999999999999</v>
      </c>
      <c r="H1900">
        <v>0.23544999999999999</v>
      </c>
      <c r="I1900">
        <v>0.18834999999999999</v>
      </c>
      <c r="J1900">
        <v>0.21734999999999999</v>
      </c>
      <c r="K1900">
        <v>0.2341</v>
      </c>
      <c r="L1900">
        <v>0.20705000000000001</v>
      </c>
      <c r="M1900">
        <v>0.21829999999999999</v>
      </c>
      <c r="Q1900" s="14"/>
      <c r="R1900" s="14"/>
      <c r="S1900" s="14"/>
      <c r="T1900" s="14"/>
      <c r="U1900" s="14"/>
      <c r="V1900"/>
      <c r="AA1900" s="14"/>
      <c r="AE1900" s="14"/>
      <c r="AF1900" s="14"/>
      <c r="AG1900" s="14"/>
      <c r="AK1900" s="14"/>
      <c r="AL1900" s="14"/>
      <c r="AM1900" s="14"/>
      <c r="AN1900" s="14"/>
      <c r="AO1900" s="14"/>
      <c r="AP1900" s="14"/>
      <c r="AY1900" s="14"/>
      <c r="AZ1900" s="14"/>
      <c r="BA1900" s="14"/>
      <c r="BB1900" s="14"/>
      <c r="BC1900" s="14"/>
      <c r="BD1900" s="14"/>
    </row>
    <row r="1901" spans="1:57" x14ac:dyDescent="0.55000000000000004">
      <c r="A1901" s="2" t="s">
        <v>256</v>
      </c>
      <c r="B1901" s="31">
        <v>33590</v>
      </c>
      <c r="C1901" s="11"/>
      <c r="Q1901" s="14">
        <v>22.960595265224583</v>
      </c>
      <c r="R1901" s="14">
        <v>1663.3</v>
      </c>
      <c r="S1901" s="14">
        <v>449</v>
      </c>
      <c r="T1901" s="14">
        <v>1.83E-2</v>
      </c>
      <c r="U1901" s="14">
        <v>8.1803999999999988</v>
      </c>
      <c r="V1901"/>
      <c r="AA1901" s="14">
        <v>216.61063551762192</v>
      </c>
      <c r="AE1901" s="14">
        <v>1.46</v>
      </c>
      <c r="AF1901" s="14">
        <v>0.17665000000000011</v>
      </c>
      <c r="AG1901" s="14">
        <v>11.875</v>
      </c>
      <c r="AJ1901">
        <v>3.806</v>
      </c>
      <c r="AK1901" s="14">
        <v>3.3149999999999999E-2</v>
      </c>
      <c r="AL1901" s="14">
        <v>6.6345276915619671</v>
      </c>
      <c r="AM1901" s="14">
        <v>200.41253296106714</v>
      </c>
      <c r="AN1901" s="14"/>
      <c r="AO1901" s="14"/>
      <c r="AP1901" s="14">
        <v>188.27336352408398</v>
      </c>
      <c r="AW1901">
        <v>8.2166999999999994</v>
      </c>
      <c r="AY1901" s="14">
        <v>232.38936448237808</v>
      </c>
      <c r="AZ1901" s="14"/>
      <c r="BA1901" s="14">
        <v>7.4999999999999997E-3</v>
      </c>
      <c r="BB1901" s="14">
        <v>7.4921928280595615</v>
      </c>
      <c r="BC1901" s="14"/>
      <c r="BD1901" s="14">
        <v>1002.0124670389328</v>
      </c>
      <c r="BE1901">
        <v>782.5</v>
      </c>
    </row>
    <row r="1902" spans="1:57" x14ac:dyDescent="0.55000000000000004">
      <c r="A1902" s="2" t="s">
        <v>256</v>
      </c>
      <c r="B1902" s="31">
        <v>33595</v>
      </c>
      <c r="C1902" s="11"/>
      <c r="E1902">
        <v>370.15999999999997</v>
      </c>
      <c r="F1902">
        <v>0.23200000000000001</v>
      </c>
      <c r="G1902">
        <v>0.27224999999999999</v>
      </c>
      <c r="H1902">
        <v>0.24915000000000001</v>
      </c>
      <c r="I1902">
        <v>0.20774999999999999</v>
      </c>
      <c r="J1902">
        <v>0.22539999999999999</v>
      </c>
      <c r="K1902">
        <v>0.23605000000000001</v>
      </c>
      <c r="L1902">
        <v>0.20899999999999999</v>
      </c>
      <c r="M1902">
        <v>0.21920000000000001</v>
      </c>
      <c r="Q1902" s="14">
        <v>24.229463076335442</v>
      </c>
      <c r="R1902" s="14">
        <v>1784</v>
      </c>
      <c r="S1902" s="14">
        <v>551.5</v>
      </c>
      <c r="T1902" s="14">
        <v>2.1299999999999999E-2</v>
      </c>
      <c r="U1902" s="14">
        <v>11.665950000000002</v>
      </c>
      <c r="V1902"/>
      <c r="AA1902" s="14">
        <v>319.11063551762192</v>
      </c>
      <c r="AE1902" s="14">
        <v>1.175</v>
      </c>
      <c r="AF1902" s="14">
        <v>0.13976250000000107</v>
      </c>
      <c r="AG1902" s="14">
        <v>12.400000000000091</v>
      </c>
      <c r="AJ1902">
        <v>3.8180000000000001</v>
      </c>
      <c r="AK1902" s="14">
        <v>3.015E-2</v>
      </c>
      <c r="AL1902" s="14">
        <v>6.004882785321902</v>
      </c>
      <c r="AM1902" s="14">
        <v>199.6707811808385</v>
      </c>
      <c r="AN1902" s="14"/>
      <c r="AO1902" s="14"/>
      <c r="AP1902" s="14">
        <v>191.00967427835536</v>
      </c>
      <c r="AW1902">
        <v>11.74695</v>
      </c>
      <c r="AY1902" s="14">
        <v>232.38936448237808</v>
      </c>
      <c r="AZ1902" s="14"/>
      <c r="BA1902" s="14">
        <v>6.3499999999999997E-3</v>
      </c>
      <c r="BB1902" s="14">
        <v>6.3760021688621631</v>
      </c>
      <c r="BC1902" s="14"/>
      <c r="BD1902" s="14">
        <v>1020.4292188191614</v>
      </c>
      <c r="BE1902">
        <v>757.5</v>
      </c>
    </row>
    <row r="1903" spans="1:57" x14ac:dyDescent="0.55000000000000004">
      <c r="A1903" s="2" t="s">
        <v>256</v>
      </c>
      <c r="B1903" s="31">
        <v>33602</v>
      </c>
      <c r="C1903" s="11"/>
      <c r="E1903">
        <v>386.53000000000003</v>
      </c>
      <c r="F1903">
        <v>0.27900000000000003</v>
      </c>
      <c r="G1903">
        <v>0.28439999999999999</v>
      </c>
      <c r="H1903">
        <v>0.26</v>
      </c>
      <c r="I1903">
        <v>0.21645</v>
      </c>
      <c r="J1903">
        <v>0.23215</v>
      </c>
      <c r="K1903">
        <v>0.23515</v>
      </c>
      <c r="L1903">
        <v>0.20774999999999999</v>
      </c>
      <c r="M1903">
        <v>0.21775</v>
      </c>
      <c r="Q1903" s="14">
        <v>27.520685398553987</v>
      </c>
      <c r="R1903" s="14">
        <v>1668</v>
      </c>
      <c r="S1903" s="14">
        <v>568.5</v>
      </c>
      <c r="T1903" s="14">
        <v>2.3799999999999998E-2</v>
      </c>
      <c r="U1903" s="14">
        <v>13.619400000000001</v>
      </c>
      <c r="V1903"/>
      <c r="AA1903" s="14">
        <v>336.11063551762192</v>
      </c>
      <c r="AE1903" s="14">
        <v>1.1800000000000002</v>
      </c>
      <c r="AF1903" s="14">
        <v>0.10904500000000011</v>
      </c>
      <c r="AG1903" s="14">
        <v>9.5</v>
      </c>
      <c r="AJ1903">
        <v>4.1150000000000002</v>
      </c>
      <c r="AK1903" s="14">
        <v>3.5450000000000002E-2</v>
      </c>
      <c r="AL1903" s="14">
        <v>6.8422092148170037</v>
      </c>
      <c r="AM1903" s="14">
        <v>192.6017351362002</v>
      </c>
      <c r="AN1903" s="14"/>
      <c r="AO1903" s="14"/>
      <c r="AP1903" s="14">
        <v>214.19888597640892</v>
      </c>
      <c r="AW1903">
        <v>13.5303</v>
      </c>
      <c r="AY1903" s="14">
        <v>232.38936448237808</v>
      </c>
      <c r="AZ1903" s="14"/>
      <c r="BA1903" s="14">
        <v>8.0000000000000002E-3</v>
      </c>
      <c r="BB1903" s="14">
        <v>7.0920054528102057</v>
      </c>
      <c r="BC1903" s="14"/>
      <c r="BD1903" s="14">
        <v>897.3982648637998</v>
      </c>
      <c r="BE1903">
        <v>757.5</v>
      </c>
    </row>
    <row r="1904" spans="1:57" x14ac:dyDescent="0.55000000000000004">
      <c r="A1904" s="2" t="s">
        <v>256</v>
      </c>
      <c r="B1904" s="31">
        <v>33609</v>
      </c>
      <c r="C1904" s="11"/>
      <c r="E1904">
        <v>397.21</v>
      </c>
      <c r="F1904">
        <v>0.26550000000000001</v>
      </c>
      <c r="G1904">
        <v>0.28954999999999997</v>
      </c>
      <c r="H1904">
        <v>0.27045000000000002</v>
      </c>
      <c r="I1904">
        <v>0.2409</v>
      </c>
      <c r="J1904">
        <v>0.24424999999999999</v>
      </c>
      <c r="K1904">
        <v>0.24245</v>
      </c>
      <c r="L1904">
        <v>0.21190000000000001</v>
      </c>
      <c r="M1904">
        <v>0.22105</v>
      </c>
      <c r="Q1904" s="14">
        <v>30.287112130784106</v>
      </c>
      <c r="R1904" s="14">
        <v>1854.0500000000002</v>
      </c>
      <c r="S1904" s="14">
        <v>751</v>
      </c>
      <c r="T1904" s="14">
        <v>2.3099999999999999E-2</v>
      </c>
      <c r="U1904" s="14">
        <v>17.254999999999999</v>
      </c>
      <c r="V1904"/>
      <c r="AA1904" s="14">
        <v>518.61063551762186</v>
      </c>
      <c r="AE1904" s="14">
        <v>1.4449999999999998</v>
      </c>
      <c r="AF1904" s="14">
        <v>0.17423500000000036</v>
      </c>
      <c r="AG1904" s="14">
        <v>11.975000000000023</v>
      </c>
      <c r="AJ1904">
        <v>2.86</v>
      </c>
      <c r="AK1904" s="14">
        <v>3.3099999999999997E-2</v>
      </c>
      <c r="AL1904" s="14">
        <v>4.5887708619219634</v>
      </c>
      <c r="AM1904" s="14">
        <v>141.10820763638057</v>
      </c>
      <c r="AN1904" s="14"/>
      <c r="AO1904" s="14"/>
      <c r="AP1904" s="14">
        <v>201.83174393352846</v>
      </c>
      <c r="AW1904">
        <v>17.348099999999999</v>
      </c>
      <c r="AY1904" s="14">
        <v>232.38936448237808</v>
      </c>
      <c r="AZ1904" s="14"/>
      <c r="BA1904" s="14">
        <v>8.2500000000000004E-3</v>
      </c>
      <c r="BB1904" s="14">
        <v>7.7816583417303562</v>
      </c>
      <c r="BC1904" s="14"/>
      <c r="BD1904" s="14">
        <v>949.96679236361956</v>
      </c>
      <c r="BE1904">
        <v>810</v>
      </c>
    </row>
    <row r="1905" spans="1:57" x14ac:dyDescent="0.55000000000000004">
      <c r="A1905" s="2" t="s">
        <v>256</v>
      </c>
      <c r="B1905" s="31">
        <v>33613</v>
      </c>
      <c r="C1905" s="11"/>
      <c r="Q1905" s="14">
        <v>21.367117783634441</v>
      </c>
      <c r="R1905" s="14">
        <v>1700.2750000000001</v>
      </c>
      <c r="S1905" s="14">
        <v>625</v>
      </c>
      <c r="T1905" s="14">
        <v>2.46E-2</v>
      </c>
      <c r="U1905" s="14">
        <v>15.369750000000002</v>
      </c>
      <c r="V1905"/>
      <c r="AA1905" s="14">
        <v>392.61063551762192</v>
      </c>
      <c r="AE1905" s="14"/>
      <c r="AF1905" s="14"/>
      <c r="AG1905" s="14">
        <v>12.975000000000023</v>
      </c>
      <c r="AJ1905">
        <v>1.073</v>
      </c>
      <c r="AK1905" s="14">
        <v>3.1649999999999998E-2</v>
      </c>
      <c r="AL1905" s="14">
        <v>1.8900901335367584</v>
      </c>
      <c r="AM1905" s="14">
        <v>59.491498614568613</v>
      </c>
      <c r="AN1905" s="14"/>
      <c r="AO1905" s="14"/>
      <c r="AP1905" s="14">
        <v>179.8348106365834</v>
      </c>
      <c r="AW1905">
        <v>15.375</v>
      </c>
      <c r="AY1905" s="14">
        <v>232.38936448237808</v>
      </c>
      <c r="AZ1905" s="14"/>
      <c r="BA1905" s="14">
        <v>5.2500000000000003E-3</v>
      </c>
      <c r="BB1905" s="14">
        <v>5.2683803661313853</v>
      </c>
      <c r="BC1905" s="14"/>
      <c r="BD1905" s="14">
        <v>1002.8085013854314</v>
      </c>
      <c r="BE1905">
        <v>712.5</v>
      </c>
    </row>
    <row r="1906" spans="1:57" x14ac:dyDescent="0.55000000000000004">
      <c r="A1906" s="2" t="s">
        <v>256</v>
      </c>
      <c r="B1906" s="31">
        <v>33616</v>
      </c>
      <c r="C1906" s="11"/>
      <c r="E1906">
        <v>401.68</v>
      </c>
      <c r="F1906">
        <v>0.26400000000000001</v>
      </c>
      <c r="G1906">
        <v>0.28784999999999999</v>
      </c>
      <c r="H1906">
        <v>0.2722</v>
      </c>
      <c r="I1906">
        <v>0.24709999999999999</v>
      </c>
      <c r="J1906">
        <v>0.25679999999999997</v>
      </c>
      <c r="K1906">
        <v>0.24610000000000001</v>
      </c>
      <c r="L1906">
        <v>0.21485000000000001</v>
      </c>
      <c r="M1906">
        <v>0.2195</v>
      </c>
      <c r="Q1906" s="14"/>
      <c r="R1906" s="14"/>
      <c r="S1906" s="14"/>
      <c r="T1906" s="14"/>
      <c r="U1906" s="14"/>
      <c r="V1906"/>
      <c r="AA1906" s="14"/>
      <c r="AE1906" s="14"/>
      <c r="AF1906" s="14"/>
      <c r="AG1906" s="14"/>
      <c r="AK1906" s="14"/>
      <c r="AL1906" s="14"/>
      <c r="AM1906" s="14"/>
      <c r="AN1906" s="14"/>
      <c r="AO1906" s="14"/>
      <c r="AP1906" s="14"/>
      <c r="AY1906" s="14"/>
      <c r="AZ1906" s="14"/>
      <c r="BA1906" s="14"/>
      <c r="BB1906" s="14"/>
      <c r="BC1906" s="14"/>
      <c r="BD1906" s="14"/>
    </row>
    <row r="1907" spans="1:57" x14ac:dyDescent="0.55000000000000004">
      <c r="A1907" s="2" t="s">
        <v>256</v>
      </c>
      <c r="B1907" s="31">
        <v>33618</v>
      </c>
      <c r="C1907" s="11"/>
      <c r="Q1907" s="14"/>
      <c r="R1907" s="14">
        <v>1603</v>
      </c>
      <c r="S1907" s="14">
        <v>615.75</v>
      </c>
      <c r="T1907" s="14">
        <v>2.8199999999999999E-2</v>
      </c>
      <c r="U1907" s="14">
        <v>17.016174999999997</v>
      </c>
      <c r="V1907"/>
      <c r="AA1907" s="14">
        <v>383.36063551762192</v>
      </c>
      <c r="AE1907" s="14"/>
      <c r="AF1907" s="14"/>
      <c r="AG1907" s="14"/>
      <c r="AK1907" s="14"/>
      <c r="AL1907" s="14"/>
      <c r="AM1907" s="14"/>
      <c r="AN1907" s="14"/>
      <c r="AO1907" s="14"/>
      <c r="AP1907" s="14"/>
      <c r="AW1907">
        <v>17.364149999999999</v>
      </c>
      <c r="AY1907" s="14">
        <v>232.38936448237808</v>
      </c>
      <c r="AZ1907" s="14"/>
      <c r="BA1907" s="14"/>
      <c r="BB1907" s="14"/>
      <c r="BC1907" s="14"/>
      <c r="BD1907" s="14"/>
    </row>
    <row r="1908" spans="1:57" x14ac:dyDescent="0.55000000000000004">
      <c r="A1908" s="2" t="s">
        <v>256</v>
      </c>
      <c r="B1908" s="31">
        <v>33623</v>
      </c>
      <c r="C1908" s="11" t="s">
        <v>787</v>
      </c>
      <c r="E1908">
        <v>379.17</v>
      </c>
      <c r="F1908">
        <v>0.23400000000000001</v>
      </c>
      <c r="G1908">
        <v>0.25259999999999999</v>
      </c>
      <c r="H1908">
        <v>0.25530000000000003</v>
      </c>
      <c r="I1908">
        <v>0.23375000000000001</v>
      </c>
      <c r="J1908">
        <v>0.24779999999999999</v>
      </c>
      <c r="K1908">
        <v>0.24435000000000001</v>
      </c>
      <c r="L1908">
        <v>0.20880000000000001</v>
      </c>
      <c r="M1908">
        <v>0.21925</v>
      </c>
      <c r="Q1908" s="14"/>
      <c r="R1908" s="29">
        <v>1620.1078994236957</v>
      </c>
      <c r="S1908" s="14"/>
      <c r="T1908" s="14"/>
      <c r="U1908" s="14"/>
      <c r="V1908"/>
      <c r="W1908">
        <v>3.7500947499999999E-2</v>
      </c>
      <c r="Y1908">
        <v>15154.036881244099</v>
      </c>
      <c r="AA1908">
        <v>568.29074149659868</v>
      </c>
      <c r="AE1908" s="14"/>
      <c r="AF1908" s="14"/>
      <c r="AG1908" s="14"/>
      <c r="AK1908" s="14"/>
      <c r="AL1908" s="14"/>
      <c r="AM1908" s="14"/>
      <c r="AN1908" s="14"/>
      <c r="AO1908" s="14"/>
      <c r="AP1908" s="14"/>
      <c r="AQ1908" t="s">
        <v>875</v>
      </c>
      <c r="AY1908" s="14"/>
      <c r="AZ1908" s="14"/>
      <c r="BA1908" s="14"/>
      <c r="BB1908" s="14"/>
      <c r="BC1908" s="14"/>
      <c r="BD1908" s="14"/>
    </row>
    <row r="1909" spans="1:57" x14ac:dyDescent="0.55000000000000004">
      <c r="A1909" s="2" t="s">
        <v>59</v>
      </c>
      <c r="B1909" s="31">
        <v>33483</v>
      </c>
      <c r="C1909" s="11"/>
      <c r="E1909">
        <v>452.65999999999997</v>
      </c>
      <c r="F1909">
        <v>0.26550000000000001</v>
      </c>
      <c r="G1909">
        <v>0.27</v>
      </c>
      <c r="H1909">
        <v>0.20899999999999999</v>
      </c>
      <c r="I1909">
        <v>0.31145</v>
      </c>
      <c r="J1909">
        <v>0.30790000000000001</v>
      </c>
      <c r="K1909">
        <v>0.30070000000000002</v>
      </c>
      <c r="L1909">
        <v>0.28705000000000003</v>
      </c>
      <c r="M1909">
        <v>0.31169999999999998</v>
      </c>
      <c r="Q1909" s="14"/>
      <c r="R1909" s="14"/>
      <c r="S1909" s="14"/>
      <c r="T1909" s="14"/>
      <c r="U1909" s="14"/>
      <c r="V1909"/>
      <c r="AA1909" s="14"/>
      <c r="AE1909" s="14"/>
      <c r="AF1909" s="14"/>
      <c r="AG1909" s="14"/>
      <c r="AK1909" s="14"/>
      <c r="AL1909" s="14"/>
      <c r="AM1909" s="14"/>
      <c r="AN1909" s="14"/>
      <c r="AO1909" s="14"/>
      <c r="AP1909" s="14"/>
      <c r="AY1909" s="14"/>
      <c r="AZ1909" s="14"/>
      <c r="BA1909" s="14"/>
      <c r="BB1909" s="14"/>
      <c r="BC1909" s="14"/>
      <c r="BD1909" s="14"/>
    </row>
    <row r="1910" spans="1:57" x14ac:dyDescent="0.55000000000000004">
      <c r="A1910" s="2" t="s">
        <v>59</v>
      </c>
      <c r="B1910" s="31">
        <v>33491</v>
      </c>
      <c r="C1910" s="11"/>
      <c r="E1910">
        <v>436.60999999999996</v>
      </c>
      <c r="F1910">
        <v>0.24149999999999999</v>
      </c>
      <c r="G1910">
        <v>0.24765000000000001</v>
      </c>
      <c r="H1910">
        <v>0.192</v>
      </c>
      <c r="I1910">
        <v>0.30649999999999999</v>
      </c>
      <c r="J1910">
        <v>0.30075000000000002</v>
      </c>
      <c r="K1910">
        <v>0.2969</v>
      </c>
      <c r="L1910">
        <v>0.28625</v>
      </c>
      <c r="M1910">
        <v>0.3115</v>
      </c>
      <c r="Q1910" s="14"/>
      <c r="R1910" s="14"/>
      <c r="S1910" s="14"/>
      <c r="T1910" s="14"/>
      <c r="U1910" s="14"/>
      <c r="V1910"/>
      <c r="AA1910" s="14"/>
      <c r="AE1910" s="14"/>
      <c r="AF1910" s="14"/>
      <c r="AG1910" s="14"/>
      <c r="AK1910" s="14"/>
      <c r="AL1910" s="14"/>
      <c r="AM1910" s="14"/>
      <c r="AN1910" s="14"/>
      <c r="AO1910" s="14"/>
      <c r="AP1910" s="14"/>
      <c r="AY1910" s="14"/>
      <c r="AZ1910" s="14"/>
      <c r="BA1910" s="14"/>
      <c r="BB1910" s="14"/>
      <c r="BC1910" s="14"/>
      <c r="BD1910" s="14"/>
    </row>
    <row r="1911" spans="1:57" x14ac:dyDescent="0.55000000000000004">
      <c r="A1911" s="2" t="s">
        <v>59</v>
      </c>
      <c r="B1911" s="31">
        <v>33497</v>
      </c>
      <c r="C1911" s="11"/>
      <c r="E1911">
        <v>425.77</v>
      </c>
      <c r="F1911">
        <v>0.224</v>
      </c>
      <c r="G1911">
        <v>0.23435</v>
      </c>
      <c r="H1911">
        <v>0.17530000000000001</v>
      </c>
      <c r="I1911">
        <v>0.30549999999999999</v>
      </c>
      <c r="J1911">
        <v>0.2984</v>
      </c>
      <c r="K1911">
        <v>0.29494999999999999</v>
      </c>
      <c r="L1911">
        <v>0.2873</v>
      </c>
      <c r="M1911">
        <v>0.30904999999999999</v>
      </c>
      <c r="Q1911" s="14"/>
      <c r="R1911" s="14"/>
      <c r="S1911" s="14"/>
      <c r="T1911" s="14"/>
      <c r="U1911" s="14"/>
      <c r="V1911"/>
      <c r="AA1911" s="14"/>
      <c r="AE1911" s="14"/>
      <c r="AF1911" s="14"/>
      <c r="AG1911" s="14"/>
      <c r="AK1911" s="14"/>
      <c r="AL1911" s="14"/>
      <c r="AM1911" s="14"/>
      <c r="AN1911" s="14"/>
      <c r="AO1911" s="14"/>
      <c r="AP1911" s="14"/>
      <c r="AY1911" s="14"/>
      <c r="AZ1911" s="14"/>
      <c r="BA1911" s="14"/>
      <c r="BB1911" s="14"/>
      <c r="BC1911" s="14"/>
      <c r="BD1911" s="14"/>
    </row>
    <row r="1912" spans="1:57" x14ac:dyDescent="0.55000000000000004">
      <c r="A1912" s="2" t="s">
        <v>59</v>
      </c>
      <c r="B1912" s="31">
        <v>33504</v>
      </c>
      <c r="C1912" s="11"/>
      <c r="E1912">
        <v>422.8</v>
      </c>
      <c r="F1912">
        <v>0.21299999999999999</v>
      </c>
      <c r="G1912">
        <v>0.23385</v>
      </c>
      <c r="H1912">
        <v>0.1749</v>
      </c>
      <c r="I1912">
        <v>0.30495</v>
      </c>
      <c r="J1912">
        <v>0.29780000000000001</v>
      </c>
      <c r="K1912">
        <v>0.29435</v>
      </c>
      <c r="L1912">
        <v>0.28670000000000001</v>
      </c>
      <c r="M1912">
        <v>0.30845</v>
      </c>
      <c r="Q1912" s="14"/>
      <c r="R1912" s="14"/>
      <c r="S1912" s="14"/>
      <c r="T1912" s="14"/>
      <c r="U1912" s="14"/>
      <c r="V1912"/>
      <c r="AA1912" s="14"/>
      <c r="AE1912" s="14"/>
      <c r="AF1912" s="14"/>
      <c r="AG1912" s="14"/>
      <c r="AK1912" s="14"/>
      <c r="AL1912" s="14"/>
      <c r="AM1912" s="14"/>
      <c r="AN1912" s="14"/>
      <c r="AO1912" s="14"/>
      <c r="AP1912" s="14"/>
      <c r="AY1912" s="14"/>
      <c r="AZ1912" s="14"/>
      <c r="BA1912" s="14"/>
      <c r="BB1912" s="14"/>
      <c r="BC1912" s="14"/>
      <c r="BD1912" s="14"/>
    </row>
    <row r="1913" spans="1:57" x14ac:dyDescent="0.55000000000000004">
      <c r="A1913" s="2" t="s">
        <v>59</v>
      </c>
      <c r="B1913" s="31">
        <v>33505</v>
      </c>
      <c r="C1913" s="11"/>
      <c r="Q1913" s="14"/>
      <c r="R1913" s="14">
        <v>249.60000000000002</v>
      </c>
      <c r="S1913" s="14"/>
      <c r="T1913" s="14"/>
      <c r="U1913" s="14"/>
      <c r="V1913"/>
      <c r="AA1913" s="14"/>
      <c r="AE1913" s="14"/>
      <c r="AF1913" s="14"/>
      <c r="AG1913" s="14"/>
      <c r="AJ1913">
        <v>3.4097023809999998</v>
      </c>
      <c r="AK1913" s="14"/>
      <c r="AL1913" s="14"/>
      <c r="AM1913" s="14">
        <v>149.5952380952381</v>
      </c>
      <c r="AN1913" s="14"/>
      <c r="AO1913" s="14"/>
      <c r="AP1913" s="14">
        <v>228.2280701754386</v>
      </c>
      <c r="AV1913">
        <v>262.5</v>
      </c>
      <c r="AY1913" s="14"/>
      <c r="AZ1913" s="14"/>
      <c r="BA1913" s="14"/>
      <c r="BB1913" s="14"/>
      <c r="BC1913" s="14"/>
      <c r="BD1913" s="14">
        <v>100.00476190476192</v>
      </c>
      <c r="BE1913">
        <v>912.5</v>
      </c>
    </row>
    <row r="1914" spans="1:57" x14ac:dyDescent="0.55000000000000004">
      <c r="A1914" s="2" t="s">
        <v>59</v>
      </c>
      <c r="B1914" s="31">
        <v>33512</v>
      </c>
      <c r="C1914" s="11"/>
      <c r="E1914">
        <v>400.57</v>
      </c>
      <c r="F1914">
        <v>0.1885</v>
      </c>
      <c r="G1914">
        <v>0.19805</v>
      </c>
      <c r="H1914">
        <v>0.1447</v>
      </c>
      <c r="I1914">
        <v>0.2944</v>
      </c>
      <c r="J1914">
        <v>0.2949</v>
      </c>
      <c r="K1914">
        <v>0.29265000000000002</v>
      </c>
      <c r="L1914">
        <v>0.28179999999999999</v>
      </c>
      <c r="M1914">
        <v>0.30785000000000001</v>
      </c>
      <c r="Q1914" s="14"/>
      <c r="R1914" s="14"/>
      <c r="S1914" s="14"/>
      <c r="T1914" s="14"/>
      <c r="U1914" s="14"/>
      <c r="V1914"/>
      <c r="AA1914" s="14"/>
      <c r="AE1914" s="14"/>
      <c r="AF1914" s="14"/>
      <c r="AG1914" s="14"/>
      <c r="AK1914" s="14"/>
      <c r="AL1914" s="14"/>
      <c r="AM1914" s="14"/>
      <c r="AN1914" s="14"/>
      <c r="AO1914" s="14"/>
      <c r="AP1914" s="14"/>
      <c r="AY1914" s="14"/>
      <c r="AZ1914" s="14"/>
      <c r="BA1914" s="14"/>
      <c r="BB1914" s="14"/>
      <c r="BC1914" s="14"/>
      <c r="BD1914" s="14"/>
    </row>
    <row r="1915" spans="1:57" x14ac:dyDescent="0.55000000000000004">
      <c r="A1915" s="2" t="s">
        <v>59</v>
      </c>
      <c r="B1915" s="31">
        <v>33519</v>
      </c>
      <c r="C1915" s="11"/>
      <c r="E1915">
        <v>386.56</v>
      </c>
      <c r="F1915">
        <v>0.17100000000000001</v>
      </c>
      <c r="G1915">
        <v>0.17055000000000001</v>
      </c>
      <c r="H1915">
        <v>0.12984999999999999</v>
      </c>
      <c r="I1915">
        <v>0.29165000000000002</v>
      </c>
      <c r="J1915">
        <v>0.29370000000000002</v>
      </c>
      <c r="K1915">
        <v>0.28684999999999999</v>
      </c>
      <c r="L1915">
        <v>0.28065000000000001</v>
      </c>
      <c r="M1915">
        <v>0.30854999999999999</v>
      </c>
      <c r="Q1915" s="14"/>
      <c r="R1915" s="14"/>
      <c r="S1915" s="14"/>
      <c r="T1915" s="14"/>
      <c r="U1915" s="14"/>
      <c r="V1915"/>
      <c r="AA1915" s="14"/>
      <c r="AE1915" s="14"/>
      <c r="AF1915" s="14"/>
      <c r="AG1915" s="14"/>
      <c r="AK1915" s="14"/>
      <c r="AL1915" s="14"/>
      <c r="AM1915" s="14"/>
      <c r="AN1915" s="14"/>
      <c r="AO1915" s="14"/>
      <c r="AP1915" s="14"/>
      <c r="AY1915" s="14"/>
      <c r="AZ1915" s="14"/>
      <c r="BA1915" s="14"/>
      <c r="BB1915" s="14"/>
      <c r="BC1915" s="14"/>
      <c r="BD1915" s="14"/>
    </row>
    <row r="1916" spans="1:57" x14ac:dyDescent="0.55000000000000004">
      <c r="A1916" s="2" t="s">
        <v>59</v>
      </c>
      <c r="B1916" s="31">
        <v>33521</v>
      </c>
      <c r="C1916" s="11"/>
      <c r="Q1916" s="14"/>
      <c r="R1916" s="14">
        <v>467.07500000000005</v>
      </c>
      <c r="S1916" s="14"/>
      <c r="T1916" s="14"/>
      <c r="U1916" s="14"/>
      <c r="V1916"/>
      <c r="AA1916" s="14"/>
      <c r="AE1916" s="14"/>
      <c r="AF1916" s="14"/>
      <c r="AG1916" s="14"/>
      <c r="AJ1916">
        <v>6.0289473559999998</v>
      </c>
      <c r="AK1916" s="14"/>
      <c r="AL1916" s="14"/>
      <c r="AM1916" s="14">
        <v>227.48808068459658</v>
      </c>
      <c r="AN1916" s="14"/>
      <c r="AO1916" s="14"/>
      <c r="AP1916" s="14">
        <v>264.98423063255154</v>
      </c>
      <c r="AV1916">
        <v>250</v>
      </c>
      <c r="AY1916" s="14"/>
      <c r="AZ1916" s="14"/>
      <c r="BA1916" s="14"/>
      <c r="BB1916" s="14"/>
      <c r="BC1916" s="14"/>
      <c r="BD1916" s="14">
        <v>239.58691931540343</v>
      </c>
      <c r="BE1916">
        <v>800</v>
      </c>
    </row>
    <row r="1917" spans="1:57" x14ac:dyDescent="0.55000000000000004">
      <c r="A1917" s="2" t="s">
        <v>59</v>
      </c>
      <c r="B1917" s="31">
        <v>33525</v>
      </c>
      <c r="C1917" s="11"/>
      <c r="E1917">
        <v>368.03999999999996</v>
      </c>
      <c r="F1917">
        <v>0.129</v>
      </c>
      <c r="G1917">
        <v>0.14065</v>
      </c>
      <c r="H1917">
        <v>0.11685</v>
      </c>
      <c r="I1917">
        <v>0.2858</v>
      </c>
      <c r="J1917">
        <v>0.28660000000000002</v>
      </c>
      <c r="K1917">
        <v>0.28789999999999999</v>
      </c>
      <c r="L1917">
        <v>0.28249999999999997</v>
      </c>
      <c r="M1917">
        <v>0.31090000000000001</v>
      </c>
      <c r="Q1917" s="14"/>
      <c r="R1917" s="14"/>
      <c r="S1917" s="14"/>
      <c r="T1917" s="14"/>
      <c r="U1917" s="14"/>
      <c r="V1917"/>
      <c r="AA1917" s="14"/>
      <c r="AE1917" s="14"/>
      <c r="AF1917" s="14"/>
      <c r="AG1917" s="14"/>
      <c r="AK1917" s="14"/>
      <c r="AL1917" s="14"/>
      <c r="AM1917" s="14"/>
      <c r="AN1917" s="14"/>
      <c r="AO1917" s="14"/>
      <c r="AP1917" s="14"/>
      <c r="AY1917" s="14"/>
      <c r="AZ1917" s="14"/>
      <c r="BA1917" s="14"/>
      <c r="BB1917" s="14"/>
      <c r="BC1917" s="14"/>
      <c r="BD1917" s="14"/>
    </row>
    <row r="1918" spans="1:57" x14ac:dyDescent="0.55000000000000004">
      <c r="A1918" s="2" t="s">
        <v>59</v>
      </c>
      <c r="B1918" s="31">
        <v>33532</v>
      </c>
      <c r="C1918" s="11"/>
      <c r="E1918">
        <v>346.76</v>
      </c>
      <c r="F1918">
        <v>0.10100000000000001</v>
      </c>
      <c r="G1918">
        <v>0.1201</v>
      </c>
      <c r="H1918">
        <v>9.7750000000000004E-2</v>
      </c>
      <c r="I1918">
        <v>0.26979999999999998</v>
      </c>
      <c r="J1918">
        <v>0.27910000000000001</v>
      </c>
      <c r="K1918">
        <v>0.28349999999999997</v>
      </c>
      <c r="L1918">
        <v>0.2767</v>
      </c>
      <c r="M1918">
        <v>0.30585000000000001</v>
      </c>
      <c r="Q1918" s="14"/>
      <c r="R1918" s="14"/>
      <c r="S1918" s="14"/>
      <c r="T1918" s="14"/>
      <c r="U1918" s="14"/>
      <c r="V1918"/>
      <c r="AA1918" s="14"/>
      <c r="AE1918" s="14"/>
      <c r="AF1918" s="14"/>
      <c r="AG1918" s="14"/>
      <c r="AK1918" s="14"/>
      <c r="AL1918" s="14"/>
      <c r="AM1918" s="14"/>
      <c r="AN1918" s="14"/>
      <c r="AO1918" s="14"/>
      <c r="AP1918" s="14"/>
      <c r="AY1918" s="14"/>
      <c r="AZ1918" s="14"/>
      <c r="BA1918" s="14"/>
      <c r="BB1918" s="14"/>
      <c r="BC1918" s="14"/>
      <c r="BD1918" s="14"/>
    </row>
    <row r="1919" spans="1:57" x14ac:dyDescent="0.55000000000000004">
      <c r="A1919" s="2" t="s">
        <v>59</v>
      </c>
      <c r="B1919" s="31">
        <v>33533</v>
      </c>
      <c r="C1919" s="11"/>
      <c r="Q1919" s="14"/>
      <c r="R1919" s="14">
        <v>679.57499999999993</v>
      </c>
      <c r="S1919" s="14"/>
      <c r="T1919" s="14"/>
      <c r="U1919" s="14"/>
      <c r="V1919"/>
      <c r="AA1919" s="14"/>
      <c r="AE1919" s="14"/>
      <c r="AF1919" s="14"/>
      <c r="AG1919" s="14"/>
      <c r="AJ1919">
        <v>6.7987147490000002</v>
      </c>
      <c r="AK1919" s="14"/>
      <c r="AL1919" s="14"/>
      <c r="AM1919" s="14">
        <v>275.62307872194469</v>
      </c>
      <c r="AN1919" s="14"/>
      <c r="AO1919" s="14"/>
      <c r="AP1919" s="14">
        <v>246.64642026363401</v>
      </c>
      <c r="AV1919">
        <v>257.5</v>
      </c>
      <c r="AY1919" s="14"/>
      <c r="AZ1919" s="14"/>
      <c r="BA1919" s="14"/>
      <c r="BB1919" s="14"/>
      <c r="BC1919" s="14"/>
      <c r="BD1919" s="14">
        <v>403.95192127805524</v>
      </c>
      <c r="BE1919">
        <v>737.5</v>
      </c>
    </row>
    <row r="1920" spans="1:57" x14ac:dyDescent="0.55000000000000004">
      <c r="A1920" s="2" t="s">
        <v>59</v>
      </c>
      <c r="B1920" s="31">
        <v>33540</v>
      </c>
      <c r="C1920" s="11"/>
      <c r="E1920">
        <v>330.07000000000005</v>
      </c>
      <c r="F1920">
        <v>7.3999999999999996E-2</v>
      </c>
      <c r="G1920">
        <v>0.1065</v>
      </c>
      <c r="H1920">
        <v>9.0950000000000003E-2</v>
      </c>
      <c r="I1920">
        <v>0.25180000000000002</v>
      </c>
      <c r="J1920">
        <v>0.26795000000000002</v>
      </c>
      <c r="K1920">
        <v>0.27400000000000002</v>
      </c>
      <c r="L1920">
        <v>0.27584999999999998</v>
      </c>
      <c r="M1920">
        <v>0.30930000000000002</v>
      </c>
      <c r="Q1920" s="14"/>
      <c r="R1920" s="14"/>
      <c r="S1920" s="14"/>
      <c r="T1920" s="14"/>
      <c r="U1920" s="14"/>
      <c r="V1920"/>
      <c r="AA1920" s="14"/>
      <c r="AE1920" s="14"/>
      <c r="AF1920" s="14"/>
      <c r="AG1920" s="14"/>
      <c r="AK1920" s="14"/>
      <c r="AL1920" s="14"/>
      <c r="AM1920" s="14"/>
      <c r="AN1920" s="14"/>
      <c r="AO1920" s="14"/>
      <c r="AP1920" s="14"/>
      <c r="AY1920" s="14"/>
      <c r="AZ1920" s="14"/>
      <c r="BA1920" s="14"/>
      <c r="BB1920" s="14"/>
      <c r="BC1920" s="14"/>
      <c r="BD1920" s="14"/>
    </row>
    <row r="1921" spans="1:57" x14ac:dyDescent="0.55000000000000004">
      <c r="A1921" s="2" t="s">
        <v>59</v>
      </c>
      <c r="B1921" s="31">
        <v>33546</v>
      </c>
      <c r="C1921" s="11"/>
      <c r="E1921">
        <v>318.96999999999997</v>
      </c>
      <c r="F1921">
        <v>7.2499999999999995E-2</v>
      </c>
      <c r="G1921">
        <v>0.10174999999999999</v>
      </c>
      <c r="H1921">
        <v>8.5349999999999995E-2</v>
      </c>
      <c r="I1921">
        <v>0.24099999999999999</v>
      </c>
      <c r="J1921">
        <v>0.25559999999999999</v>
      </c>
      <c r="K1921">
        <v>0.26619999999999999</v>
      </c>
      <c r="L1921">
        <v>0.26974999999999999</v>
      </c>
      <c r="M1921">
        <v>0.30270000000000002</v>
      </c>
      <c r="Q1921" s="14"/>
      <c r="R1921" s="14"/>
      <c r="S1921" s="14"/>
      <c r="T1921" s="14"/>
      <c r="U1921" s="14"/>
      <c r="V1921"/>
      <c r="AA1921" s="14"/>
      <c r="AE1921" s="14"/>
      <c r="AF1921" s="14"/>
      <c r="AG1921" s="14"/>
      <c r="AK1921" s="14"/>
      <c r="AL1921" s="14"/>
      <c r="AM1921" s="14"/>
      <c r="AN1921" s="14"/>
      <c r="AO1921" s="14"/>
      <c r="AP1921" s="14"/>
      <c r="AY1921" s="14"/>
      <c r="AZ1921" s="14"/>
      <c r="BA1921" s="14"/>
      <c r="BB1921" s="14"/>
      <c r="BC1921" s="14"/>
      <c r="BD1921" s="14"/>
    </row>
    <row r="1922" spans="1:57" x14ac:dyDescent="0.55000000000000004">
      <c r="A1922" s="2" t="s">
        <v>59</v>
      </c>
      <c r="B1922" s="31">
        <v>33547</v>
      </c>
      <c r="C1922" s="11"/>
      <c r="Q1922" s="14">
        <v>14.141919999999999</v>
      </c>
      <c r="R1922" s="14">
        <v>887.9</v>
      </c>
      <c r="S1922" s="14"/>
      <c r="T1922" s="14"/>
      <c r="U1922" s="14"/>
      <c r="V1922"/>
      <c r="AA1922" s="14"/>
      <c r="AE1922" s="14"/>
      <c r="AF1922" s="14"/>
      <c r="AG1922" s="14">
        <v>6.0999999999999659</v>
      </c>
      <c r="AJ1922">
        <v>5.1999119970000001</v>
      </c>
      <c r="AK1922" s="14"/>
      <c r="AL1922" s="14"/>
      <c r="AM1922" s="14">
        <v>254.66424859350684</v>
      </c>
      <c r="AN1922" s="14"/>
      <c r="AO1922" s="14"/>
      <c r="AP1922" s="14">
        <v>206.16295562125123</v>
      </c>
      <c r="AV1922">
        <v>220</v>
      </c>
      <c r="AY1922" s="14"/>
      <c r="AZ1922" s="14"/>
      <c r="BA1922" s="14"/>
      <c r="BB1922" s="14"/>
      <c r="BC1922" s="14"/>
      <c r="BD1922" s="14">
        <v>627.13575140649323</v>
      </c>
      <c r="BE1922">
        <v>627.5</v>
      </c>
    </row>
    <row r="1923" spans="1:57" x14ac:dyDescent="0.55000000000000004">
      <c r="A1923" s="2" t="s">
        <v>59</v>
      </c>
      <c r="B1923" s="31">
        <v>33553</v>
      </c>
      <c r="C1923" s="11"/>
      <c r="E1923">
        <v>314.55999999999995</v>
      </c>
      <c r="F1923">
        <v>8.5500000000000007E-2</v>
      </c>
      <c r="G1923">
        <v>9.9750000000000005E-2</v>
      </c>
      <c r="H1923">
        <v>8.3349999999999994E-2</v>
      </c>
      <c r="I1923">
        <v>0.2253</v>
      </c>
      <c r="J1923">
        <v>0.25109999999999999</v>
      </c>
      <c r="K1923">
        <v>0.25595000000000001</v>
      </c>
      <c r="L1923">
        <v>0.26729999999999998</v>
      </c>
      <c r="M1923">
        <v>0.30454999999999999</v>
      </c>
      <c r="Q1923" s="14"/>
      <c r="R1923" s="14"/>
      <c r="S1923" s="14"/>
      <c r="T1923" s="14"/>
      <c r="U1923" s="14"/>
      <c r="V1923"/>
      <c r="AA1923" s="14"/>
      <c r="AE1923" s="14"/>
      <c r="AF1923" s="14"/>
      <c r="AG1923" s="14"/>
      <c r="AK1923" s="14"/>
      <c r="AL1923" s="14"/>
      <c r="AM1923" s="14"/>
      <c r="AN1923" s="14"/>
      <c r="AO1923" s="14"/>
      <c r="AP1923" s="14"/>
      <c r="AY1923" s="14"/>
      <c r="AZ1923" s="14"/>
      <c r="BA1923" s="14"/>
      <c r="BB1923" s="14"/>
      <c r="BC1923" s="14"/>
      <c r="BD1923" s="14"/>
    </row>
    <row r="1924" spans="1:57" x14ac:dyDescent="0.55000000000000004">
      <c r="A1924" s="2" t="s">
        <v>59</v>
      </c>
      <c r="B1924" s="31">
        <v>33560</v>
      </c>
      <c r="C1924" s="11"/>
      <c r="E1924">
        <v>303.91999999999996</v>
      </c>
      <c r="F1924">
        <v>7.7499999999999999E-2</v>
      </c>
      <c r="G1924">
        <v>9.715E-2</v>
      </c>
      <c r="H1924">
        <v>7.8299999999999995E-2</v>
      </c>
      <c r="I1924">
        <v>0.21525</v>
      </c>
      <c r="J1924">
        <v>0.2407</v>
      </c>
      <c r="K1924">
        <v>0.25019999999999998</v>
      </c>
      <c r="L1924">
        <v>0.26500000000000001</v>
      </c>
      <c r="M1924">
        <v>0.29549999999999998</v>
      </c>
      <c r="Q1924" s="14"/>
      <c r="R1924" s="14"/>
      <c r="S1924" s="14"/>
      <c r="T1924" s="14"/>
      <c r="U1924" s="14"/>
      <c r="V1924"/>
      <c r="AA1924" s="14"/>
      <c r="AE1924" s="14"/>
      <c r="AF1924" s="14"/>
      <c r="AG1924" s="14"/>
      <c r="AK1924" s="14"/>
      <c r="AL1924" s="14"/>
      <c r="AM1924" s="14"/>
      <c r="AN1924" s="14"/>
      <c r="AO1924" s="14"/>
      <c r="AP1924" s="14"/>
      <c r="AY1924" s="14"/>
      <c r="AZ1924" s="14"/>
      <c r="BA1924" s="14"/>
      <c r="BB1924" s="14"/>
      <c r="BC1924" s="14"/>
      <c r="BD1924" s="14"/>
    </row>
    <row r="1925" spans="1:57" x14ac:dyDescent="0.55000000000000004">
      <c r="A1925" s="2" t="s">
        <v>59</v>
      </c>
      <c r="B1925" s="31">
        <v>33561</v>
      </c>
      <c r="C1925" s="11"/>
      <c r="Q1925" s="14">
        <v>12.982199108506142</v>
      </c>
      <c r="R1925" s="14">
        <v>1151.825</v>
      </c>
      <c r="S1925" s="14">
        <v>184.32499999999999</v>
      </c>
      <c r="T1925" s="14">
        <v>1.6650000000000002E-2</v>
      </c>
      <c r="U1925" s="14">
        <v>3.0701199999999997</v>
      </c>
      <c r="V1925"/>
      <c r="AA1925" s="14">
        <v>0</v>
      </c>
      <c r="AE1925" s="14">
        <v>0.92999999999999994</v>
      </c>
      <c r="AF1925" s="14">
        <v>9.7219999999999834E-2</v>
      </c>
      <c r="AG1925" s="14">
        <v>10.524999999999977</v>
      </c>
      <c r="AJ1925">
        <v>3.9909390220000001</v>
      </c>
      <c r="AK1925" s="14">
        <v>2.7999999999999997E-2</v>
      </c>
      <c r="AL1925" s="14">
        <v>5.3648383259325048</v>
      </c>
      <c r="AM1925" s="14">
        <v>192.12982428317684</v>
      </c>
      <c r="AN1925" s="14"/>
      <c r="AO1925" s="14"/>
      <c r="AP1925" s="14">
        <v>207.28840125391849</v>
      </c>
      <c r="AV1925">
        <v>265</v>
      </c>
      <c r="AW1925">
        <v>3.06901125</v>
      </c>
      <c r="AY1925" s="14">
        <v>207.26055227084228</v>
      </c>
      <c r="AZ1925" s="14"/>
      <c r="BA1925" s="14">
        <v>5.9499999999999996E-3</v>
      </c>
      <c r="BB1925" s="14">
        <v>4.5613146790154779</v>
      </c>
      <c r="BC1925" s="14"/>
      <c r="BD1925" s="14">
        <v>764.84517571682318</v>
      </c>
      <c r="BE1925">
        <v>570</v>
      </c>
    </row>
    <row r="1926" spans="1:57" x14ac:dyDescent="0.55000000000000004">
      <c r="A1926" s="2" t="s">
        <v>59</v>
      </c>
      <c r="B1926" s="31">
        <v>33568</v>
      </c>
      <c r="C1926" s="11"/>
      <c r="Q1926" s="14">
        <v>17.202953095796303</v>
      </c>
      <c r="R1926" s="14">
        <v>1281.5999999999999</v>
      </c>
      <c r="S1926" s="14">
        <v>204.97500000000002</v>
      </c>
      <c r="T1926" s="14">
        <v>1.6650000000000002E-2</v>
      </c>
      <c r="U1926" s="14">
        <v>3.4026475</v>
      </c>
      <c r="V1926"/>
      <c r="AA1926" s="14">
        <v>2.3697238645788588</v>
      </c>
      <c r="AE1926" s="14">
        <v>1.0149999999999999</v>
      </c>
      <c r="AF1926" s="14">
        <v>0.12902499999999995</v>
      </c>
      <c r="AG1926" s="14">
        <v>12.875</v>
      </c>
      <c r="AJ1926">
        <v>3.6680000000000001</v>
      </c>
      <c r="AK1926" s="14">
        <v>2.8750000000000001E-2</v>
      </c>
      <c r="AL1926" s="14">
        <v>5.7846049756993834</v>
      </c>
      <c r="AM1926" s="14">
        <v>202.20798956851587</v>
      </c>
      <c r="AN1926" s="14"/>
      <c r="AO1926" s="14"/>
      <c r="AP1926" s="14">
        <v>179.84895944372468</v>
      </c>
      <c r="AV1926">
        <v>307.5</v>
      </c>
      <c r="AW1926">
        <v>3.4128337499999999</v>
      </c>
      <c r="AY1926" s="14">
        <v>207.26055227084228</v>
      </c>
      <c r="AZ1926" s="14"/>
      <c r="BA1926" s="14">
        <v>9.9500000000000005E-3</v>
      </c>
      <c r="BB1926" s="14">
        <v>8.4337917383831194</v>
      </c>
      <c r="BC1926" s="14"/>
      <c r="BD1926" s="14">
        <v>861.54201043148407</v>
      </c>
      <c r="BE1926">
        <v>605</v>
      </c>
    </row>
    <row r="1927" spans="1:57" x14ac:dyDescent="0.55000000000000004">
      <c r="A1927" s="2" t="s">
        <v>59</v>
      </c>
      <c r="B1927" s="31">
        <v>33574</v>
      </c>
      <c r="C1927" s="11"/>
      <c r="E1927">
        <v>287.52</v>
      </c>
      <c r="F1927">
        <v>8.3500000000000005E-2</v>
      </c>
      <c r="G1927">
        <v>8.7749999999999995E-2</v>
      </c>
      <c r="H1927">
        <v>7.2300000000000003E-2</v>
      </c>
      <c r="I1927">
        <v>0.19209999999999999</v>
      </c>
      <c r="J1927">
        <v>0.22550000000000001</v>
      </c>
      <c r="K1927">
        <v>0.23315</v>
      </c>
      <c r="L1927">
        <v>0.25530000000000003</v>
      </c>
      <c r="M1927">
        <v>0.28799999999999998</v>
      </c>
      <c r="Q1927" s="14">
        <v>17.727288484072368</v>
      </c>
      <c r="R1927" s="14">
        <v>1377.5499999999997</v>
      </c>
      <c r="S1927" s="14">
        <v>252.05</v>
      </c>
      <c r="T1927" s="14">
        <v>1.8700000000000001E-2</v>
      </c>
      <c r="U1927" s="14">
        <v>4.7063850000000009</v>
      </c>
      <c r="V1927"/>
      <c r="AA1927" s="14">
        <v>44.789447729157729</v>
      </c>
      <c r="AE1927" s="14">
        <v>1.04</v>
      </c>
      <c r="AF1927" s="14">
        <v>0.16910999999999971</v>
      </c>
      <c r="AG1927" s="14">
        <v>15.774999999999977</v>
      </c>
      <c r="AJ1927">
        <v>2.9</v>
      </c>
      <c r="AK1927" s="14">
        <v>3.125E-2</v>
      </c>
      <c r="AL1927" s="14">
        <v>4.6078482120787738</v>
      </c>
      <c r="AM1927" s="14">
        <v>147.26542297311727</v>
      </c>
      <c r="AN1927" s="14"/>
      <c r="AO1927" s="14"/>
      <c r="AP1927" s="14">
        <v>194.76067746686306</v>
      </c>
      <c r="AV1927">
        <v>267.5</v>
      </c>
      <c r="AW1927">
        <v>4.7133349999999998</v>
      </c>
      <c r="AY1927" s="14">
        <v>207.26055227084228</v>
      </c>
      <c r="AZ1927" s="14"/>
      <c r="BA1927" s="14">
        <v>8.9499999999999996E-3</v>
      </c>
      <c r="BB1927" s="14">
        <v>8.5461431502480512</v>
      </c>
      <c r="BC1927" s="14"/>
      <c r="BD1927" s="14">
        <v>962.4595770268827</v>
      </c>
      <c r="BE1927">
        <v>527.5</v>
      </c>
    </row>
    <row r="1928" spans="1:57" x14ac:dyDescent="0.55000000000000004">
      <c r="A1928" s="2" t="s">
        <v>59</v>
      </c>
      <c r="B1928" s="31">
        <v>33581</v>
      </c>
      <c r="C1928" s="11"/>
      <c r="E1928">
        <v>276.20999999999998</v>
      </c>
      <c r="F1928">
        <v>6.9500000000000006E-2</v>
      </c>
      <c r="G1928">
        <v>8.7050000000000002E-2</v>
      </c>
      <c r="H1928">
        <v>7.0949999999999999E-2</v>
      </c>
      <c r="I1928">
        <v>0.1845</v>
      </c>
      <c r="J1928">
        <v>0.21895000000000001</v>
      </c>
      <c r="K1928">
        <v>0.21854999999999999</v>
      </c>
      <c r="L1928">
        <v>0.24335000000000001</v>
      </c>
      <c r="M1928">
        <v>0.28820000000000001</v>
      </c>
      <c r="Q1928" s="14">
        <v>16.857785552587746</v>
      </c>
      <c r="R1928" s="14">
        <v>1525.7750000000001</v>
      </c>
      <c r="S1928" s="14">
        <v>353</v>
      </c>
      <c r="T1928" s="14">
        <v>1.7399999999999999E-2</v>
      </c>
      <c r="U1928" s="14">
        <v>6.1999999999999993</v>
      </c>
      <c r="V1928"/>
      <c r="AA1928" s="14">
        <v>145.73944772915772</v>
      </c>
      <c r="AE1928" s="14">
        <v>0.9</v>
      </c>
      <c r="AF1928" s="14">
        <v>0.16065000000000002</v>
      </c>
      <c r="AG1928" s="14">
        <v>18</v>
      </c>
      <c r="AJ1928">
        <v>2.0270000000000001</v>
      </c>
      <c r="AK1928" s="14">
        <v>2.6349999999999998E-2</v>
      </c>
      <c r="AL1928" s="14">
        <v>3.596699085141319</v>
      </c>
      <c r="AM1928" s="14">
        <v>136.50810219829521</v>
      </c>
      <c r="AN1928" s="14"/>
      <c r="AO1928" s="14"/>
      <c r="AP1928" s="14">
        <v>148.60393229958447</v>
      </c>
      <c r="AV1928">
        <v>342.5</v>
      </c>
      <c r="AW1928">
        <v>6.1421999999999999</v>
      </c>
      <c r="AY1928" s="14">
        <v>207.26055227084228</v>
      </c>
      <c r="AZ1928" s="14"/>
      <c r="BA1928" s="14">
        <v>6.8000000000000005E-3</v>
      </c>
      <c r="BB1928" s="14">
        <v>6.9242149050515929</v>
      </c>
      <c r="BC1928" s="14"/>
      <c r="BD1928" s="14">
        <v>1018.2668978017048</v>
      </c>
      <c r="BE1928">
        <v>550</v>
      </c>
    </row>
    <row r="1929" spans="1:57" x14ac:dyDescent="0.55000000000000004">
      <c r="A1929" s="2" t="s">
        <v>59</v>
      </c>
      <c r="B1929" s="31">
        <v>33585</v>
      </c>
      <c r="C1929" s="11"/>
      <c r="Q1929" s="14">
        <v>15.603155116563951</v>
      </c>
      <c r="R1929" s="14">
        <v>1350.4749999999999</v>
      </c>
      <c r="S1929" s="14">
        <v>341</v>
      </c>
      <c r="T1929" s="14">
        <v>2.035E-2</v>
      </c>
      <c r="U1929" s="14">
        <v>7.04</v>
      </c>
      <c r="V1929"/>
      <c r="AA1929" s="14">
        <v>133.73944772915772</v>
      </c>
      <c r="AE1929" s="14">
        <v>0.9850000000000001</v>
      </c>
      <c r="AF1929" s="14">
        <v>0.18977500000000047</v>
      </c>
      <c r="AG1929" s="14">
        <v>19.575000000000045</v>
      </c>
      <c r="AJ1929">
        <v>2.0489999999999999</v>
      </c>
      <c r="AK1929" s="14">
        <v>2.7050000000000001E-2</v>
      </c>
      <c r="AL1929" s="14">
        <v>3.1285876285857968</v>
      </c>
      <c r="AM1929" s="14">
        <v>116.03980891964372</v>
      </c>
      <c r="AN1929" s="14"/>
      <c r="AO1929" s="14"/>
      <c r="AP1929" s="14">
        <v>178.46197752019668</v>
      </c>
      <c r="AV1929">
        <v>210</v>
      </c>
      <c r="AW1929">
        <v>6.9393500000000001</v>
      </c>
      <c r="AY1929" s="14">
        <v>207.26055227084228</v>
      </c>
      <c r="AZ1929" s="14"/>
      <c r="BA1929" s="14">
        <v>5.7000000000000002E-3</v>
      </c>
      <c r="BB1929" s="14">
        <v>5.039904628118741</v>
      </c>
      <c r="BC1929" s="14"/>
      <c r="BD1929" s="14">
        <v>873.86019108035623</v>
      </c>
      <c r="BE1929">
        <v>452.5</v>
      </c>
    </row>
    <row r="1930" spans="1:57" x14ac:dyDescent="0.55000000000000004">
      <c r="A1930" s="2" t="s">
        <v>59</v>
      </c>
      <c r="B1930" s="31">
        <v>33588</v>
      </c>
      <c r="C1930" s="11"/>
      <c r="E1930">
        <v>320.78999999999996</v>
      </c>
      <c r="F1930">
        <v>0.21149999999999999</v>
      </c>
      <c r="G1930">
        <v>0.15310000000000001</v>
      </c>
      <c r="H1930">
        <v>8.2049999999999998E-2</v>
      </c>
      <c r="I1930">
        <v>0.18925</v>
      </c>
      <c r="J1930">
        <v>0.21834999999999999</v>
      </c>
      <c r="K1930">
        <v>0.21990000000000001</v>
      </c>
      <c r="L1930">
        <v>0.24404999999999999</v>
      </c>
      <c r="M1930">
        <v>0.28575</v>
      </c>
      <c r="Q1930" s="14"/>
      <c r="R1930" s="14"/>
      <c r="S1930" s="14"/>
      <c r="T1930" s="14"/>
      <c r="U1930" s="14"/>
      <c r="V1930"/>
      <c r="AA1930" s="14"/>
      <c r="AE1930" s="14"/>
      <c r="AF1930" s="14"/>
      <c r="AG1930" s="14"/>
      <c r="AK1930" s="14"/>
      <c r="AL1930" s="14"/>
      <c r="AM1930" s="14"/>
      <c r="AN1930" s="14"/>
      <c r="AO1930" s="14"/>
      <c r="AP1930" s="14"/>
      <c r="AY1930" s="14"/>
      <c r="AZ1930" s="14"/>
      <c r="BA1930" s="14"/>
      <c r="BB1930" s="14"/>
      <c r="BC1930" s="14"/>
      <c r="BD1930" s="14"/>
    </row>
    <row r="1931" spans="1:57" x14ac:dyDescent="0.55000000000000004">
      <c r="A1931" s="2" t="s">
        <v>59</v>
      </c>
      <c r="B1931" s="31">
        <v>33590</v>
      </c>
      <c r="C1931" s="11"/>
      <c r="Q1931" s="14">
        <v>17.131733208200892</v>
      </c>
      <c r="R1931" s="14">
        <v>1502.85</v>
      </c>
      <c r="S1931" s="14">
        <v>463.25</v>
      </c>
      <c r="T1931" s="14">
        <v>1.8700000000000001E-2</v>
      </c>
      <c r="U1931" s="14">
        <v>8.5634750000000004</v>
      </c>
      <c r="V1931"/>
      <c r="AA1931" s="14">
        <v>255.98944772915775</v>
      </c>
      <c r="AE1931" s="14">
        <v>1.0550000000000002</v>
      </c>
      <c r="AF1931" s="14">
        <v>0.21109499999999976</v>
      </c>
      <c r="AG1931" s="14">
        <v>20.024999999999977</v>
      </c>
      <c r="AJ1931">
        <v>1.306</v>
      </c>
      <c r="AK1931" s="14">
        <v>2.3949999999999999E-2</v>
      </c>
      <c r="AL1931" s="14">
        <v>1.9466337467629822</v>
      </c>
      <c r="AM1931" s="14">
        <v>81.263132070328481</v>
      </c>
      <c r="AN1931" s="14"/>
      <c r="AO1931" s="14"/>
      <c r="AP1931" s="14">
        <v>160.33854166666669</v>
      </c>
      <c r="AW1931">
        <v>8.6627749999999999</v>
      </c>
      <c r="AY1931" s="14">
        <v>207.26055227084228</v>
      </c>
      <c r="AZ1931" s="14"/>
      <c r="BA1931" s="14">
        <v>6.3E-3</v>
      </c>
      <c r="BB1931" s="14">
        <v>5.8549865394575438</v>
      </c>
      <c r="BC1931" s="14"/>
      <c r="BD1931" s="14">
        <v>938.31186792967151</v>
      </c>
      <c r="BE1931">
        <v>540</v>
      </c>
    </row>
    <row r="1932" spans="1:57" x14ac:dyDescent="0.55000000000000004">
      <c r="A1932" s="2" t="s">
        <v>59</v>
      </c>
      <c r="B1932" s="31">
        <v>33595</v>
      </c>
      <c r="C1932" s="11"/>
      <c r="E1932">
        <v>336.52</v>
      </c>
      <c r="F1932">
        <v>0.216</v>
      </c>
      <c r="G1932">
        <v>0.20044999999999999</v>
      </c>
      <c r="H1932">
        <v>0.11125</v>
      </c>
      <c r="I1932">
        <v>0.19455</v>
      </c>
      <c r="J1932">
        <v>0.21879999999999999</v>
      </c>
      <c r="K1932">
        <v>0.21495</v>
      </c>
      <c r="L1932">
        <v>0.24224999999999999</v>
      </c>
      <c r="M1932">
        <v>0.28434999999999999</v>
      </c>
      <c r="Q1932" s="14">
        <v>15.996360591751884</v>
      </c>
      <c r="R1932" s="14">
        <v>1362.0250000000001</v>
      </c>
      <c r="S1932" s="14">
        <v>459.75</v>
      </c>
      <c r="T1932" s="14">
        <v>1.9699999999999999E-2</v>
      </c>
      <c r="U1932" s="14">
        <v>9.0570750000000011</v>
      </c>
      <c r="V1932"/>
      <c r="AA1932" s="14">
        <v>252.48944772915775</v>
      </c>
      <c r="AE1932" s="14">
        <v>1.0900000000000001</v>
      </c>
      <c r="AF1932" s="14">
        <v>0.22840499999999953</v>
      </c>
      <c r="AG1932" s="14">
        <v>20.924999999999955</v>
      </c>
      <c r="AJ1932">
        <v>0.73599999999999999</v>
      </c>
      <c r="AK1932" s="14">
        <v>2.29E-2</v>
      </c>
      <c r="AL1932" s="14">
        <v>1.0363012775048217</v>
      </c>
      <c r="AM1932" s="14">
        <v>45.350690876071681</v>
      </c>
      <c r="AN1932" s="14"/>
      <c r="AO1932" s="14"/>
      <c r="AP1932" s="14">
        <v>162.5</v>
      </c>
      <c r="AW1932">
        <v>9.0570749999999993</v>
      </c>
      <c r="AY1932" s="14">
        <v>207.26055227084228</v>
      </c>
      <c r="AZ1932" s="14"/>
      <c r="BA1932" s="14">
        <v>5.9499999999999996E-3</v>
      </c>
      <c r="BB1932" s="14">
        <v>4.9981131275604298</v>
      </c>
      <c r="BC1932" s="14"/>
      <c r="BD1932" s="14">
        <v>835.99930912392824</v>
      </c>
      <c r="BE1932">
        <v>457.5</v>
      </c>
    </row>
    <row r="1933" spans="1:57" x14ac:dyDescent="0.55000000000000004">
      <c r="A1933" s="2" t="s">
        <v>59</v>
      </c>
      <c r="B1933" s="31">
        <v>33602</v>
      </c>
      <c r="C1933" s="11"/>
      <c r="E1933">
        <v>367.75</v>
      </c>
      <c r="F1933">
        <v>0.246</v>
      </c>
      <c r="G1933">
        <v>0.24475</v>
      </c>
      <c r="H1933">
        <v>0.17415</v>
      </c>
      <c r="I1933">
        <v>0.217</v>
      </c>
      <c r="J1933">
        <v>0.22405</v>
      </c>
      <c r="K1933">
        <v>0.21584999999999999</v>
      </c>
      <c r="L1933">
        <v>0.23855000000000001</v>
      </c>
      <c r="M1933">
        <v>0.27839999999999998</v>
      </c>
      <c r="Q1933" s="14">
        <v>14.301362970614507</v>
      </c>
      <c r="R1933" s="14">
        <v>1835.2750000000001</v>
      </c>
      <c r="S1933" s="14">
        <v>811.25</v>
      </c>
      <c r="T1933" s="14">
        <v>1.83E-2</v>
      </c>
      <c r="U1933" s="14">
        <v>7.6219500000000009</v>
      </c>
      <c r="V1933"/>
      <c r="AA1933" s="14">
        <v>603.98944772915775</v>
      </c>
      <c r="AE1933" s="14">
        <v>0.81499999999999995</v>
      </c>
      <c r="AF1933" s="14">
        <v>0.24865250000000008</v>
      </c>
      <c r="AG1933" s="14">
        <v>31.25</v>
      </c>
      <c r="AJ1933">
        <v>0.26200000000000001</v>
      </c>
      <c r="AK1933" s="14">
        <v>2.76E-2</v>
      </c>
      <c r="AL1933" s="14">
        <v>0.35185642105263154</v>
      </c>
      <c r="AM1933" s="14">
        <v>12.74842105263158</v>
      </c>
      <c r="AN1933" s="14"/>
      <c r="AO1933" s="14"/>
      <c r="AP1933" s="14"/>
      <c r="AW1933">
        <v>7.4229374999999997</v>
      </c>
      <c r="AY1933" s="14">
        <v>207.26055227084228</v>
      </c>
      <c r="AZ1933" s="14"/>
      <c r="BA1933" s="14">
        <v>5.4499999999999991E-3</v>
      </c>
      <c r="BB1933" s="14">
        <v>5.3353686578947368</v>
      </c>
      <c r="BC1933" s="14"/>
      <c r="BD1933" s="14">
        <v>980.02657894736842</v>
      </c>
      <c r="BE1933">
        <v>580</v>
      </c>
    </row>
    <row r="1934" spans="1:57" x14ac:dyDescent="0.55000000000000004">
      <c r="A1934" s="2" t="s">
        <v>59</v>
      </c>
      <c r="B1934" s="31">
        <v>33609</v>
      </c>
      <c r="C1934" s="11"/>
      <c r="E1934">
        <v>404.92</v>
      </c>
      <c r="F1934">
        <v>0.26500000000000001</v>
      </c>
      <c r="G1934">
        <v>0.26910000000000001</v>
      </c>
      <c r="H1934">
        <v>0.23485</v>
      </c>
      <c r="I1934">
        <v>0.27145000000000002</v>
      </c>
      <c r="J1934">
        <v>0.2397</v>
      </c>
      <c r="K1934">
        <v>0.223</v>
      </c>
      <c r="L1934">
        <v>0.23935000000000001</v>
      </c>
      <c r="M1934">
        <v>0.28215000000000001</v>
      </c>
      <c r="Q1934" s="14"/>
      <c r="R1934" s="14">
        <v>1669.8</v>
      </c>
      <c r="S1934" s="14">
        <v>742</v>
      </c>
      <c r="T1934" s="14">
        <v>2.3200000000000002E-2</v>
      </c>
      <c r="U1934" s="14">
        <v>17.008800000000001</v>
      </c>
      <c r="V1934"/>
      <c r="AA1934" s="14">
        <v>534.73944772915775</v>
      </c>
      <c r="AE1934" s="14">
        <v>1.39</v>
      </c>
      <c r="AF1934" s="14">
        <v>9.8342500000000624E-2</v>
      </c>
      <c r="AG1934" s="14">
        <v>7.0750000000000455</v>
      </c>
      <c r="AK1934" s="14">
        <v>2.6699999999999998E-2</v>
      </c>
      <c r="AL1934" s="14"/>
      <c r="AM1934" s="14"/>
      <c r="AN1934" s="14"/>
      <c r="AO1934" s="14"/>
      <c r="AP1934" s="14">
        <v>106.76691729323308</v>
      </c>
      <c r="AW1934">
        <v>17.214400000000001</v>
      </c>
      <c r="AY1934" s="14">
        <v>207.26055227084228</v>
      </c>
      <c r="AZ1934" s="14"/>
      <c r="BA1934" s="14">
        <v>4.6999999999999993E-3</v>
      </c>
      <c r="BB1934" s="14"/>
      <c r="BC1934" s="14"/>
      <c r="BD1934" s="14"/>
      <c r="BE1934">
        <v>495</v>
      </c>
    </row>
    <row r="1935" spans="1:57" x14ac:dyDescent="0.55000000000000004">
      <c r="A1935" s="2" t="s">
        <v>59</v>
      </c>
      <c r="B1935" s="31">
        <v>33613</v>
      </c>
      <c r="C1935" s="11"/>
      <c r="Q1935" s="14"/>
      <c r="R1935" s="14"/>
      <c r="S1935" s="14"/>
      <c r="T1935" s="14"/>
      <c r="U1935" s="14"/>
      <c r="V1935"/>
      <c r="AA1935" s="14">
        <v>0</v>
      </c>
      <c r="AE1935" s="14"/>
      <c r="AF1935" s="14"/>
      <c r="AG1935" s="14"/>
      <c r="AK1935" s="14">
        <v>0</v>
      </c>
      <c r="AL1935" s="14"/>
      <c r="AM1935" s="14"/>
      <c r="AN1935" s="14"/>
      <c r="AO1935" s="14"/>
      <c r="AP1935" s="14"/>
      <c r="AY1935" s="14">
        <v>207.26055227084228</v>
      </c>
      <c r="AZ1935" s="14"/>
      <c r="BA1935" s="14">
        <v>0</v>
      </c>
      <c r="BB1935" s="14"/>
      <c r="BC1935" s="14"/>
      <c r="BD1935" s="14"/>
    </row>
    <row r="1936" spans="1:57" x14ac:dyDescent="0.55000000000000004">
      <c r="A1936" s="2" t="s">
        <v>59</v>
      </c>
      <c r="B1936" s="31">
        <v>33616</v>
      </c>
      <c r="C1936" s="11"/>
      <c r="E1936">
        <v>387.45</v>
      </c>
      <c r="F1936">
        <v>0.23250000000000001</v>
      </c>
      <c r="G1936">
        <v>0.246</v>
      </c>
      <c r="H1936">
        <v>0.19070000000000001</v>
      </c>
      <c r="I1936">
        <v>0.27565000000000001</v>
      </c>
      <c r="J1936">
        <v>0.24904999999999999</v>
      </c>
      <c r="K1936">
        <v>0.22735</v>
      </c>
      <c r="L1936">
        <v>0.23760000000000001</v>
      </c>
      <c r="M1936">
        <v>0.27839999999999998</v>
      </c>
      <c r="Q1936" s="14"/>
      <c r="R1936" s="14"/>
      <c r="S1936" s="14"/>
      <c r="T1936" s="14"/>
      <c r="U1936" s="14"/>
      <c r="V1936"/>
      <c r="AA1936" s="14"/>
      <c r="AE1936" s="14"/>
      <c r="AF1936" s="14"/>
      <c r="AG1936" s="14"/>
      <c r="AK1936" s="14"/>
      <c r="AL1936" s="14"/>
      <c r="AM1936" s="14"/>
      <c r="AN1936" s="14"/>
      <c r="AO1936" s="14"/>
      <c r="AP1936" s="14"/>
      <c r="AY1936" s="14"/>
      <c r="AZ1936" s="14"/>
      <c r="BA1936" s="14"/>
      <c r="BB1936" s="14"/>
      <c r="BC1936" s="14"/>
      <c r="BD1936" s="14"/>
    </row>
    <row r="1937" spans="1:57" x14ac:dyDescent="0.55000000000000004">
      <c r="A1937" s="2" t="s">
        <v>59</v>
      </c>
      <c r="B1937" s="31">
        <v>33618</v>
      </c>
      <c r="C1937" s="11"/>
      <c r="Q1937" s="14"/>
      <c r="R1937" s="14"/>
      <c r="S1937" s="14"/>
      <c r="T1937" s="14"/>
      <c r="U1937" s="14"/>
      <c r="V1937"/>
      <c r="AA1937" s="14">
        <v>0</v>
      </c>
      <c r="AE1937" s="14"/>
      <c r="AF1937" s="14"/>
      <c r="AG1937" s="14"/>
      <c r="AK1937" s="14"/>
      <c r="AL1937" s="14"/>
      <c r="AM1937" s="14"/>
      <c r="AN1937" s="14"/>
      <c r="AO1937" s="14"/>
      <c r="AP1937" s="14"/>
      <c r="AY1937" s="14">
        <v>207.26055227084228</v>
      </c>
      <c r="AZ1937" s="14"/>
      <c r="BA1937" s="14"/>
      <c r="BB1937" s="14"/>
      <c r="BC1937" s="14"/>
      <c r="BD1937" s="14"/>
    </row>
    <row r="1938" spans="1:57" x14ac:dyDescent="0.55000000000000004">
      <c r="A1938" s="2" t="s">
        <v>59</v>
      </c>
      <c r="B1938" s="31">
        <v>33623</v>
      </c>
      <c r="C1938" s="11" t="s">
        <v>787</v>
      </c>
      <c r="E1938">
        <v>384.02</v>
      </c>
      <c r="F1938">
        <v>0.2535</v>
      </c>
      <c r="G1938">
        <v>0.2324</v>
      </c>
      <c r="H1938">
        <v>0.17230000000000001</v>
      </c>
      <c r="I1938">
        <v>0.26865</v>
      </c>
      <c r="J1938">
        <v>0.25124999999999997</v>
      </c>
      <c r="K1938">
        <v>0.2288</v>
      </c>
      <c r="L1938">
        <v>0.23619999999999999</v>
      </c>
      <c r="M1938">
        <v>0.27700000000000002</v>
      </c>
      <c r="Q1938" s="14"/>
      <c r="R1938" s="29">
        <v>1243.8978697201424</v>
      </c>
      <c r="S1938" s="14"/>
      <c r="T1938" s="14"/>
      <c r="U1938" s="14"/>
      <c r="V1938"/>
      <c r="W1938">
        <v>3.4193895000000002E-2</v>
      </c>
      <c r="Y1938">
        <v>12136.671161177897</v>
      </c>
      <c r="AA1938">
        <v>415.0000593348451</v>
      </c>
      <c r="AE1938" s="14"/>
      <c r="AF1938" s="14"/>
      <c r="AG1938" s="14"/>
      <c r="AK1938" s="14"/>
      <c r="AL1938" s="14"/>
      <c r="AM1938" s="14"/>
      <c r="AN1938" s="14"/>
      <c r="AO1938" s="14"/>
      <c r="AP1938" s="14"/>
      <c r="AQ1938" t="s">
        <v>875</v>
      </c>
      <c r="AY1938" s="14"/>
      <c r="AZ1938" s="14"/>
      <c r="BA1938" s="14"/>
      <c r="BB1938" s="14"/>
      <c r="BC1938" s="14"/>
      <c r="BD1938" s="14"/>
    </row>
    <row r="1939" spans="1:57" x14ac:dyDescent="0.55000000000000004">
      <c r="A1939" s="2" t="s">
        <v>60</v>
      </c>
      <c r="B1939" s="31">
        <v>33483</v>
      </c>
      <c r="C1939" s="11"/>
      <c r="E1939">
        <v>392.54999999999995</v>
      </c>
      <c r="F1939">
        <v>0.28050000000000003</v>
      </c>
      <c r="G1939">
        <v>0.27965000000000001</v>
      </c>
      <c r="H1939">
        <v>0.27</v>
      </c>
      <c r="I1939">
        <v>0.29599999999999999</v>
      </c>
      <c r="J1939">
        <v>0.23105000000000001</v>
      </c>
      <c r="K1939">
        <v>0.24529999999999999</v>
      </c>
      <c r="L1939">
        <v>0.20419999999999999</v>
      </c>
      <c r="M1939">
        <v>0.15604999999999999</v>
      </c>
      <c r="Q1939" s="14"/>
      <c r="R1939" s="14"/>
      <c r="S1939" s="14"/>
      <c r="T1939" s="14"/>
      <c r="U1939" s="14"/>
      <c r="V1939"/>
      <c r="AA1939" s="14"/>
      <c r="AE1939" s="14"/>
      <c r="AF1939" s="14"/>
      <c r="AG1939" s="14"/>
      <c r="AK1939" s="14"/>
      <c r="AL1939" s="14"/>
      <c r="AM1939" s="14"/>
      <c r="AN1939" s="14"/>
      <c r="AO1939" s="14"/>
      <c r="AP1939" s="14"/>
      <c r="AY1939" s="14"/>
      <c r="AZ1939" s="14"/>
      <c r="BA1939" s="14"/>
      <c r="BB1939" s="14"/>
      <c r="BC1939" s="14"/>
      <c r="BD1939" s="14"/>
    </row>
    <row r="1940" spans="1:57" x14ac:dyDescent="0.55000000000000004">
      <c r="A1940" s="2" t="s">
        <v>60</v>
      </c>
      <c r="B1940" s="31">
        <v>33491</v>
      </c>
      <c r="C1940" s="11"/>
      <c r="E1940">
        <v>388.83999999999992</v>
      </c>
      <c r="F1940">
        <v>0.27350000000000002</v>
      </c>
      <c r="G1940">
        <v>0.27045000000000002</v>
      </c>
      <c r="H1940">
        <v>0.26829999999999998</v>
      </c>
      <c r="I1940">
        <v>0.29444999999999999</v>
      </c>
      <c r="J1940">
        <v>0.23180000000000001</v>
      </c>
      <c r="K1940">
        <v>0.24445</v>
      </c>
      <c r="L1940">
        <v>0.20549999999999999</v>
      </c>
      <c r="M1940">
        <v>0.15575</v>
      </c>
      <c r="Q1940" s="14"/>
      <c r="R1940" s="14"/>
      <c r="S1940" s="14"/>
      <c r="T1940" s="14"/>
      <c r="U1940" s="14"/>
      <c r="V1940"/>
      <c r="AA1940" s="14"/>
      <c r="AE1940" s="14"/>
      <c r="AF1940" s="14"/>
      <c r="AG1940" s="14"/>
      <c r="AK1940" s="14"/>
      <c r="AL1940" s="14"/>
      <c r="AM1940" s="14"/>
      <c r="AN1940" s="14"/>
      <c r="AO1940" s="14"/>
      <c r="AP1940" s="14"/>
      <c r="AY1940" s="14"/>
      <c r="AZ1940" s="14"/>
      <c r="BA1940" s="14"/>
      <c r="BB1940" s="14"/>
      <c r="BC1940" s="14"/>
      <c r="BD1940" s="14"/>
    </row>
    <row r="1941" spans="1:57" x14ac:dyDescent="0.55000000000000004">
      <c r="A1941" s="2" t="s">
        <v>60</v>
      </c>
      <c r="B1941" s="31">
        <v>33497</v>
      </c>
      <c r="C1941" s="11"/>
      <c r="E1941">
        <v>385.75</v>
      </c>
      <c r="F1941">
        <v>0.27650000000000002</v>
      </c>
      <c r="G1941">
        <v>0.25805</v>
      </c>
      <c r="H1941">
        <v>0.26284999999999997</v>
      </c>
      <c r="I1941">
        <v>0.29189999999999999</v>
      </c>
      <c r="J1941">
        <v>0.23044999999999999</v>
      </c>
      <c r="K1941">
        <v>0.24675</v>
      </c>
      <c r="L1941">
        <v>0.20660000000000001</v>
      </c>
      <c r="M1941">
        <v>0.15565000000000001</v>
      </c>
      <c r="Q1941" s="14"/>
      <c r="R1941" s="14"/>
      <c r="S1941" s="14"/>
      <c r="T1941" s="14"/>
      <c r="U1941" s="14"/>
      <c r="V1941"/>
      <c r="AA1941" s="14"/>
      <c r="AE1941" s="14"/>
      <c r="AF1941" s="14"/>
      <c r="AG1941" s="14"/>
      <c r="AK1941" s="14"/>
      <c r="AL1941" s="14"/>
      <c r="AM1941" s="14"/>
      <c r="AN1941" s="14"/>
      <c r="AO1941" s="14"/>
      <c r="AP1941" s="14"/>
      <c r="AY1941" s="14"/>
      <c r="AZ1941" s="14"/>
      <c r="BA1941" s="14"/>
      <c r="BB1941" s="14"/>
      <c r="BC1941" s="14"/>
      <c r="BD1941" s="14"/>
    </row>
    <row r="1942" spans="1:57" x14ac:dyDescent="0.55000000000000004">
      <c r="A1942" s="2" t="s">
        <v>60</v>
      </c>
      <c r="B1942" s="31">
        <v>33504</v>
      </c>
      <c r="C1942" s="11"/>
      <c r="E1942">
        <v>384.06</v>
      </c>
      <c r="F1942">
        <v>0.27150000000000002</v>
      </c>
      <c r="G1942">
        <v>0.25755</v>
      </c>
      <c r="H1942">
        <v>0.26229999999999998</v>
      </c>
      <c r="I1942">
        <v>0.29125000000000001</v>
      </c>
      <c r="J1942">
        <v>0.22994999999999999</v>
      </c>
      <c r="K1942">
        <v>0.24625</v>
      </c>
      <c r="L1942">
        <v>0.20619999999999999</v>
      </c>
      <c r="M1942">
        <v>0.15529999999999999</v>
      </c>
      <c r="Q1942" s="14"/>
      <c r="R1942" s="14"/>
      <c r="S1942" s="14"/>
      <c r="T1942" s="14"/>
      <c r="U1942" s="14"/>
      <c r="V1942"/>
      <c r="AA1942" s="14"/>
      <c r="AE1942" s="14"/>
      <c r="AF1942" s="14"/>
      <c r="AG1942" s="14"/>
      <c r="AK1942" s="14"/>
      <c r="AL1942" s="14"/>
      <c r="AM1942" s="14"/>
      <c r="AN1942" s="14"/>
      <c r="AO1942" s="14"/>
      <c r="AP1942" s="14"/>
      <c r="AY1942" s="14"/>
      <c r="AZ1942" s="14"/>
      <c r="BA1942" s="14"/>
      <c r="BB1942" s="14"/>
      <c r="BC1942" s="14"/>
      <c r="BD1942" s="14"/>
    </row>
    <row r="1943" spans="1:57" x14ac:dyDescent="0.55000000000000004">
      <c r="A1943" s="2" t="s">
        <v>60</v>
      </c>
      <c r="B1943" s="31">
        <v>33505</v>
      </c>
      <c r="C1943" s="11"/>
      <c r="Q1943" s="14"/>
      <c r="R1943" s="14">
        <v>230.42499999999998</v>
      </c>
      <c r="S1943" s="14"/>
      <c r="T1943" s="14"/>
      <c r="U1943" s="14"/>
      <c r="V1943"/>
      <c r="AA1943" s="14"/>
      <c r="AE1943" s="14"/>
      <c r="AF1943" s="14"/>
      <c r="AG1943" s="14"/>
      <c r="AJ1943">
        <v>3.54459825</v>
      </c>
      <c r="AK1943" s="14"/>
      <c r="AL1943" s="14"/>
      <c r="AM1943" s="14">
        <v>144.21671676925271</v>
      </c>
      <c r="AN1943" s="14"/>
      <c r="AO1943" s="14"/>
      <c r="AP1943" s="14">
        <v>242.98124054702532</v>
      </c>
      <c r="AV1943">
        <v>232.5</v>
      </c>
      <c r="AY1943" s="14"/>
      <c r="AZ1943" s="14"/>
      <c r="BA1943" s="14"/>
      <c r="BB1943" s="14"/>
      <c r="BC1943" s="14"/>
      <c r="BD1943" s="14">
        <v>86.208283230747242</v>
      </c>
      <c r="BE1943">
        <v>820</v>
      </c>
    </row>
    <row r="1944" spans="1:57" x14ac:dyDescent="0.55000000000000004">
      <c r="A1944" s="2" t="s">
        <v>60</v>
      </c>
      <c r="B1944" s="31">
        <v>33512</v>
      </c>
      <c r="C1944" s="11"/>
      <c r="E1944">
        <v>361.94</v>
      </c>
      <c r="F1944">
        <v>0.23649999999999999</v>
      </c>
      <c r="G1944">
        <v>0.22925000000000001</v>
      </c>
      <c r="H1944">
        <v>0.24854999999999999</v>
      </c>
      <c r="I1944">
        <v>0.28520000000000001</v>
      </c>
      <c r="J1944">
        <v>0.22005</v>
      </c>
      <c r="K1944">
        <v>0.23574999999999999</v>
      </c>
      <c r="L1944">
        <v>0.20035</v>
      </c>
      <c r="M1944">
        <v>0.15404999999999999</v>
      </c>
      <c r="Q1944" s="14"/>
      <c r="R1944" s="14"/>
      <c r="S1944" s="14"/>
      <c r="T1944" s="14"/>
      <c r="U1944" s="14"/>
      <c r="V1944"/>
      <c r="AA1944" s="14"/>
      <c r="AE1944" s="14"/>
      <c r="AF1944" s="14"/>
      <c r="AG1944" s="14"/>
      <c r="AK1944" s="14"/>
      <c r="AL1944" s="14"/>
      <c r="AM1944" s="14"/>
      <c r="AN1944" s="14"/>
      <c r="AO1944" s="14"/>
      <c r="AP1944" s="14"/>
      <c r="AY1944" s="14"/>
      <c r="AZ1944" s="14"/>
      <c r="BA1944" s="14"/>
      <c r="BB1944" s="14"/>
      <c r="BC1944" s="14"/>
      <c r="BD1944" s="14"/>
    </row>
    <row r="1945" spans="1:57" x14ac:dyDescent="0.55000000000000004">
      <c r="A1945" s="2" t="s">
        <v>60</v>
      </c>
      <c r="B1945" s="31">
        <v>33519</v>
      </c>
      <c r="C1945" s="11"/>
      <c r="E1945">
        <v>344.43</v>
      </c>
      <c r="F1945">
        <v>0.215</v>
      </c>
      <c r="G1945">
        <v>0.19764999999999999</v>
      </c>
      <c r="H1945">
        <v>0.22745000000000001</v>
      </c>
      <c r="I1945">
        <v>0.28029999999999999</v>
      </c>
      <c r="J1945">
        <v>0.2162</v>
      </c>
      <c r="K1945">
        <v>0.23344999999999999</v>
      </c>
      <c r="L1945">
        <v>0.1993</v>
      </c>
      <c r="M1945">
        <v>0.15279999999999999</v>
      </c>
      <c r="Q1945" s="14"/>
      <c r="R1945" s="14"/>
      <c r="S1945" s="14"/>
      <c r="T1945" s="14"/>
      <c r="U1945" s="14"/>
      <c r="V1945"/>
      <c r="AA1945" s="14"/>
      <c r="AE1945" s="14"/>
      <c r="AF1945" s="14"/>
      <c r="AG1945" s="14"/>
      <c r="AK1945" s="14"/>
      <c r="AL1945" s="14"/>
      <c r="AM1945" s="14"/>
      <c r="AN1945" s="14"/>
      <c r="AO1945" s="14"/>
      <c r="AP1945" s="14"/>
      <c r="AY1945" s="14"/>
      <c r="AZ1945" s="14"/>
      <c r="BA1945" s="14"/>
      <c r="BB1945" s="14"/>
      <c r="BC1945" s="14"/>
      <c r="BD1945" s="14"/>
    </row>
    <row r="1946" spans="1:57" x14ac:dyDescent="0.55000000000000004">
      <c r="A1946" s="2" t="s">
        <v>60</v>
      </c>
      <c r="B1946" s="31">
        <v>33521</v>
      </c>
      <c r="C1946" s="11"/>
      <c r="Q1946" s="14"/>
      <c r="R1946" s="14">
        <v>457.67500000000001</v>
      </c>
      <c r="S1946" s="14"/>
      <c r="T1946" s="14"/>
      <c r="U1946" s="14"/>
      <c r="V1946"/>
      <c r="AA1946" s="14"/>
      <c r="AE1946" s="14"/>
      <c r="AF1946" s="14"/>
      <c r="AG1946" s="14"/>
      <c r="AJ1946">
        <v>6.8376998589999998</v>
      </c>
      <c r="AK1946" s="14"/>
      <c r="AL1946" s="14"/>
      <c r="AM1946" s="14">
        <v>241.83710757327782</v>
      </c>
      <c r="AN1946" s="14"/>
      <c r="AO1946" s="14"/>
      <c r="AP1946" s="14">
        <v>283.043710021322</v>
      </c>
      <c r="AV1946">
        <v>245</v>
      </c>
      <c r="AY1946" s="14"/>
      <c r="AZ1946" s="14"/>
      <c r="BA1946" s="14"/>
      <c r="BB1946" s="14"/>
      <c r="BC1946" s="14"/>
      <c r="BD1946" s="14">
        <v>215.83789242672225</v>
      </c>
      <c r="BE1946">
        <v>807.5</v>
      </c>
    </row>
    <row r="1947" spans="1:57" x14ac:dyDescent="0.55000000000000004">
      <c r="A1947" s="2" t="s">
        <v>60</v>
      </c>
      <c r="B1947" s="31">
        <v>33525</v>
      </c>
      <c r="C1947" s="11"/>
      <c r="E1947">
        <v>323.02</v>
      </c>
      <c r="F1947">
        <v>0.17399999999999999</v>
      </c>
      <c r="G1947">
        <v>0.1636</v>
      </c>
      <c r="H1947">
        <v>0.20085</v>
      </c>
      <c r="I1947">
        <v>0.27324999999999999</v>
      </c>
      <c r="J1947">
        <v>0.21174999999999999</v>
      </c>
      <c r="K1947">
        <v>0.23724999999999999</v>
      </c>
      <c r="L1947">
        <v>0.2009</v>
      </c>
      <c r="M1947">
        <v>0.1535</v>
      </c>
      <c r="Q1947" s="14"/>
      <c r="R1947" s="14"/>
      <c r="S1947" s="14"/>
      <c r="T1947" s="14"/>
      <c r="U1947" s="14"/>
      <c r="V1947"/>
      <c r="AA1947" s="14"/>
      <c r="AE1947" s="14"/>
      <c r="AF1947" s="14"/>
      <c r="AG1947" s="14"/>
      <c r="AK1947" s="14"/>
      <c r="AL1947" s="14"/>
      <c r="AM1947" s="14"/>
      <c r="AN1947" s="14"/>
      <c r="AO1947" s="14"/>
      <c r="AP1947" s="14"/>
      <c r="AY1947" s="14"/>
      <c r="AZ1947" s="14"/>
      <c r="BA1947" s="14"/>
      <c r="BB1947" s="14"/>
      <c r="BC1947" s="14"/>
      <c r="BD1947" s="14"/>
    </row>
    <row r="1948" spans="1:57" x14ac:dyDescent="0.55000000000000004">
      <c r="A1948" s="2" t="s">
        <v>60</v>
      </c>
      <c r="B1948" s="31">
        <v>33532</v>
      </c>
      <c r="C1948" s="11"/>
      <c r="E1948">
        <v>293.39</v>
      </c>
      <c r="F1948">
        <v>0.1285</v>
      </c>
      <c r="G1948">
        <v>0.13355</v>
      </c>
      <c r="H1948">
        <v>0.16594999999999999</v>
      </c>
      <c r="I1948">
        <v>0.2571</v>
      </c>
      <c r="J1948">
        <v>0.20150000000000001</v>
      </c>
      <c r="K1948">
        <v>0.23230000000000001</v>
      </c>
      <c r="L1948">
        <v>0.19639999999999999</v>
      </c>
      <c r="M1948">
        <v>0.15165000000000001</v>
      </c>
      <c r="Q1948" s="14"/>
      <c r="R1948" s="14"/>
      <c r="S1948" s="14"/>
      <c r="T1948" s="14"/>
      <c r="U1948" s="14"/>
      <c r="V1948"/>
      <c r="AA1948" s="14"/>
      <c r="AE1948" s="14"/>
      <c r="AF1948" s="14"/>
      <c r="AG1948" s="14"/>
      <c r="AK1948" s="14"/>
      <c r="AL1948" s="14"/>
      <c r="AM1948" s="14"/>
      <c r="AN1948" s="14"/>
      <c r="AO1948" s="14"/>
      <c r="AP1948" s="14"/>
      <c r="AY1948" s="14"/>
      <c r="AZ1948" s="14"/>
      <c r="BA1948" s="14"/>
      <c r="BB1948" s="14"/>
      <c r="BC1948" s="14"/>
      <c r="BD1948" s="14"/>
    </row>
    <row r="1949" spans="1:57" x14ac:dyDescent="0.55000000000000004">
      <c r="A1949" s="2" t="s">
        <v>60</v>
      </c>
      <c r="B1949" s="31">
        <v>33533</v>
      </c>
      <c r="C1949" s="11"/>
      <c r="Q1949" s="14"/>
      <c r="R1949" s="14">
        <v>623.20000000000005</v>
      </c>
      <c r="S1949" s="14"/>
      <c r="T1949" s="14"/>
      <c r="U1949" s="14"/>
      <c r="V1949"/>
      <c r="AA1949" s="14"/>
      <c r="AE1949" s="14"/>
      <c r="AF1949" s="14"/>
      <c r="AG1949" s="14"/>
      <c r="AJ1949">
        <v>6.4818234959999996</v>
      </c>
      <c r="AK1949" s="14"/>
      <c r="AL1949" s="14"/>
      <c r="AM1949" s="14">
        <v>268.49568352326042</v>
      </c>
      <c r="AN1949" s="14"/>
      <c r="AO1949" s="14"/>
      <c r="AP1949" s="14">
        <v>241.6626042469322</v>
      </c>
      <c r="AV1949">
        <v>245</v>
      </c>
      <c r="AY1949" s="14"/>
      <c r="AZ1949" s="14"/>
      <c r="BA1949" s="14"/>
      <c r="BB1949" s="14"/>
      <c r="BC1949" s="14"/>
      <c r="BD1949" s="14">
        <v>354.70431647673962</v>
      </c>
      <c r="BE1949">
        <v>695</v>
      </c>
    </row>
    <row r="1950" spans="1:57" x14ac:dyDescent="0.55000000000000004">
      <c r="A1950" s="2" t="s">
        <v>60</v>
      </c>
      <c r="B1950" s="31">
        <v>33540</v>
      </c>
      <c r="C1950" s="11"/>
      <c r="E1950">
        <v>268.55</v>
      </c>
      <c r="F1950">
        <v>0.10100000000000001</v>
      </c>
      <c r="G1950">
        <v>0.1177</v>
      </c>
      <c r="H1950">
        <v>0.14615</v>
      </c>
      <c r="I1950">
        <v>0.23005</v>
      </c>
      <c r="J1950">
        <v>0.18404999999999999</v>
      </c>
      <c r="K1950">
        <v>0.22339999999999999</v>
      </c>
      <c r="L1950">
        <v>0.19359999999999999</v>
      </c>
      <c r="M1950">
        <v>0.14680000000000001</v>
      </c>
      <c r="Q1950" s="14"/>
      <c r="R1950" s="14"/>
      <c r="S1950" s="14"/>
      <c r="T1950" s="14"/>
      <c r="U1950" s="14"/>
      <c r="V1950"/>
      <c r="AA1950" s="14"/>
      <c r="AE1950" s="14"/>
      <c r="AF1950" s="14"/>
      <c r="AG1950" s="14"/>
      <c r="AK1950" s="14"/>
      <c r="AL1950" s="14"/>
      <c r="AM1950" s="14"/>
      <c r="AN1950" s="14"/>
      <c r="AO1950" s="14"/>
      <c r="AP1950" s="14"/>
      <c r="AY1950" s="14"/>
      <c r="AZ1950" s="14"/>
      <c r="BA1950" s="14"/>
      <c r="BB1950" s="14"/>
      <c r="BC1950" s="14"/>
      <c r="BD1950" s="14"/>
    </row>
    <row r="1951" spans="1:57" x14ac:dyDescent="0.55000000000000004">
      <c r="A1951" s="2" t="s">
        <v>60</v>
      </c>
      <c r="B1951" s="31">
        <v>33546</v>
      </c>
      <c r="C1951" s="11"/>
      <c r="E1951">
        <v>258.85999999999996</v>
      </c>
      <c r="F1951">
        <v>0.10299999999999999</v>
      </c>
      <c r="G1951">
        <v>0.11325</v>
      </c>
      <c r="H1951">
        <v>0.13830000000000001</v>
      </c>
      <c r="I1951">
        <v>0.2157</v>
      </c>
      <c r="J1951">
        <v>0.1714</v>
      </c>
      <c r="K1951">
        <v>0.21625</v>
      </c>
      <c r="L1951">
        <v>0.18925</v>
      </c>
      <c r="M1951">
        <v>0.14715</v>
      </c>
      <c r="Q1951" s="14"/>
      <c r="R1951" s="14"/>
      <c r="S1951" s="14"/>
      <c r="T1951" s="14"/>
      <c r="U1951" s="14"/>
      <c r="V1951"/>
      <c r="AA1951" s="14"/>
      <c r="AE1951" s="14"/>
      <c r="AF1951" s="14"/>
      <c r="AG1951" s="14"/>
      <c r="AK1951" s="14"/>
      <c r="AL1951" s="14"/>
      <c r="AM1951" s="14"/>
      <c r="AN1951" s="14"/>
      <c r="AO1951" s="14"/>
      <c r="AP1951" s="14"/>
      <c r="AY1951" s="14"/>
      <c r="AZ1951" s="14"/>
      <c r="BA1951" s="14"/>
      <c r="BB1951" s="14"/>
      <c r="BC1951" s="14"/>
      <c r="BD1951" s="14"/>
    </row>
    <row r="1952" spans="1:57" x14ac:dyDescent="0.55000000000000004">
      <c r="A1952" s="2" t="s">
        <v>60</v>
      </c>
      <c r="B1952" s="31">
        <v>33547</v>
      </c>
      <c r="C1952" s="11"/>
      <c r="Q1952" s="14">
        <v>14.447685</v>
      </c>
      <c r="R1952" s="14">
        <v>750.125</v>
      </c>
      <c r="S1952" s="14"/>
      <c r="T1952" s="14"/>
      <c r="U1952" s="14"/>
      <c r="V1952"/>
      <c r="AA1952" s="14"/>
      <c r="AE1952" s="14"/>
      <c r="AF1952" s="14"/>
      <c r="AG1952" s="14">
        <v>5.375</v>
      </c>
      <c r="AJ1952">
        <v>5.700381492</v>
      </c>
      <c r="AK1952" s="14"/>
      <c r="AL1952" s="14"/>
      <c r="AM1952" s="14">
        <v>240.55948098854955</v>
      </c>
      <c r="AN1952" s="14"/>
      <c r="AO1952" s="14"/>
      <c r="AP1952" s="14">
        <v>236.95712954333646</v>
      </c>
      <c r="AV1952">
        <v>220</v>
      </c>
      <c r="AY1952" s="14"/>
      <c r="AZ1952" s="14"/>
      <c r="BA1952" s="14"/>
      <c r="BB1952" s="14"/>
      <c r="BC1952" s="14"/>
      <c r="BD1952" s="14">
        <v>504.19051901145042</v>
      </c>
      <c r="BE1952">
        <v>620</v>
      </c>
    </row>
    <row r="1953" spans="1:57" x14ac:dyDescent="0.55000000000000004">
      <c r="A1953" s="2" t="s">
        <v>60</v>
      </c>
      <c r="B1953" s="31">
        <v>33553</v>
      </c>
      <c r="C1953" s="11"/>
      <c r="E1953">
        <v>246.33</v>
      </c>
      <c r="F1953">
        <v>0.10150000000000001</v>
      </c>
      <c r="G1953">
        <v>0.1061</v>
      </c>
      <c r="H1953">
        <v>0.12759999999999999</v>
      </c>
      <c r="I1953">
        <v>0.19420000000000001</v>
      </c>
      <c r="J1953">
        <v>0.16189999999999999</v>
      </c>
      <c r="K1953">
        <v>0.21015</v>
      </c>
      <c r="L1953">
        <v>0.18385000000000001</v>
      </c>
      <c r="M1953">
        <v>0.14635000000000001</v>
      </c>
      <c r="Q1953" s="14"/>
      <c r="R1953" s="14"/>
      <c r="S1953" s="14"/>
      <c r="T1953" s="14"/>
      <c r="U1953" s="14"/>
      <c r="V1953"/>
      <c r="AA1953" s="14"/>
      <c r="AE1953" s="14"/>
      <c r="AF1953" s="14"/>
      <c r="AG1953" s="14"/>
      <c r="AK1953" s="14"/>
      <c r="AL1953" s="14"/>
      <c r="AM1953" s="14"/>
      <c r="AN1953" s="14"/>
      <c r="AO1953" s="14"/>
      <c r="AP1953" s="14"/>
      <c r="AY1953" s="14"/>
      <c r="AZ1953" s="14"/>
      <c r="BA1953" s="14"/>
      <c r="BB1953" s="14"/>
      <c r="BC1953" s="14"/>
      <c r="BD1953" s="14"/>
    </row>
    <row r="1954" spans="1:57" x14ac:dyDescent="0.55000000000000004">
      <c r="A1954" s="2" t="s">
        <v>60</v>
      </c>
      <c r="B1954" s="31">
        <v>33560</v>
      </c>
      <c r="C1954" s="11"/>
      <c r="E1954">
        <v>230.52</v>
      </c>
      <c r="F1954">
        <v>9.1499999999999998E-2</v>
      </c>
      <c r="G1954">
        <v>9.7949999999999995E-2</v>
      </c>
      <c r="H1954">
        <v>0.11745</v>
      </c>
      <c r="I1954">
        <v>0.1668</v>
      </c>
      <c r="J1954">
        <v>0.14779999999999999</v>
      </c>
      <c r="K1954">
        <v>0.20319999999999999</v>
      </c>
      <c r="L1954">
        <v>0.18245</v>
      </c>
      <c r="M1954">
        <v>0.14545</v>
      </c>
      <c r="Q1954" s="14"/>
      <c r="R1954" s="14"/>
      <c r="S1954" s="14"/>
      <c r="T1954" s="14"/>
      <c r="U1954" s="14"/>
      <c r="V1954"/>
      <c r="AA1954" s="14"/>
      <c r="AE1954" s="14"/>
      <c r="AF1954" s="14"/>
      <c r="AG1954" s="14"/>
      <c r="AK1954" s="14"/>
      <c r="AL1954" s="14"/>
      <c r="AM1954" s="14"/>
      <c r="AN1954" s="14"/>
      <c r="AO1954" s="14"/>
      <c r="AP1954" s="14"/>
      <c r="AY1954" s="14"/>
      <c r="AZ1954" s="14"/>
      <c r="BA1954" s="14"/>
      <c r="BB1954" s="14"/>
      <c r="BC1954" s="14"/>
      <c r="BD1954" s="14"/>
    </row>
    <row r="1955" spans="1:57" x14ac:dyDescent="0.55000000000000004">
      <c r="A1955" s="2" t="s">
        <v>60</v>
      </c>
      <c r="B1955" s="31">
        <v>33561</v>
      </c>
      <c r="C1955" s="11"/>
      <c r="Q1955" s="14">
        <v>15.347521485742396</v>
      </c>
      <c r="R1955" s="14">
        <v>1325</v>
      </c>
      <c r="S1955" s="14">
        <v>230.25</v>
      </c>
      <c r="T1955" s="14">
        <v>1.49E-2</v>
      </c>
      <c r="U1955" s="14">
        <v>3.4116499999999998</v>
      </c>
      <c r="V1955"/>
      <c r="AA1955" s="14">
        <v>26.438453032155309</v>
      </c>
      <c r="AE1955" s="14">
        <v>0.92500000000000004</v>
      </c>
      <c r="AF1955" s="14">
        <v>8.7482500000000435E-2</v>
      </c>
      <c r="AG1955" s="14">
        <v>9.4500000000000455</v>
      </c>
      <c r="AJ1955">
        <v>5.2039999999999997</v>
      </c>
      <c r="AK1955" s="14">
        <v>2.7699999999999999E-2</v>
      </c>
      <c r="AL1955" s="14">
        <v>6.4802274876957204</v>
      </c>
      <c r="AM1955" s="14">
        <v>233.07737647792317</v>
      </c>
      <c r="AN1955" s="14"/>
      <c r="AO1955" s="14"/>
      <c r="AP1955" s="14">
        <v>223.01736765013601</v>
      </c>
      <c r="AV1955">
        <v>230</v>
      </c>
      <c r="AW1955">
        <v>3.4307249999999998</v>
      </c>
      <c r="AY1955" s="14">
        <v>204.62309393568938</v>
      </c>
      <c r="AZ1955" s="14"/>
      <c r="BA1955" s="14">
        <v>6.5500000000000003E-3</v>
      </c>
      <c r="BB1955" s="14">
        <v>5.5741919574235679</v>
      </c>
      <c r="BC1955" s="14"/>
      <c r="BD1955" s="14">
        <v>852.22262352207667</v>
      </c>
      <c r="BE1955">
        <v>710</v>
      </c>
    </row>
    <row r="1956" spans="1:57" x14ac:dyDescent="0.55000000000000004">
      <c r="A1956" s="2" t="s">
        <v>60</v>
      </c>
      <c r="B1956" s="31">
        <v>33568</v>
      </c>
      <c r="C1956" s="11"/>
      <c r="Q1956" s="14">
        <v>14.97101920551408</v>
      </c>
      <c r="R1956" s="14">
        <v>1341.5500000000002</v>
      </c>
      <c r="S1956" s="14">
        <v>232.97499999999999</v>
      </c>
      <c r="T1956" s="14">
        <v>1.5949999999999999E-2</v>
      </c>
      <c r="U1956" s="14">
        <v>3.7474075</v>
      </c>
      <c r="V1956"/>
      <c r="AA1956" s="14">
        <v>28.351906064310612</v>
      </c>
      <c r="AE1956" s="14">
        <v>1</v>
      </c>
      <c r="AF1956" s="14">
        <v>0.16208000000000003</v>
      </c>
      <c r="AG1956" s="14">
        <v>16</v>
      </c>
      <c r="AJ1956">
        <v>3.94</v>
      </c>
      <c r="AK1956" s="14">
        <v>2.7999999999999997E-2</v>
      </c>
      <c r="AL1956" s="14">
        <v>5.6458864123547254</v>
      </c>
      <c r="AM1956" s="14">
        <v>198.50541026006786</v>
      </c>
      <c r="AN1956" s="14"/>
      <c r="AO1956" s="14"/>
      <c r="AP1956" s="14">
        <v>199.02035529541001</v>
      </c>
      <c r="AV1956">
        <v>247.5</v>
      </c>
      <c r="AW1956">
        <v>3.7159512499999998</v>
      </c>
      <c r="AY1956" s="14">
        <v>204.62309393568938</v>
      </c>
      <c r="AZ1956" s="14"/>
      <c r="BA1956" s="14">
        <v>6.0999999999999995E-3</v>
      </c>
      <c r="BB1956" s="14">
        <v>5.4469607661453789</v>
      </c>
      <c r="BC1956" s="14"/>
      <c r="BD1956" s="14">
        <v>894.0695897399321</v>
      </c>
      <c r="BE1956">
        <v>487.5</v>
      </c>
    </row>
    <row r="1957" spans="1:57" x14ac:dyDescent="0.55000000000000004">
      <c r="A1957" s="2" t="s">
        <v>60</v>
      </c>
      <c r="B1957" s="31">
        <v>33574</v>
      </c>
      <c r="C1957" s="11"/>
      <c r="E1957">
        <v>203.04</v>
      </c>
      <c r="F1957">
        <v>7.6499999999999999E-2</v>
      </c>
      <c r="G1957">
        <v>8.8950000000000001E-2</v>
      </c>
      <c r="H1957">
        <v>0.1042</v>
      </c>
      <c r="I1957">
        <v>0.13095000000000001</v>
      </c>
      <c r="J1957">
        <v>0.1236</v>
      </c>
      <c r="K1957">
        <v>0.18490000000000001</v>
      </c>
      <c r="L1957">
        <v>0.16855000000000001</v>
      </c>
      <c r="M1957">
        <v>0.13755000000000001</v>
      </c>
      <c r="Q1957" s="14">
        <v>17.096926636977692</v>
      </c>
      <c r="R1957" s="14">
        <v>1476.575</v>
      </c>
      <c r="S1957" s="14">
        <v>319.375</v>
      </c>
      <c r="T1957" s="14">
        <v>1.8700000000000001E-2</v>
      </c>
      <c r="U1957" s="14">
        <v>5.9583325</v>
      </c>
      <c r="V1957"/>
      <c r="AA1957" s="14">
        <v>114.75190606431065</v>
      </c>
      <c r="AE1957" s="14">
        <v>0.79499999999999993</v>
      </c>
      <c r="AF1957" s="14">
        <v>9.4692500000000332E-2</v>
      </c>
      <c r="AG1957" s="14">
        <v>11.700000000000045</v>
      </c>
      <c r="AJ1957">
        <v>2.2320000000000002</v>
      </c>
      <c r="AK1957" s="14">
        <v>2.7249999999999996E-2</v>
      </c>
      <c r="AL1957" s="14">
        <v>4.6967371941060918</v>
      </c>
      <c r="AM1957" s="14">
        <v>168.23761644226343</v>
      </c>
      <c r="AN1957" s="14"/>
      <c r="AO1957" s="14"/>
      <c r="AP1957" s="14">
        <v>140.59531554977229</v>
      </c>
      <c r="AV1957">
        <v>247.5</v>
      </c>
      <c r="AW1957">
        <v>5.9723125000000001</v>
      </c>
      <c r="AY1957" s="14">
        <v>204.62309393568938</v>
      </c>
      <c r="AZ1957" s="14"/>
      <c r="BA1957" s="14">
        <v>6.7000000000000002E-3</v>
      </c>
      <c r="BB1957" s="14">
        <v>6.6357332327678407</v>
      </c>
      <c r="BC1957" s="14"/>
      <c r="BD1957" s="14">
        <v>977.26238355773648</v>
      </c>
      <c r="BE1957">
        <v>507.5</v>
      </c>
    </row>
    <row r="1958" spans="1:57" x14ac:dyDescent="0.55000000000000004">
      <c r="A1958" s="2" t="s">
        <v>60</v>
      </c>
      <c r="B1958" s="31">
        <v>33581</v>
      </c>
      <c r="C1958" s="11"/>
      <c r="E1958">
        <v>198.04000000000002</v>
      </c>
      <c r="F1958">
        <v>8.2000000000000003E-2</v>
      </c>
      <c r="G1958">
        <v>8.6050000000000001E-2</v>
      </c>
      <c r="H1958">
        <v>0.10015</v>
      </c>
      <c r="I1958">
        <v>0.12385</v>
      </c>
      <c r="J1958">
        <v>0.12230000000000001</v>
      </c>
      <c r="K1958">
        <v>0.17699999999999999</v>
      </c>
      <c r="L1958">
        <v>0.16339999999999999</v>
      </c>
      <c r="M1958">
        <v>0.13544999999999999</v>
      </c>
      <c r="Q1958" s="14">
        <v>19.611837904024085</v>
      </c>
      <c r="R1958" s="14">
        <v>1651.0250000000001</v>
      </c>
      <c r="S1958" s="14">
        <v>383.25</v>
      </c>
      <c r="T1958" s="14">
        <v>1.6500000000000001E-2</v>
      </c>
      <c r="U1958" s="14">
        <v>6.3283499999999995</v>
      </c>
      <c r="V1958"/>
      <c r="AA1958" s="14">
        <v>178.62690606431062</v>
      </c>
      <c r="AE1958" s="14">
        <v>1.03</v>
      </c>
      <c r="AF1958" s="14">
        <v>0.14657500000000001</v>
      </c>
      <c r="AG1958" s="14">
        <v>14.375</v>
      </c>
      <c r="AJ1958">
        <v>3.6160000000000001</v>
      </c>
      <c r="AK1958" s="14">
        <v>3.2500000000000001E-2</v>
      </c>
      <c r="AL1958" s="14">
        <v>6.3163269230769234</v>
      </c>
      <c r="AM1958" s="14">
        <v>184.46678321678323</v>
      </c>
      <c r="AN1958" s="14"/>
      <c r="AO1958" s="14"/>
      <c r="AP1958" s="14">
        <v>185.28148148148148</v>
      </c>
      <c r="AV1958">
        <v>240</v>
      </c>
      <c r="AW1958">
        <v>6.3236249999999998</v>
      </c>
      <c r="AY1958" s="14">
        <v>204.62309393568938</v>
      </c>
      <c r="AZ1958" s="14"/>
      <c r="BA1958" s="14">
        <v>6.3499999999999997E-3</v>
      </c>
      <c r="BB1958" s="14">
        <v>6.8356894755244753</v>
      </c>
      <c r="BC1958" s="14"/>
      <c r="BD1958" s="14">
        <v>1068.9332167832167</v>
      </c>
      <c r="BE1958">
        <v>547.5</v>
      </c>
    </row>
    <row r="1959" spans="1:57" x14ac:dyDescent="0.55000000000000004">
      <c r="A1959" s="2" t="s">
        <v>60</v>
      </c>
      <c r="B1959" s="31">
        <v>33585</v>
      </c>
      <c r="C1959" s="11"/>
      <c r="Q1959" s="14">
        <v>19.781410108134065</v>
      </c>
      <c r="R1959" s="14">
        <v>1632.25</v>
      </c>
      <c r="S1959" s="14">
        <v>428.25</v>
      </c>
      <c r="T1959" s="14">
        <v>1.8799999999999997E-2</v>
      </c>
      <c r="U1959" s="14">
        <v>8.0377500000000008</v>
      </c>
      <c r="V1959"/>
      <c r="AA1959" s="14">
        <v>223.62690606431062</v>
      </c>
      <c r="AE1959" s="14">
        <v>0.95500000000000007</v>
      </c>
      <c r="AF1959" s="14">
        <v>0.18288749999999998</v>
      </c>
      <c r="AG1959" s="14">
        <v>19.125</v>
      </c>
      <c r="AJ1959">
        <v>2.8330000000000002</v>
      </c>
      <c r="AK1959" s="14">
        <v>2.8750000000000001E-2</v>
      </c>
      <c r="AL1959" s="14">
        <v>4.5487344670320429</v>
      </c>
      <c r="AM1959" s="14">
        <v>152.81190418767409</v>
      </c>
      <c r="AN1959" s="14"/>
      <c r="AO1959" s="14"/>
      <c r="AP1959" s="14">
        <v>182.31284150605268</v>
      </c>
      <c r="AV1959">
        <v>250</v>
      </c>
      <c r="AW1959">
        <v>8.0510999999999999</v>
      </c>
      <c r="AY1959" s="14">
        <v>204.62309393568938</v>
      </c>
      <c r="AZ1959" s="14"/>
      <c r="BA1959" s="14">
        <v>6.7999999999999996E-3</v>
      </c>
      <c r="BB1959" s="14">
        <v>7.037506705919192</v>
      </c>
      <c r="BC1959" s="14"/>
      <c r="BD1959" s="14">
        <v>1032.0630958123259</v>
      </c>
      <c r="BE1959">
        <v>550</v>
      </c>
    </row>
    <row r="1960" spans="1:57" x14ac:dyDescent="0.55000000000000004">
      <c r="A1960" s="2" t="s">
        <v>60</v>
      </c>
      <c r="B1960" s="31">
        <v>33588</v>
      </c>
      <c r="C1960" s="11"/>
      <c r="E1960">
        <v>191.99</v>
      </c>
      <c r="F1960">
        <v>0.08</v>
      </c>
      <c r="G1960">
        <v>8.5500000000000007E-2</v>
      </c>
      <c r="H1960">
        <v>9.7949999999999995E-2</v>
      </c>
      <c r="I1960">
        <v>0.11849999999999999</v>
      </c>
      <c r="J1960">
        <v>0.1125</v>
      </c>
      <c r="K1960">
        <v>0.17224999999999999</v>
      </c>
      <c r="L1960">
        <v>0.16184999999999999</v>
      </c>
      <c r="M1960">
        <v>0.13139999999999999</v>
      </c>
      <c r="Q1960" s="14"/>
      <c r="R1960" s="14"/>
      <c r="S1960" s="14"/>
      <c r="T1960" s="14"/>
      <c r="U1960" s="14"/>
      <c r="V1960"/>
      <c r="AA1960" s="14"/>
      <c r="AE1960" s="14"/>
      <c r="AF1960" s="14"/>
      <c r="AG1960" s="14"/>
      <c r="AK1960" s="14"/>
      <c r="AL1960" s="14"/>
      <c r="AM1960" s="14"/>
      <c r="AN1960" s="14"/>
      <c r="AO1960" s="14"/>
      <c r="AP1960" s="14"/>
      <c r="AY1960" s="14"/>
      <c r="AZ1960" s="14"/>
      <c r="BA1960" s="14"/>
      <c r="BB1960" s="14"/>
      <c r="BC1960" s="14"/>
      <c r="BD1960" s="14"/>
    </row>
    <row r="1961" spans="1:57" x14ac:dyDescent="0.55000000000000004">
      <c r="A1961" s="2" t="s">
        <v>60</v>
      </c>
      <c r="B1961" s="31">
        <v>33590</v>
      </c>
      <c r="C1961" s="11"/>
      <c r="Q1961" s="14">
        <v>16.551963113103142</v>
      </c>
      <c r="R1961" s="14">
        <v>1452.425</v>
      </c>
      <c r="S1961" s="14">
        <v>464.25</v>
      </c>
      <c r="T1961" s="14">
        <v>1.7500000000000002E-2</v>
      </c>
      <c r="U1961" s="14">
        <v>8.0902750000000001</v>
      </c>
      <c r="V1961"/>
      <c r="AA1961" s="14">
        <v>259.62690606431062</v>
      </c>
      <c r="AE1961" s="14">
        <v>1.0049999999999999</v>
      </c>
      <c r="AF1961" s="14">
        <v>0.2123850000000001</v>
      </c>
      <c r="AG1961" s="14">
        <v>21.5</v>
      </c>
      <c r="AJ1961">
        <v>1.0780000000000001</v>
      </c>
      <c r="AK1961" s="14">
        <v>2.375E-2</v>
      </c>
      <c r="AL1961" s="14">
        <v>1.8814362734242398</v>
      </c>
      <c r="AM1961" s="14">
        <v>67.948457338921671</v>
      </c>
      <c r="AN1961" s="14"/>
      <c r="AO1961" s="14"/>
      <c r="AP1961" s="14">
        <v>158.41759352881698</v>
      </c>
      <c r="AW1961">
        <v>8.1243750000000006</v>
      </c>
      <c r="AY1961" s="14">
        <v>204.62309393568938</v>
      </c>
      <c r="AZ1961" s="14"/>
      <c r="BA1961" s="14">
        <v>6.6500000000000005E-3</v>
      </c>
      <c r="BB1961" s="14">
        <v>5.9753502045495654</v>
      </c>
      <c r="BC1961" s="14"/>
      <c r="BD1961" s="14">
        <v>898.72654266107816</v>
      </c>
      <c r="BE1961">
        <v>437.5</v>
      </c>
    </row>
    <row r="1962" spans="1:57" x14ac:dyDescent="0.55000000000000004">
      <c r="A1962" s="2" t="s">
        <v>60</v>
      </c>
      <c r="B1962" s="31">
        <v>33595</v>
      </c>
      <c r="C1962" s="11"/>
      <c r="E1962">
        <v>187.26999999999998</v>
      </c>
      <c r="F1962">
        <v>8.3000000000000004E-2</v>
      </c>
      <c r="G1962">
        <v>8.3299999999999999E-2</v>
      </c>
      <c r="H1962">
        <v>9.425E-2</v>
      </c>
      <c r="I1962">
        <v>0.11075</v>
      </c>
      <c r="J1962">
        <v>0.1119</v>
      </c>
      <c r="K1962">
        <v>0.16930000000000001</v>
      </c>
      <c r="L1962">
        <v>0.15565000000000001</v>
      </c>
      <c r="M1962">
        <v>0.12820000000000001</v>
      </c>
      <c r="Q1962" s="14"/>
      <c r="R1962" s="14">
        <v>1699.3249999999998</v>
      </c>
      <c r="S1962" s="14">
        <v>666.25</v>
      </c>
      <c r="T1962" s="14">
        <v>1.89E-2</v>
      </c>
      <c r="U1962" s="14">
        <v>12.686250000000001</v>
      </c>
      <c r="V1962"/>
      <c r="AA1962" s="14">
        <v>461.62690606431056</v>
      </c>
      <c r="AE1962" s="14">
        <v>1.2</v>
      </c>
      <c r="AF1962" s="14">
        <v>0.17159999999999942</v>
      </c>
      <c r="AG1962" s="14">
        <v>14.299999999999955</v>
      </c>
      <c r="AJ1962">
        <v>0.47</v>
      </c>
      <c r="AK1962" s="14">
        <v>2.5899999999999999E-2</v>
      </c>
      <c r="AL1962" s="14"/>
      <c r="AM1962" s="14"/>
      <c r="AN1962" s="14"/>
      <c r="AO1962" s="14"/>
      <c r="AP1962" s="14">
        <v>75</v>
      </c>
      <c r="AW1962">
        <v>12.592124999999999</v>
      </c>
      <c r="AY1962" s="14">
        <v>204.62309393568938</v>
      </c>
      <c r="AZ1962" s="14"/>
      <c r="BA1962" s="14">
        <v>7.7000000000000002E-3</v>
      </c>
      <c r="BB1962" s="14"/>
      <c r="BC1962" s="14"/>
      <c r="BD1962" s="14"/>
      <c r="BE1962">
        <v>530</v>
      </c>
    </row>
    <row r="1963" spans="1:57" x14ac:dyDescent="0.55000000000000004">
      <c r="A1963" s="2" t="s">
        <v>60</v>
      </c>
      <c r="B1963" s="31">
        <v>33602</v>
      </c>
      <c r="C1963" s="11"/>
      <c r="E1963">
        <v>186.20000000000005</v>
      </c>
      <c r="F1963">
        <v>8.7499999999999994E-2</v>
      </c>
      <c r="G1963">
        <v>8.2400000000000001E-2</v>
      </c>
      <c r="H1963">
        <v>9.3299999999999994E-2</v>
      </c>
      <c r="I1963">
        <v>0.11144999999999999</v>
      </c>
      <c r="J1963">
        <v>0.109</v>
      </c>
      <c r="K1963">
        <v>0.16655</v>
      </c>
      <c r="L1963">
        <v>0.15429999999999999</v>
      </c>
      <c r="M1963">
        <v>0.1265</v>
      </c>
      <c r="Q1963" s="14"/>
      <c r="R1963" s="14">
        <v>1772.25</v>
      </c>
      <c r="S1963" s="14">
        <v>772</v>
      </c>
      <c r="T1963" s="14">
        <v>2.1049999999999999E-2</v>
      </c>
      <c r="U1963" s="14">
        <v>16.226974999999999</v>
      </c>
      <c r="V1963"/>
      <c r="AA1963" s="14">
        <v>567.37690606431056</v>
      </c>
      <c r="AE1963" s="14"/>
      <c r="AF1963" s="14"/>
      <c r="AG1963" s="14"/>
      <c r="AK1963" s="14">
        <v>0</v>
      </c>
      <c r="AL1963" s="14"/>
      <c r="AM1963" s="14"/>
      <c r="AN1963" s="14"/>
      <c r="AO1963" s="14"/>
      <c r="AP1963" s="14"/>
      <c r="AW1963">
        <v>16.250599999999999</v>
      </c>
      <c r="AY1963" s="14">
        <v>204.62309393568938</v>
      </c>
      <c r="AZ1963" s="14"/>
      <c r="BA1963" s="14">
        <v>0</v>
      </c>
      <c r="BB1963" s="14"/>
      <c r="BC1963" s="14"/>
      <c r="BD1963" s="14"/>
      <c r="BE1963">
        <v>542.5</v>
      </c>
    </row>
    <row r="1964" spans="1:57" x14ac:dyDescent="0.55000000000000004">
      <c r="A1964" s="2" t="s">
        <v>60</v>
      </c>
      <c r="B1964" s="31">
        <v>33609</v>
      </c>
      <c r="C1964" s="11"/>
      <c r="E1964">
        <v>185.60000000000002</v>
      </c>
      <c r="F1964">
        <v>8.4500000000000006E-2</v>
      </c>
      <c r="G1964">
        <v>8.2400000000000001E-2</v>
      </c>
      <c r="H1964">
        <v>9.3299999999999994E-2</v>
      </c>
      <c r="I1964">
        <v>0.11144999999999999</v>
      </c>
      <c r="J1964">
        <v>0.109</v>
      </c>
      <c r="K1964">
        <v>0.16655</v>
      </c>
      <c r="L1964">
        <v>0.15429999999999999</v>
      </c>
      <c r="M1964">
        <v>0.1265</v>
      </c>
      <c r="Q1964" s="14"/>
      <c r="R1964" s="14">
        <v>2016.5</v>
      </c>
      <c r="S1964" s="14">
        <v>960.25</v>
      </c>
      <c r="T1964" s="14">
        <v>2.0149999999999998E-2</v>
      </c>
      <c r="U1964" s="14">
        <v>19.2986</v>
      </c>
      <c r="V1964"/>
      <c r="AA1964" s="14">
        <v>755.62690606431056</v>
      </c>
      <c r="AE1964" s="14"/>
      <c r="AF1964" s="14"/>
      <c r="AG1964" s="14"/>
      <c r="AK1964" s="14">
        <v>0</v>
      </c>
      <c r="AL1964" s="14"/>
      <c r="AM1964" s="14"/>
      <c r="AN1964" s="14"/>
      <c r="AO1964" s="14"/>
      <c r="AP1964" s="14">
        <v>0</v>
      </c>
      <c r="AW1964">
        <v>19.349037500000001</v>
      </c>
      <c r="AY1964" s="14">
        <v>204.62309393568938</v>
      </c>
      <c r="AZ1964" s="14"/>
      <c r="BA1964" s="14">
        <v>0</v>
      </c>
      <c r="BB1964" s="14"/>
      <c r="BC1964" s="14"/>
      <c r="BD1964" s="14"/>
      <c r="BE1964">
        <v>577.5</v>
      </c>
    </row>
    <row r="1965" spans="1:57" x14ac:dyDescent="0.55000000000000004">
      <c r="A1965" s="2" t="s">
        <v>60</v>
      </c>
      <c r="B1965" s="31">
        <v>33613</v>
      </c>
      <c r="C1965" s="11"/>
      <c r="Q1965" s="14"/>
      <c r="R1965" s="14"/>
      <c r="S1965" s="14"/>
      <c r="T1965" s="14"/>
      <c r="U1965" s="14"/>
      <c r="V1965"/>
      <c r="AA1965" s="14">
        <v>0</v>
      </c>
      <c r="AE1965" s="14"/>
      <c r="AF1965" s="14"/>
      <c r="AG1965" s="14"/>
      <c r="AK1965" s="14">
        <v>0</v>
      </c>
      <c r="AL1965" s="14"/>
      <c r="AM1965" s="14"/>
      <c r="AN1965" s="14"/>
      <c r="AO1965" s="14"/>
      <c r="AP1965" s="14"/>
      <c r="AY1965" s="14">
        <v>204.62309393568938</v>
      </c>
      <c r="AZ1965" s="14"/>
      <c r="BA1965" s="14">
        <v>0</v>
      </c>
      <c r="BB1965" s="14"/>
      <c r="BC1965" s="14"/>
      <c r="BD1965" s="14"/>
      <c r="BE1965">
        <v>0</v>
      </c>
    </row>
    <row r="1966" spans="1:57" x14ac:dyDescent="0.55000000000000004">
      <c r="A1966" s="2" t="s">
        <v>60</v>
      </c>
      <c r="B1966" s="31">
        <v>33616</v>
      </c>
      <c r="C1966" s="11"/>
      <c r="E1966">
        <v>187.85</v>
      </c>
      <c r="F1966">
        <v>7.9000000000000001E-2</v>
      </c>
      <c r="G1966">
        <v>8.7300000000000003E-2</v>
      </c>
      <c r="H1966">
        <v>9.8849999999999993E-2</v>
      </c>
      <c r="I1966">
        <v>0.11845</v>
      </c>
      <c r="J1966">
        <v>0.1135</v>
      </c>
      <c r="K1966">
        <v>0.16539999999999999</v>
      </c>
      <c r="L1966">
        <v>0.15145</v>
      </c>
      <c r="M1966">
        <v>0.12529999999999999</v>
      </c>
      <c r="Q1966" s="14"/>
      <c r="R1966" s="14"/>
      <c r="S1966" s="14"/>
      <c r="T1966" s="14"/>
      <c r="U1966" s="14"/>
      <c r="V1966"/>
      <c r="AA1966" s="14"/>
      <c r="AE1966" s="14"/>
      <c r="AF1966" s="14"/>
      <c r="AG1966" s="14"/>
      <c r="AK1966" s="14"/>
      <c r="AL1966" s="14"/>
      <c r="AM1966" s="14"/>
      <c r="AN1966" s="14"/>
      <c r="AO1966" s="14"/>
      <c r="AP1966" s="14"/>
      <c r="AY1966" s="14"/>
      <c r="AZ1966" s="14"/>
      <c r="BA1966" s="14"/>
      <c r="BB1966" s="14"/>
      <c r="BC1966" s="14"/>
      <c r="BD1966" s="14"/>
    </row>
    <row r="1967" spans="1:57" x14ac:dyDescent="0.55000000000000004">
      <c r="A1967" s="2" t="s">
        <v>60</v>
      </c>
      <c r="B1967" s="31">
        <v>33618</v>
      </c>
      <c r="C1967" s="11"/>
      <c r="Q1967" s="14"/>
      <c r="R1967" s="14"/>
      <c r="S1967" s="14"/>
      <c r="T1967" s="14"/>
      <c r="U1967" s="14"/>
      <c r="V1967"/>
      <c r="AA1967" s="14">
        <v>0</v>
      </c>
      <c r="AE1967" s="14"/>
      <c r="AF1967" s="14"/>
      <c r="AG1967" s="14"/>
      <c r="AK1967" s="14"/>
      <c r="AL1967" s="14"/>
      <c r="AM1967" s="14"/>
      <c r="AN1967" s="14"/>
      <c r="AO1967" s="14"/>
      <c r="AP1967" s="14"/>
      <c r="AY1967" s="14">
        <v>204.62309393568938</v>
      </c>
      <c r="AZ1967" s="14"/>
      <c r="BA1967" s="14"/>
      <c r="BB1967" s="14"/>
      <c r="BC1967" s="14"/>
      <c r="BD1967" s="14"/>
    </row>
    <row r="1968" spans="1:57" x14ac:dyDescent="0.55000000000000004">
      <c r="A1968" s="2" t="s">
        <v>60</v>
      </c>
      <c r="B1968" s="31">
        <v>33623</v>
      </c>
      <c r="C1968" s="11" t="s">
        <v>787</v>
      </c>
      <c r="E1968">
        <v>190.1</v>
      </c>
      <c r="F1968">
        <v>9.2999999999999999E-2</v>
      </c>
      <c r="G1968">
        <v>8.5500000000000007E-2</v>
      </c>
      <c r="H1968">
        <v>0.10105</v>
      </c>
      <c r="I1968">
        <v>0.12085</v>
      </c>
      <c r="J1968">
        <v>0.1153</v>
      </c>
      <c r="K1968">
        <v>0.16175</v>
      </c>
      <c r="L1968">
        <v>0.14954999999999999</v>
      </c>
      <c r="M1968">
        <v>0.1235</v>
      </c>
      <c r="Q1968" s="14"/>
      <c r="R1968" s="29">
        <v>1338.9072283163516</v>
      </c>
      <c r="S1968" s="14"/>
      <c r="T1968" s="14"/>
      <c r="U1968" s="14"/>
      <c r="V1968"/>
      <c r="W1968">
        <v>3.3933999999999999E-2</v>
      </c>
      <c r="Y1968">
        <v>14078.779219329363</v>
      </c>
      <c r="AA1968">
        <v>477.7492940287226</v>
      </c>
      <c r="AE1968" s="14"/>
      <c r="AF1968" s="14"/>
      <c r="AG1968" s="14"/>
      <c r="AK1968" s="14"/>
      <c r="AL1968" s="14"/>
      <c r="AM1968" s="14"/>
      <c r="AN1968" s="14"/>
      <c r="AO1968" s="14"/>
      <c r="AP1968" s="14"/>
      <c r="AQ1968" t="s">
        <v>875</v>
      </c>
      <c r="AY1968" s="14"/>
      <c r="AZ1968" s="14"/>
      <c r="BA1968" s="14"/>
      <c r="BB1968" s="14"/>
      <c r="BC1968" s="14"/>
      <c r="BD1968" s="14"/>
    </row>
    <row r="1969" spans="1:57" x14ac:dyDescent="0.55000000000000004">
      <c r="A1969" s="2" t="s">
        <v>61</v>
      </c>
      <c r="B1969" s="31">
        <v>33483</v>
      </c>
      <c r="C1969" s="11"/>
      <c r="E1969">
        <v>426.51000000000005</v>
      </c>
      <c r="F1969">
        <v>0.27800000000000002</v>
      </c>
      <c r="G1969">
        <v>0.26824999999999999</v>
      </c>
      <c r="H1969">
        <v>0.25355</v>
      </c>
      <c r="I1969">
        <v>0.2364</v>
      </c>
      <c r="J1969">
        <v>0.26350000000000001</v>
      </c>
      <c r="K1969">
        <v>0.27705000000000002</v>
      </c>
      <c r="L1969">
        <v>0.3392</v>
      </c>
      <c r="M1969">
        <v>0.21659999999999999</v>
      </c>
      <c r="Q1969" s="14"/>
      <c r="R1969" s="14"/>
      <c r="S1969" s="14"/>
      <c r="T1969" s="14"/>
      <c r="U1969" s="14"/>
      <c r="V1969"/>
      <c r="AA1969" s="14"/>
      <c r="AE1969" s="14"/>
      <c r="AF1969" s="14"/>
      <c r="AG1969" s="14"/>
      <c r="AK1969" s="14"/>
      <c r="AL1969" s="14"/>
      <c r="AM1969" s="14"/>
      <c r="AN1969" s="14"/>
      <c r="AO1969" s="14"/>
      <c r="AP1969" s="14"/>
      <c r="AY1969" s="14"/>
      <c r="AZ1969" s="14"/>
      <c r="BA1969" s="14"/>
      <c r="BB1969" s="14"/>
      <c r="BC1969" s="14"/>
      <c r="BD1969" s="14"/>
    </row>
    <row r="1970" spans="1:57" x14ac:dyDescent="0.55000000000000004">
      <c r="A1970" s="2" t="s">
        <v>61</v>
      </c>
      <c r="B1970" s="31">
        <v>33491</v>
      </c>
      <c r="C1970" s="11"/>
      <c r="E1970">
        <v>421.10000000000008</v>
      </c>
      <c r="F1970">
        <v>0.27700000000000002</v>
      </c>
      <c r="G1970">
        <v>0.26315</v>
      </c>
      <c r="H1970">
        <v>0.25685000000000002</v>
      </c>
      <c r="I1970">
        <v>0.23280000000000001</v>
      </c>
      <c r="J1970">
        <v>0.26229999999999998</v>
      </c>
      <c r="K1970">
        <v>0.27424999999999999</v>
      </c>
      <c r="L1970">
        <v>0.33700000000000002</v>
      </c>
      <c r="M1970">
        <v>0.20215</v>
      </c>
      <c r="Q1970" s="14"/>
      <c r="R1970" s="14"/>
      <c r="S1970" s="14"/>
      <c r="T1970" s="14"/>
      <c r="U1970" s="14"/>
      <c r="V1970"/>
      <c r="AA1970" s="14"/>
      <c r="AE1970" s="14"/>
      <c r="AF1970" s="14"/>
      <c r="AG1970" s="14"/>
      <c r="AK1970" s="14"/>
      <c r="AL1970" s="14"/>
      <c r="AM1970" s="14"/>
      <c r="AN1970" s="14"/>
      <c r="AO1970" s="14"/>
      <c r="AP1970" s="14"/>
      <c r="AY1970" s="14"/>
      <c r="AZ1970" s="14"/>
      <c r="BA1970" s="14"/>
      <c r="BB1970" s="14"/>
      <c r="BC1970" s="14"/>
      <c r="BD1970" s="14"/>
    </row>
    <row r="1971" spans="1:57" x14ac:dyDescent="0.55000000000000004">
      <c r="A1971" s="2" t="s">
        <v>61</v>
      </c>
      <c r="B1971" s="31">
        <v>33497</v>
      </c>
      <c r="C1971" s="11"/>
      <c r="E1971">
        <v>424.27000000000004</v>
      </c>
      <c r="F1971">
        <v>0.28649999999999998</v>
      </c>
      <c r="G1971">
        <v>0.26769999999999999</v>
      </c>
      <c r="H1971">
        <v>0.25464999999999999</v>
      </c>
      <c r="I1971">
        <v>0.23574999999999999</v>
      </c>
      <c r="J1971">
        <v>0.26200000000000001</v>
      </c>
      <c r="K1971">
        <v>0.27474999999999999</v>
      </c>
      <c r="L1971">
        <v>0.33944999999999997</v>
      </c>
      <c r="M1971">
        <v>0.20055000000000001</v>
      </c>
      <c r="Q1971" s="14"/>
      <c r="R1971" s="14"/>
      <c r="S1971" s="14"/>
      <c r="T1971" s="14"/>
      <c r="U1971" s="14"/>
      <c r="V1971"/>
      <c r="AA1971" s="14"/>
      <c r="AE1971" s="14"/>
      <c r="AF1971" s="14"/>
      <c r="AG1971" s="14"/>
      <c r="AK1971" s="14"/>
      <c r="AL1971" s="14"/>
      <c r="AM1971" s="14"/>
      <c r="AN1971" s="14"/>
      <c r="AO1971" s="14"/>
      <c r="AP1971" s="14"/>
      <c r="AY1971" s="14"/>
      <c r="AZ1971" s="14"/>
      <c r="BA1971" s="14"/>
      <c r="BB1971" s="14"/>
      <c r="BC1971" s="14"/>
      <c r="BD1971" s="14"/>
    </row>
    <row r="1972" spans="1:57" x14ac:dyDescent="0.55000000000000004">
      <c r="A1972" s="2" t="s">
        <v>61</v>
      </c>
      <c r="B1972" s="31">
        <v>33504</v>
      </c>
      <c r="C1972" s="11"/>
      <c r="E1972">
        <v>424.32999999999993</v>
      </c>
      <c r="F1972">
        <v>0.29049999999999998</v>
      </c>
      <c r="G1972">
        <v>0.26719999999999999</v>
      </c>
      <c r="H1972">
        <v>0.25409999999999999</v>
      </c>
      <c r="I1972">
        <v>0.23524999999999999</v>
      </c>
      <c r="J1972">
        <v>0.26150000000000001</v>
      </c>
      <c r="K1972">
        <v>0.2742</v>
      </c>
      <c r="L1972">
        <v>0.33879999999999999</v>
      </c>
      <c r="M1972">
        <v>0.2001</v>
      </c>
      <c r="Q1972" s="14"/>
      <c r="R1972" s="14"/>
      <c r="S1972" s="14"/>
      <c r="T1972" s="14"/>
      <c r="U1972" s="14"/>
      <c r="V1972"/>
      <c r="AA1972" s="14"/>
      <c r="AE1972" s="14"/>
      <c r="AF1972" s="14"/>
      <c r="AG1972" s="14"/>
      <c r="AK1972" s="14"/>
      <c r="AL1972" s="14"/>
      <c r="AM1972" s="14"/>
      <c r="AN1972" s="14"/>
      <c r="AO1972" s="14"/>
      <c r="AP1972" s="14"/>
      <c r="AY1972" s="14"/>
      <c r="AZ1972" s="14"/>
      <c r="BA1972" s="14"/>
      <c r="BB1972" s="14"/>
      <c r="BC1972" s="14"/>
      <c r="BD1972" s="14"/>
    </row>
    <row r="1973" spans="1:57" x14ac:dyDescent="0.55000000000000004">
      <c r="A1973" s="2" t="s">
        <v>61</v>
      </c>
      <c r="B1973" s="31">
        <v>33505</v>
      </c>
      <c r="C1973" s="11"/>
      <c r="Q1973" s="14"/>
      <c r="R1973" s="14">
        <v>202.2</v>
      </c>
      <c r="S1973" s="14"/>
      <c r="T1973" s="14"/>
      <c r="U1973" s="14"/>
      <c r="V1973"/>
      <c r="AA1973" s="14"/>
      <c r="AE1973" s="14"/>
      <c r="AF1973" s="14"/>
      <c r="AG1973" s="14"/>
      <c r="AJ1973">
        <v>2.8306359589999999</v>
      </c>
      <c r="AK1973" s="14"/>
      <c r="AL1973" s="14"/>
      <c r="AM1973" s="14">
        <v>122.9908205253348</v>
      </c>
      <c r="AN1973" s="14"/>
      <c r="AO1973" s="14"/>
      <c r="AP1973" s="14">
        <v>228.61408601074299</v>
      </c>
      <c r="AV1973">
        <v>210</v>
      </c>
      <c r="AY1973" s="14"/>
      <c r="AZ1973" s="14"/>
      <c r="BA1973" s="14"/>
      <c r="BB1973" s="14"/>
      <c r="BC1973" s="14"/>
      <c r="BD1973" s="14">
        <v>79.209179474665206</v>
      </c>
      <c r="BE1973">
        <v>777.5</v>
      </c>
    </row>
    <row r="1974" spans="1:57" x14ac:dyDescent="0.55000000000000004">
      <c r="A1974" s="2" t="s">
        <v>61</v>
      </c>
      <c r="B1974" s="31">
        <v>33512</v>
      </c>
      <c r="C1974" s="11"/>
      <c r="E1974">
        <v>400.19000000000005</v>
      </c>
      <c r="F1974">
        <v>0.24199999999999999</v>
      </c>
      <c r="G1974">
        <v>0.23619999999999999</v>
      </c>
      <c r="H1974">
        <v>0.23300000000000001</v>
      </c>
      <c r="I1974">
        <v>0.22514999999999999</v>
      </c>
      <c r="J1974">
        <v>0.25745000000000001</v>
      </c>
      <c r="K1974">
        <v>0.27195000000000003</v>
      </c>
      <c r="L1974">
        <v>0.33455000000000001</v>
      </c>
      <c r="M1974">
        <v>0.20065</v>
      </c>
      <c r="Q1974" s="14"/>
      <c r="R1974" s="14"/>
      <c r="S1974" s="14"/>
      <c r="T1974" s="14"/>
      <c r="U1974" s="14"/>
      <c r="V1974"/>
      <c r="AA1974" s="14"/>
      <c r="AE1974" s="14"/>
      <c r="AF1974" s="14"/>
      <c r="AG1974" s="14"/>
      <c r="AK1974" s="14"/>
      <c r="AL1974" s="14"/>
      <c r="AM1974" s="14"/>
      <c r="AN1974" s="14"/>
      <c r="AO1974" s="14"/>
      <c r="AP1974" s="14"/>
      <c r="AY1974" s="14"/>
      <c r="AZ1974" s="14"/>
      <c r="BA1974" s="14"/>
      <c r="BB1974" s="14"/>
      <c r="BC1974" s="14"/>
      <c r="BD1974" s="14"/>
    </row>
    <row r="1975" spans="1:57" x14ac:dyDescent="0.55000000000000004">
      <c r="A1975" s="2" t="s">
        <v>61</v>
      </c>
      <c r="B1975" s="31">
        <v>33519</v>
      </c>
      <c r="C1975" s="11"/>
      <c r="E1975">
        <v>407.89</v>
      </c>
      <c r="F1975">
        <v>0.26850000000000002</v>
      </c>
      <c r="G1975">
        <v>0.25180000000000002</v>
      </c>
      <c r="H1975">
        <v>0.23874999999999999</v>
      </c>
      <c r="I1975">
        <v>0.2263</v>
      </c>
      <c r="J1975">
        <v>0.25459999999999999</v>
      </c>
      <c r="K1975">
        <v>0.26500000000000001</v>
      </c>
      <c r="L1975">
        <v>0.33500000000000002</v>
      </c>
      <c r="M1975">
        <v>0.19950000000000001</v>
      </c>
      <c r="Q1975" s="14"/>
      <c r="R1975" s="14"/>
      <c r="S1975" s="14"/>
      <c r="T1975" s="14"/>
      <c r="U1975" s="14"/>
      <c r="V1975"/>
      <c r="AA1975" s="14"/>
      <c r="AE1975" s="14"/>
      <c r="AF1975" s="14"/>
      <c r="AG1975" s="14"/>
      <c r="AK1975" s="14"/>
      <c r="AL1975" s="14"/>
      <c r="AM1975" s="14"/>
      <c r="AN1975" s="14"/>
      <c r="AO1975" s="14"/>
      <c r="AP1975" s="14"/>
      <c r="AY1975" s="14"/>
      <c r="AZ1975" s="14"/>
      <c r="BA1975" s="14"/>
      <c r="BB1975" s="14"/>
      <c r="BC1975" s="14"/>
      <c r="BD1975" s="14"/>
    </row>
    <row r="1976" spans="1:57" x14ac:dyDescent="0.55000000000000004">
      <c r="A1976" s="2" t="s">
        <v>61</v>
      </c>
      <c r="B1976" s="31">
        <v>33521</v>
      </c>
      <c r="C1976" s="11"/>
      <c r="Q1976" s="14"/>
      <c r="R1976" s="14">
        <v>401.82499999999993</v>
      </c>
      <c r="S1976" s="14"/>
      <c r="T1976" s="14"/>
      <c r="U1976" s="14"/>
      <c r="V1976"/>
      <c r="AA1976" s="14"/>
      <c r="AE1976" s="14"/>
      <c r="AF1976" s="14"/>
      <c r="AG1976" s="14"/>
      <c r="AJ1976">
        <v>6.884600571</v>
      </c>
      <c r="AK1976" s="14"/>
      <c r="AL1976" s="14"/>
      <c r="AM1976" s="14">
        <v>217.68504739644203</v>
      </c>
      <c r="AN1976" s="14"/>
      <c r="AO1976" s="14"/>
      <c r="AP1976" s="14">
        <v>316.11422668240851</v>
      </c>
      <c r="AV1976">
        <v>265</v>
      </c>
      <c r="AY1976" s="14"/>
      <c r="AZ1976" s="14"/>
      <c r="BA1976" s="14"/>
      <c r="BB1976" s="14"/>
      <c r="BC1976" s="14"/>
      <c r="BD1976" s="14">
        <v>184.13995260355796</v>
      </c>
      <c r="BE1976">
        <v>840</v>
      </c>
    </row>
    <row r="1977" spans="1:57" x14ac:dyDescent="0.55000000000000004">
      <c r="A1977" s="2" t="s">
        <v>61</v>
      </c>
      <c r="B1977" s="31">
        <v>33525</v>
      </c>
      <c r="C1977" s="11"/>
      <c r="E1977">
        <v>399.27000000000004</v>
      </c>
      <c r="F1977">
        <v>0.2555</v>
      </c>
      <c r="G1977">
        <v>0.2382</v>
      </c>
      <c r="H1977">
        <v>0.2281</v>
      </c>
      <c r="I1977">
        <v>0.22165000000000001</v>
      </c>
      <c r="J1977">
        <v>0.25624999999999998</v>
      </c>
      <c r="K1977">
        <v>0.26574999999999999</v>
      </c>
      <c r="L1977">
        <v>0.33345000000000002</v>
      </c>
      <c r="M1977">
        <v>0.19744999999999999</v>
      </c>
      <c r="Q1977" s="14"/>
      <c r="R1977" s="14"/>
      <c r="S1977" s="14"/>
      <c r="T1977" s="14"/>
      <c r="U1977" s="14"/>
      <c r="V1977"/>
      <c r="AA1977" s="14"/>
      <c r="AE1977" s="14"/>
      <c r="AF1977" s="14"/>
      <c r="AG1977" s="14"/>
      <c r="AK1977" s="14"/>
      <c r="AL1977" s="14"/>
      <c r="AM1977" s="14"/>
      <c r="AN1977" s="14"/>
      <c r="AO1977" s="14"/>
      <c r="AP1977" s="14"/>
      <c r="AY1977" s="14"/>
      <c r="AZ1977" s="14"/>
      <c r="BA1977" s="14"/>
      <c r="BB1977" s="14"/>
      <c r="BC1977" s="14"/>
      <c r="BD1977" s="14"/>
    </row>
    <row r="1978" spans="1:57" x14ac:dyDescent="0.55000000000000004">
      <c r="A1978" s="2" t="s">
        <v>61</v>
      </c>
      <c r="B1978" s="31">
        <v>33532</v>
      </c>
      <c r="C1978" s="11"/>
      <c r="E1978">
        <v>386.68999999999994</v>
      </c>
      <c r="F1978">
        <v>0.23949999999999999</v>
      </c>
      <c r="G1978">
        <v>0.22600000000000001</v>
      </c>
      <c r="H1978">
        <v>0.21129999999999999</v>
      </c>
      <c r="I1978">
        <v>0.21379999999999999</v>
      </c>
      <c r="J1978">
        <v>0.25054999999999999</v>
      </c>
      <c r="K1978">
        <v>0.26069999999999999</v>
      </c>
      <c r="L1978">
        <v>0.3332</v>
      </c>
      <c r="M1978">
        <v>0.19839999999999999</v>
      </c>
      <c r="Q1978" s="14"/>
      <c r="R1978" s="14"/>
      <c r="S1978" s="14"/>
      <c r="T1978" s="14"/>
      <c r="U1978" s="14"/>
      <c r="V1978"/>
      <c r="AA1978" s="14"/>
      <c r="AE1978" s="14"/>
      <c r="AF1978" s="14"/>
      <c r="AG1978" s="14"/>
      <c r="AK1978" s="14"/>
      <c r="AL1978" s="14"/>
      <c r="AM1978" s="14"/>
      <c r="AN1978" s="14"/>
      <c r="AO1978" s="14"/>
      <c r="AP1978" s="14"/>
      <c r="AY1978" s="14"/>
      <c r="AZ1978" s="14"/>
      <c r="BA1978" s="14"/>
      <c r="BB1978" s="14"/>
      <c r="BC1978" s="14"/>
      <c r="BD1978" s="14"/>
    </row>
    <row r="1979" spans="1:57" x14ac:dyDescent="0.55000000000000004">
      <c r="A1979" s="2" t="s">
        <v>61</v>
      </c>
      <c r="B1979" s="31">
        <v>33533</v>
      </c>
      <c r="C1979" s="11"/>
      <c r="Q1979" s="14"/>
      <c r="R1979" s="14">
        <v>771.52499999999986</v>
      </c>
      <c r="S1979" s="14"/>
      <c r="T1979" s="14"/>
      <c r="U1979" s="14"/>
      <c r="V1979"/>
      <c r="AA1979" s="14"/>
      <c r="AE1979" s="14"/>
      <c r="AF1979" s="14"/>
      <c r="AG1979" s="14"/>
      <c r="AJ1979">
        <v>10.251551839999999</v>
      </c>
      <c r="AK1979" s="14"/>
      <c r="AL1979" s="14"/>
      <c r="AM1979" s="14">
        <v>369.72787274453935</v>
      </c>
      <c r="AN1979" s="14"/>
      <c r="AO1979" s="14"/>
      <c r="AP1979" s="14">
        <v>275.58659056843078</v>
      </c>
      <c r="AV1979">
        <v>295</v>
      </c>
      <c r="AY1979" s="14"/>
      <c r="AZ1979" s="14"/>
      <c r="BA1979" s="14"/>
      <c r="BB1979" s="14"/>
      <c r="BC1979" s="14"/>
      <c r="BD1979" s="14">
        <v>401.79712725546051</v>
      </c>
      <c r="BE1979">
        <v>917.5</v>
      </c>
    </row>
    <row r="1980" spans="1:57" x14ac:dyDescent="0.55000000000000004">
      <c r="A1980" s="2" t="s">
        <v>61</v>
      </c>
      <c r="B1980" s="31">
        <v>33540</v>
      </c>
      <c r="C1980" s="11"/>
      <c r="E1980">
        <v>344.68</v>
      </c>
      <c r="F1980">
        <v>0.17949999999999999</v>
      </c>
      <c r="G1980">
        <v>0.16735</v>
      </c>
      <c r="H1980">
        <v>0.15390000000000001</v>
      </c>
      <c r="I1980">
        <v>0.19964999999999999</v>
      </c>
      <c r="J1980">
        <v>0.24215</v>
      </c>
      <c r="K1980">
        <v>0.254</v>
      </c>
      <c r="L1980">
        <v>0.33040000000000003</v>
      </c>
      <c r="M1980">
        <v>0.19645000000000001</v>
      </c>
      <c r="Q1980" s="14"/>
      <c r="R1980" s="14"/>
      <c r="S1980" s="14"/>
      <c r="T1980" s="14"/>
      <c r="U1980" s="14"/>
      <c r="V1980"/>
      <c r="AA1980" s="14"/>
      <c r="AE1980" s="14"/>
      <c r="AF1980" s="14"/>
      <c r="AG1980" s="14"/>
      <c r="AK1980" s="14"/>
      <c r="AL1980" s="14"/>
      <c r="AM1980" s="14"/>
      <c r="AN1980" s="14"/>
      <c r="AO1980" s="14"/>
      <c r="AP1980" s="14"/>
      <c r="AY1980" s="14"/>
      <c r="AZ1980" s="14"/>
      <c r="BA1980" s="14"/>
      <c r="BB1980" s="14"/>
      <c r="BC1980" s="14"/>
      <c r="BD1980" s="14"/>
    </row>
    <row r="1981" spans="1:57" x14ac:dyDescent="0.55000000000000004">
      <c r="A1981" s="2" t="s">
        <v>61</v>
      </c>
      <c r="B1981" s="31">
        <v>33546</v>
      </c>
      <c r="C1981" s="11"/>
      <c r="E1981">
        <v>322.76</v>
      </c>
      <c r="F1981">
        <v>0.159</v>
      </c>
      <c r="G1981">
        <v>0.14065</v>
      </c>
      <c r="H1981">
        <v>0.13189999999999999</v>
      </c>
      <c r="I1981">
        <v>0.18575</v>
      </c>
      <c r="J1981">
        <v>0.23315</v>
      </c>
      <c r="K1981">
        <v>0.24529999999999999</v>
      </c>
      <c r="L1981">
        <v>0.32450000000000001</v>
      </c>
      <c r="M1981">
        <v>0.19355</v>
      </c>
      <c r="Q1981" s="14"/>
      <c r="R1981" s="14"/>
      <c r="S1981" s="14"/>
      <c r="T1981" s="14"/>
      <c r="U1981" s="14"/>
      <c r="V1981"/>
      <c r="AA1981" s="14"/>
      <c r="AE1981" s="14"/>
      <c r="AF1981" s="14"/>
      <c r="AG1981" s="14"/>
      <c r="AK1981" s="14"/>
      <c r="AL1981" s="14"/>
      <c r="AM1981" s="14"/>
      <c r="AN1981" s="14"/>
      <c r="AO1981" s="14"/>
      <c r="AP1981" s="14"/>
      <c r="AY1981" s="14"/>
      <c r="AZ1981" s="14"/>
      <c r="BA1981" s="14"/>
      <c r="BB1981" s="14"/>
      <c r="BC1981" s="14"/>
      <c r="BD1981" s="14"/>
    </row>
    <row r="1982" spans="1:57" x14ac:dyDescent="0.55000000000000004">
      <c r="A1982" s="2" t="s">
        <v>61</v>
      </c>
      <c r="B1982" s="31">
        <v>33547</v>
      </c>
      <c r="C1982" s="11"/>
      <c r="Q1982" s="14">
        <v>24.520204999999997</v>
      </c>
      <c r="R1982" s="14">
        <v>1092.7999999999997</v>
      </c>
      <c r="S1982" s="14"/>
      <c r="T1982" s="14"/>
      <c r="U1982" s="14"/>
      <c r="V1982"/>
      <c r="AA1982" s="14"/>
      <c r="AE1982" s="14"/>
      <c r="AF1982" s="14"/>
      <c r="AG1982" s="14">
        <v>5.3249999999999318</v>
      </c>
      <c r="AJ1982">
        <v>9.1126362459999992</v>
      </c>
      <c r="AK1982" s="14"/>
      <c r="AL1982" s="14"/>
      <c r="AM1982" s="14">
        <v>395.6185674723389</v>
      </c>
      <c r="AN1982" s="14"/>
      <c r="AO1982" s="14"/>
      <c r="AP1982" s="14">
        <v>230.974801810613</v>
      </c>
      <c r="AV1982">
        <v>242.5</v>
      </c>
      <c r="AY1982" s="14"/>
      <c r="AZ1982" s="14"/>
      <c r="BA1982" s="14"/>
      <c r="BB1982" s="14"/>
      <c r="BC1982" s="14"/>
      <c r="BD1982" s="14">
        <v>691.8564325276609</v>
      </c>
      <c r="BE1982">
        <v>797.5</v>
      </c>
    </row>
    <row r="1983" spans="1:57" x14ac:dyDescent="0.55000000000000004">
      <c r="A1983" s="2" t="s">
        <v>61</v>
      </c>
      <c r="B1983" s="31">
        <v>33553</v>
      </c>
      <c r="C1983" s="11"/>
      <c r="E1983">
        <v>301.24</v>
      </c>
      <c r="F1983">
        <v>0.13200000000000001</v>
      </c>
      <c r="G1983">
        <v>0.12015000000000001</v>
      </c>
      <c r="H1983">
        <v>0.1062</v>
      </c>
      <c r="I1983">
        <v>0.17269999999999999</v>
      </c>
      <c r="J1983">
        <v>0.2228</v>
      </c>
      <c r="K1983">
        <v>0.23699999999999999</v>
      </c>
      <c r="L1983">
        <v>0.32429999999999998</v>
      </c>
      <c r="M1983">
        <v>0.19105</v>
      </c>
      <c r="Q1983" s="14"/>
      <c r="R1983" s="14"/>
      <c r="S1983" s="14"/>
      <c r="T1983" s="14"/>
      <c r="U1983" s="14"/>
      <c r="V1983"/>
      <c r="AA1983" s="14"/>
      <c r="AE1983" s="14"/>
      <c r="AF1983" s="14"/>
      <c r="AG1983" s="14"/>
      <c r="AK1983" s="14"/>
      <c r="AL1983" s="14"/>
      <c r="AM1983" s="14"/>
      <c r="AN1983" s="14"/>
      <c r="AO1983" s="14"/>
      <c r="AP1983" s="14"/>
      <c r="AY1983" s="14"/>
      <c r="AZ1983" s="14"/>
      <c r="BA1983" s="14"/>
      <c r="BB1983" s="14"/>
      <c r="BC1983" s="14"/>
      <c r="BD1983" s="14"/>
    </row>
    <row r="1984" spans="1:57" x14ac:dyDescent="0.55000000000000004">
      <c r="A1984" s="2" t="s">
        <v>61</v>
      </c>
      <c r="B1984" s="31">
        <v>33560</v>
      </c>
      <c r="C1984" s="11"/>
      <c r="E1984">
        <v>281.60000000000002</v>
      </c>
      <c r="F1984">
        <v>0.10150000000000001</v>
      </c>
      <c r="G1984">
        <v>0.10440000000000001</v>
      </c>
      <c r="H1984">
        <v>8.7550000000000003E-2</v>
      </c>
      <c r="I1984">
        <v>0.15870000000000001</v>
      </c>
      <c r="J1984">
        <v>0.21010000000000001</v>
      </c>
      <c r="K1984">
        <v>0.2311</v>
      </c>
      <c r="L1984">
        <v>0.32395000000000002</v>
      </c>
      <c r="M1984">
        <v>0.19070000000000001</v>
      </c>
      <c r="Q1984" s="14"/>
      <c r="R1984" s="14"/>
      <c r="S1984" s="14"/>
      <c r="T1984" s="14"/>
      <c r="U1984" s="14"/>
      <c r="V1984"/>
      <c r="AA1984" s="14"/>
      <c r="AE1984" s="14"/>
      <c r="AF1984" s="14"/>
      <c r="AG1984" s="14"/>
      <c r="AK1984" s="14"/>
      <c r="AL1984" s="14"/>
      <c r="AM1984" s="14"/>
      <c r="AN1984" s="14"/>
      <c r="AO1984" s="14"/>
      <c r="AP1984" s="14"/>
      <c r="AY1984" s="14"/>
      <c r="AZ1984" s="14"/>
      <c r="BA1984" s="14"/>
      <c r="BB1984" s="14"/>
      <c r="BC1984" s="14"/>
      <c r="BD1984" s="14"/>
    </row>
    <row r="1985" spans="1:57" x14ac:dyDescent="0.55000000000000004">
      <c r="A1985" s="2" t="s">
        <v>61</v>
      </c>
      <c r="B1985" s="31">
        <v>33561</v>
      </c>
      <c r="C1985" s="11"/>
      <c r="Q1985" s="14">
        <v>19.264616228227151</v>
      </c>
      <c r="R1985" s="14">
        <v>1508.8249999999998</v>
      </c>
      <c r="S1985" s="14">
        <v>238.47499999999999</v>
      </c>
      <c r="T1985" s="14">
        <v>1.575E-2</v>
      </c>
      <c r="U1985" s="14">
        <v>3.7657750000000001</v>
      </c>
      <c r="V1985"/>
      <c r="AA1985" s="14">
        <v>24.398984253659506</v>
      </c>
      <c r="AE1985" s="14">
        <v>0.78500000000000003</v>
      </c>
      <c r="AF1985" s="14">
        <v>6.6642499999999993E-2</v>
      </c>
      <c r="AG1985" s="14">
        <v>8.5</v>
      </c>
      <c r="AJ1985">
        <v>6.8769999999999998</v>
      </c>
      <c r="AK1985" s="14">
        <v>2.9249999999999998E-2</v>
      </c>
      <c r="AL1985" s="14">
        <v>8.8768438059482939</v>
      </c>
      <c r="AM1985" s="14">
        <v>302.70416962657373</v>
      </c>
      <c r="AN1985" s="14"/>
      <c r="AO1985" s="14"/>
      <c r="AP1985" s="14">
        <v>227.45239225615867</v>
      </c>
      <c r="AV1985">
        <v>250</v>
      </c>
      <c r="AW1985">
        <v>3.75598125</v>
      </c>
      <c r="AY1985" s="14">
        <v>228.85203149268096</v>
      </c>
      <c r="AZ1985" s="14"/>
      <c r="BA1985" s="14">
        <v>7.3499999999999998E-3</v>
      </c>
      <c r="BB1985" s="14">
        <v>7.0492087221188857</v>
      </c>
      <c r="BC1985" s="14"/>
      <c r="BD1985" s="14">
        <v>959.14583037342618</v>
      </c>
      <c r="BE1985">
        <v>675</v>
      </c>
    </row>
    <row r="1986" spans="1:57" x14ac:dyDescent="0.55000000000000004">
      <c r="A1986" s="2" t="s">
        <v>61</v>
      </c>
      <c r="B1986" s="31">
        <v>33568</v>
      </c>
      <c r="C1986" s="11"/>
      <c r="Q1986" s="14">
        <v>18.678859556812284</v>
      </c>
      <c r="R1986" s="14">
        <v>1483.85</v>
      </c>
      <c r="S1986" s="14">
        <v>244.375</v>
      </c>
      <c r="T1986" s="14">
        <v>1.435E-2</v>
      </c>
      <c r="U1986" s="14">
        <v>3.5118125000000004</v>
      </c>
      <c r="V1986"/>
      <c r="AA1986" s="14">
        <v>15.522968507319035</v>
      </c>
      <c r="AE1986" s="14">
        <v>1.1299999999999999</v>
      </c>
      <c r="AF1986" s="14">
        <v>0.13573500000000052</v>
      </c>
      <c r="AG1986" s="14">
        <v>11.950000000000045</v>
      </c>
      <c r="AJ1986">
        <v>4.9039999999999999</v>
      </c>
      <c r="AK1986" s="14">
        <v>2.785E-2</v>
      </c>
      <c r="AL1986" s="14">
        <v>6.8937125622876554</v>
      </c>
      <c r="AM1986" s="14">
        <v>250.21537372593428</v>
      </c>
      <c r="AN1986" s="14"/>
      <c r="AO1986" s="14"/>
      <c r="AP1986" s="14">
        <v>195.07363313208822</v>
      </c>
      <c r="AV1986">
        <v>255</v>
      </c>
      <c r="AW1986">
        <v>3.50678125</v>
      </c>
      <c r="AY1986" s="14">
        <v>228.85203149268096</v>
      </c>
      <c r="AZ1986" s="14"/>
      <c r="BA1986" s="14">
        <v>8.4499999999999992E-3</v>
      </c>
      <c r="BB1986" s="14">
        <v>8.2485418233295569</v>
      </c>
      <c r="BC1986" s="14"/>
      <c r="BD1986" s="14">
        <v>977.30962627406564</v>
      </c>
      <c r="BE1986">
        <v>565</v>
      </c>
    </row>
    <row r="1987" spans="1:57" x14ac:dyDescent="0.55000000000000004">
      <c r="A1987" s="2" t="s">
        <v>61</v>
      </c>
      <c r="B1987" s="31">
        <v>33574</v>
      </c>
      <c r="C1987" s="11"/>
      <c r="E1987">
        <v>249.85999999999999</v>
      </c>
      <c r="F1987">
        <v>8.9499999999999996E-2</v>
      </c>
      <c r="G1987">
        <v>8.4099999999999994E-2</v>
      </c>
      <c r="H1987">
        <v>7.2650000000000006E-2</v>
      </c>
      <c r="I1987">
        <v>0.12645000000000001</v>
      </c>
      <c r="J1987">
        <v>0.18609999999999999</v>
      </c>
      <c r="K1987">
        <v>0.20644999999999999</v>
      </c>
      <c r="L1987">
        <v>0.30354999999999999</v>
      </c>
      <c r="M1987">
        <v>0.18049999999999999</v>
      </c>
      <c r="Q1987" s="14">
        <v>22.238495327180715</v>
      </c>
      <c r="R1987" s="14">
        <v>1662.7750000000001</v>
      </c>
      <c r="S1987" s="14">
        <v>305.82499999999999</v>
      </c>
      <c r="T1987" s="14">
        <v>1.8100000000000002E-2</v>
      </c>
      <c r="U1987" s="14">
        <v>5.5330649999999997</v>
      </c>
      <c r="V1987"/>
      <c r="AA1987" s="14">
        <v>76.972968507319024</v>
      </c>
      <c r="AE1987" s="14">
        <v>0.94</v>
      </c>
      <c r="AF1987" s="14">
        <v>0.10520499999999952</v>
      </c>
      <c r="AG1987" s="14">
        <v>11.424999999999955</v>
      </c>
      <c r="AJ1987">
        <v>4.548</v>
      </c>
      <c r="AK1987" s="14">
        <v>3.4599999999999999E-2</v>
      </c>
      <c r="AL1987" s="14">
        <v>8.1465303297823386</v>
      </c>
      <c r="AM1987" s="14">
        <v>235.58210190621432</v>
      </c>
      <c r="AN1987" s="14"/>
      <c r="AO1987" s="14"/>
      <c r="AP1987" s="14">
        <v>191.8439351484819</v>
      </c>
      <c r="AV1987">
        <v>277.5</v>
      </c>
      <c r="AW1987">
        <v>5.5354324999999998</v>
      </c>
      <c r="AY1987" s="14">
        <v>228.85203149268096</v>
      </c>
      <c r="AZ1987" s="14"/>
      <c r="BA1987" s="14">
        <v>8.0000000000000002E-3</v>
      </c>
      <c r="BB1987" s="14">
        <v>8.8302566751819782</v>
      </c>
      <c r="BC1987" s="14"/>
      <c r="BD1987" s="14">
        <v>1109.9428980937857</v>
      </c>
      <c r="BE1987">
        <v>747.5</v>
      </c>
    </row>
    <row r="1988" spans="1:57" x14ac:dyDescent="0.55000000000000004">
      <c r="A1988" s="2" t="s">
        <v>61</v>
      </c>
      <c r="B1988" s="31">
        <v>33581</v>
      </c>
      <c r="C1988" s="11"/>
      <c r="E1988">
        <v>240.5</v>
      </c>
      <c r="F1988">
        <v>8.2500000000000004E-2</v>
      </c>
      <c r="G1988">
        <v>8.3949999999999997E-2</v>
      </c>
      <c r="H1988">
        <v>7.22E-2</v>
      </c>
      <c r="I1988">
        <v>0.11584999999999999</v>
      </c>
      <c r="J1988">
        <v>0.17915</v>
      </c>
      <c r="K1988">
        <v>0.19675000000000001</v>
      </c>
      <c r="L1988">
        <v>0.2964</v>
      </c>
      <c r="M1988">
        <v>0.1757</v>
      </c>
      <c r="Q1988" s="14">
        <v>25.715800415781946</v>
      </c>
      <c r="R1988" s="14">
        <v>2105.8999999999996</v>
      </c>
      <c r="S1988" s="14">
        <v>437.5</v>
      </c>
      <c r="T1988" s="14">
        <v>1.6400000000000001E-2</v>
      </c>
      <c r="U1988" s="14">
        <v>7.1521999999999997</v>
      </c>
      <c r="V1988"/>
      <c r="AA1988" s="14">
        <v>208.64796850731904</v>
      </c>
      <c r="AE1988" s="14">
        <v>1.0249999999999999</v>
      </c>
      <c r="AF1988" s="14">
        <v>0.11032500000000001</v>
      </c>
      <c r="AG1988" s="14">
        <v>10.5</v>
      </c>
      <c r="AJ1988">
        <v>4.9989999999999997</v>
      </c>
      <c r="AK1988" s="14">
        <v>3.1400000000000004E-2</v>
      </c>
      <c r="AL1988" s="14">
        <v>8.3798170311436593</v>
      </c>
      <c r="AM1988" s="14">
        <v>259.57621076416302</v>
      </c>
      <c r="AN1988" s="14"/>
      <c r="AO1988" s="14"/>
      <c r="AP1988" s="14">
        <v>194.01662844036696</v>
      </c>
      <c r="AV1988">
        <v>287.5</v>
      </c>
      <c r="AW1988">
        <v>7.1749999999999998</v>
      </c>
      <c r="AY1988" s="14">
        <v>228.85203149268096</v>
      </c>
      <c r="AZ1988" s="14"/>
      <c r="BA1988" s="14">
        <v>7.0500000000000007E-3</v>
      </c>
      <c r="BB1988" s="14">
        <v>10.132645470693927</v>
      </c>
      <c r="BC1988" s="14"/>
      <c r="BD1988" s="14">
        <v>1398.3237892358368</v>
      </c>
      <c r="BE1988">
        <v>712.5</v>
      </c>
    </row>
    <row r="1989" spans="1:57" x14ac:dyDescent="0.55000000000000004">
      <c r="A1989" s="2" t="s">
        <v>61</v>
      </c>
      <c r="B1989" s="31">
        <v>33585</v>
      </c>
      <c r="C1989" s="11"/>
      <c r="Q1989" s="14">
        <v>23.882085865523333</v>
      </c>
      <c r="R1989" s="14">
        <v>2091.7250000000004</v>
      </c>
      <c r="S1989" s="14">
        <v>493.75</v>
      </c>
      <c r="T1989" s="14">
        <v>1.7600000000000001E-2</v>
      </c>
      <c r="U1989" s="14">
        <v>8.6948749999999997</v>
      </c>
      <c r="V1989"/>
      <c r="AA1989" s="14">
        <v>264.89796850731904</v>
      </c>
      <c r="AE1989" s="14">
        <v>1.1299999999999999</v>
      </c>
      <c r="AF1989" s="14">
        <v>0.19158500000000117</v>
      </c>
      <c r="AG1989" s="14">
        <v>16.650000000000091</v>
      </c>
      <c r="AJ1989">
        <v>4.3730000000000002</v>
      </c>
      <c r="AK1989" s="14">
        <v>2.9050000000000003E-2</v>
      </c>
      <c r="AL1989" s="14">
        <v>6.681512472529521</v>
      </c>
      <c r="AM1989" s="14">
        <v>229.8782145786393</v>
      </c>
      <c r="AN1989" s="14"/>
      <c r="AO1989" s="14"/>
      <c r="AP1989" s="14">
        <v>190.58920456055495</v>
      </c>
      <c r="AV1989">
        <v>275</v>
      </c>
      <c r="AW1989">
        <v>8.69</v>
      </c>
      <c r="AY1989" s="14">
        <v>228.85203149268096</v>
      </c>
      <c r="AZ1989" s="14"/>
      <c r="BA1989" s="14">
        <v>5.9000000000000007E-3</v>
      </c>
      <c r="BB1989" s="14">
        <v>7.9699835642946564</v>
      </c>
      <c r="BC1989" s="14"/>
      <c r="BD1989" s="14">
        <v>1351.4467854213608</v>
      </c>
      <c r="BE1989">
        <v>785</v>
      </c>
    </row>
    <row r="1990" spans="1:57" x14ac:dyDescent="0.55000000000000004">
      <c r="A1990" s="2" t="s">
        <v>61</v>
      </c>
      <c r="B1990" s="31">
        <v>33588</v>
      </c>
      <c r="C1990" s="11"/>
      <c r="E1990">
        <v>231.38000000000002</v>
      </c>
      <c r="F1990">
        <v>8.3500000000000005E-2</v>
      </c>
      <c r="G1990">
        <v>8.0100000000000005E-2</v>
      </c>
      <c r="H1990">
        <v>6.5699999999999995E-2</v>
      </c>
      <c r="I1990">
        <v>0.10415000000000001</v>
      </c>
      <c r="J1990">
        <v>0.16975000000000001</v>
      </c>
      <c r="K1990">
        <v>0.18909999999999999</v>
      </c>
      <c r="L1990">
        <v>0.2923</v>
      </c>
      <c r="M1990">
        <v>0.17230000000000001</v>
      </c>
      <c r="Q1990" s="14"/>
      <c r="R1990" s="14"/>
      <c r="S1990" s="14"/>
      <c r="T1990" s="14"/>
      <c r="U1990" s="14"/>
      <c r="V1990"/>
      <c r="AA1990" s="14"/>
      <c r="AE1990" s="14"/>
      <c r="AF1990" s="14"/>
      <c r="AG1990" s="14"/>
      <c r="AK1990" s="14"/>
      <c r="AL1990" s="14"/>
      <c r="AM1990" s="14"/>
      <c r="AN1990" s="14"/>
      <c r="AO1990" s="14"/>
      <c r="AP1990" s="14"/>
      <c r="AY1990" s="14"/>
      <c r="AZ1990" s="14"/>
      <c r="BA1990" s="14"/>
      <c r="BB1990" s="14"/>
      <c r="BC1990" s="14"/>
      <c r="BD1990" s="14"/>
    </row>
    <row r="1991" spans="1:57" x14ac:dyDescent="0.55000000000000004">
      <c r="A1991" s="2" t="s">
        <v>61</v>
      </c>
      <c r="B1991" s="31">
        <v>33590</v>
      </c>
      <c r="C1991" s="11"/>
      <c r="Q1991" s="14">
        <v>19.840604271159798</v>
      </c>
      <c r="R1991" s="14">
        <v>1681.9750000000001</v>
      </c>
      <c r="S1991" s="14">
        <v>437.5</v>
      </c>
      <c r="T1991" s="14">
        <v>1.66E-2</v>
      </c>
      <c r="U1991" s="14">
        <v>7.2692499999999995</v>
      </c>
      <c r="V1991"/>
      <c r="AA1991" s="14">
        <v>208.64796850731904</v>
      </c>
      <c r="AE1991" s="14">
        <v>1.1600000000000001</v>
      </c>
      <c r="AF1991" s="14">
        <v>0.1676450000000006</v>
      </c>
      <c r="AG1991" s="14">
        <v>14.200000000000045</v>
      </c>
      <c r="AJ1991">
        <v>2.7109999999999999</v>
      </c>
      <c r="AK1991" s="14">
        <v>3.295E-2</v>
      </c>
      <c r="AL1991" s="14">
        <v>5.6577051321874574</v>
      </c>
      <c r="AM1991" s="14">
        <v>172.68408824810717</v>
      </c>
      <c r="AN1991" s="14"/>
      <c r="AO1991" s="14"/>
      <c r="AP1991" s="14">
        <v>156.06321815032095</v>
      </c>
      <c r="AW1991">
        <v>7.2625000000000002</v>
      </c>
      <c r="AY1991" s="14">
        <v>228.85203149268096</v>
      </c>
      <c r="AZ1991" s="14"/>
      <c r="BA1991" s="14">
        <v>6.0999999999999995E-3</v>
      </c>
      <c r="BB1991" s="14">
        <v>6.5246248248718448</v>
      </c>
      <c r="BC1991" s="14"/>
      <c r="BD1991" s="14">
        <v>1057.5909117518929</v>
      </c>
      <c r="BE1991">
        <v>490</v>
      </c>
    </row>
    <row r="1992" spans="1:57" x14ac:dyDescent="0.55000000000000004">
      <c r="A1992" s="2" t="s">
        <v>61</v>
      </c>
      <c r="B1992" s="31">
        <v>33595</v>
      </c>
      <c r="C1992" s="11"/>
      <c r="E1992">
        <v>222.56</v>
      </c>
      <c r="F1992">
        <v>9.1999999999999998E-2</v>
      </c>
      <c r="G1992">
        <v>7.3800000000000004E-2</v>
      </c>
      <c r="H1992">
        <v>6.3399999999999998E-2</v>
      </c>
      <c r="I1992">
        <v>9.3100000000000002E-2</v>
      </c>
      <c r="J1992">
        <v>0.15765000000000001</v>
      </c>
      <c r="K1992">
        <v>0.17699999999999999</v>
      </c>
      <c r="L1992">
        <v>0.28744999999999998</v>
      </c>
      <c r="M1992">
        <v>0.16839999999999999</v>
      </c>
      <c r="Q1992" s="14">
        <v>22.351865498218984</v>
      </c>
      <c r="R1992" s="14">
        <v>2075.2249999999999</v>
      </c>
      <c r="S1992" s="14">
        <v>670</v>
      </c>
      <c r="T1992" s="14">
        <v>1.685E-2</v>
      </c>
      <c r="U1992" s="14">
        <v>11.273</v>
      </c>
      <c r="V1992"/>
      <c r="AA1992" s="14">
        <v>441.14796850731909</v>
      </c>
      <c r="AE1992" s="14">
        <v>0.98499999999999999</v>
      </c>
      <c r="AF1992" s="14">
        <v>0.20706999999999975</v>
      </c>
      <c r="AG1992" s="14">
        <v>21.024999999999977</v>
      </c>
      <c r="AJ1992">
        <v>1.7250000000000001</v>
      </c>
      <c r="AK1992" s="14">
        <v>2.4900000000000002E-2</v>
      </c>
      <c r="AL1992" s="14">
        <v>2.5303656293604964</v>
      </c>
      <c r="AM1992" s="14">
        <v>98.376147414292774</v>
      </c>
      <c r="AN1992" s="14"/>
      <c r="AO1992" s="14"/>
      <c r="AP1992" s="14">
        <v>175.91085271317829</v>
      </c>
      <c r="AW1992">
        <v>11.2895</v>
      </c>
      <c r="AY1992" s="14">
        <v>228.85203149268096</v>
      </c>
      <c r="AZ1992" s="14"/>
      <c r="BA1992" s="14">
        <v>6.0999999999999995E-3</v>
      </c>
      <c r="BB1992" s="14">
        <v>7.8435255007728149</v>
      </c>
      <c r="BC1992" s="14"/>
      <c r="BD1992" s="14">
        <v>1285.8238525857073</v>
      </c>
      <c r="BE1992">
        <v>555</v>
      </c>
    </row>
    <row r="1993" spans="1:57" x14ac:dyDescent="0.55000000000000004">
      <c r="A1993" s="2" t="s">
        <v>61</v>
      </c>
      <c r="B1993" s="31">
        <v>33602</v>
      </c>
      <c r="C1993" s="11"/>
      <c r="E1993">
        <v>216.48999999999998</v>
      </c>
      <c r="F1993">
        <v>8.7499999999999994E-2</v>
      </c>
      <c r="G1993">
        <v>7.3050000000000004E-2</v>
      </c>
      <c r="H1993">
        <v>5.9900000000000002E-2</v>
      </c>
      <c r="I1993">
        <v>8.72E-2</v>
      </c>
      <c r="J1993">
        <v>0.15379999999999999</v>
      </c>
      <c r="K1993">
        <v>0.1754</v>
      </c>
      <c r="L1993">
        <v>0.27984999999999999</v>
      </c>
      <c r="M1993">
        <v>0.16575000000000001</v>
      </c>
      <c r="Q1993" s="14">
        <v>22.215137853447814</v>
      </c>
      <c r="R1993" s="14">
        <v>1831.0749999999998</v>
      </c>
      <c r="S1993" s="14">
        <v>751.5</v>
      </c>
      <c r="T1993" s="14">
        <v>1.8950000000000002E-2</v>
      </c>
      <c r="U1993" s="14">
        <v>14.197049999999999</v>
      </c>
      <c r="V1993"/>
      <c r="AA1993" s="14">
        <v>522.64796850731909</v>
      </c>
      <c r="AE1993" s="14">
        <v>0.96500000000000008</v>
      </c>
      <c r="AF1993" s="14">
        <v>0.24553999999999937</v>
      </c>
      <c r="AG1993" s="14">
        <v>25.449999999999932</v>
      </c>
      <c r="AJ1993">
        <v>0.80800000000000005</v>
      </c>
      <c r="AK1993" s="14">
        <v>2.6000000000000002E-2</v>
      </c>
      <c r="AL1993" s="14">
        <v>1.0535862559785214</v>
      </c>
      <c r="AM1993" s="14">
        <v>40.10698311111318</v>
      </c>
      <c r="AN1993" s="14"/>
      <c r="AO1993" s="14"/>
      <c r="AP1993" s="14">
        <v>202.08333333333334</v>
      </c>
      <c r="AW1993">
        <v>14.240925000000001</v>
      </c>
      <c r="AY1993" s="14">
        <v>228.85203149268096</v>
      </c>
      <c r="AZ1993" s="14"/>
      <c r="BA1993" s="14">
        <v>6.0499999999999998E-3</v>
      </c>
      <c r="BB1993" s="14">
        <v>6.0190642430039079</v>
      </c>
      <c r="BC1993" s="14"/>
      <c r="BD1993" s="14">
        <v>1014.0180168888869</v>
      </c>
      <c r="BE1993">
        <v>510</v>
      </c>
    </row>
    <row r="1994" spans="1:57" x14ac:dyDescent="0.55000000000000004">
      <c r="A1994" s="2" t="s">
        <v>61</v>
      </c>
      <c r="B1994" s="31">
        <v>33609</v>
      </c>
      <c r="C1994" s="11"/>
      <c r="E1994">
        <v>215.29000000000002</v>
      </c>
      <c r="F1994">
        <v>8.5000000000000006E-2</v>
      </c>
      <c r="G1994">
        <v>7.4550000000000005E-2</v>
      </c>
      <c r="H1994">
        <v>5.985E-2</v>
      </c>
      <c r="I1994">
        <v>8.8150000000000006E-2</v>
      </c>
      <c r="J1994">
        <v>0.15475</v>
      </c>
      <c r="K1994">
        <v>0.1691</v>
      </c>
      <c r="L1994">
        <v>0.27905000000000002</v>
      </c>
      <c r="M1994">
        <v>0.16600000000000001</v>
      </c>
      <c r="Q1994" s="14"/>
      <c r="R1994" s="14">
        <v>1638</v>
      </c>
      <c r="S1994" s="14">
        <v>748.75</v>
      </c>
      <c r="T1994" s="14">
        <v>1.89E-2</v>
      </c>
      <c r="U1994" s="14">
        <v>14.193200000000001</v>
      </c>
      <c r="V1994"/>
      <c r="AA1994" s="14">
        <v>519.89796850731909</v>
      </c>
      <c r="AE1994" s="14"/>
      <c r="AF1994" s="14"/>
      <c r="AG1994" s="14"/>
      <c r="AK1994" s="14">
        <v>0</v>
      </c>
      <c r="AL1994" s="14"/>
      <c r="AM1994" s="14"/>
      <c r="AN1994" s="14"/>
      <c r="AO1994" s="14"/>
      <c r="AP1994" s="14"/>
      <c r="AW1994">
        <v>14.151375</v>
      </c>
      <c r="AY1994" s="14">
        <v>228.85203149268096</v>
      </c>
      <c r="AZ1994" s="14"/>
      <c r="BA1994" s="14">
        <v>0</v>
      </c>
      <c r="BB1994" s="14"/>
      <c r="BC1994" s="14"/>
      <c r="BD1994" s="14"/>
      <c r="BE1994">
        <v>435</v>
      </c>
    </row>
    <row r="1995" spans="1:57" x14ac:dyDescent="0.55000000000000004">
      <c r="A1995" s="2" t="s">
        <v>61</v>
      </c>
      <c r="B1995" s="31">
        <v>33613</v>
      </c>
      <c r="C1995" s="11"/>
      <c r="Q1995" s="14"/>
      <c r="R1995" s="14">
        <v>2084.25</v>
      </c>
      <c r="S1995" s="14">
        <v>985</v>
      </c>
      <c r="T1995" s="14">
        <v>2.0150000000000001E-2</v>
      </c>
      <c r="U1995" s="14">
        <v>19.826074999999999</v>
      </c>
      <c r="V1995"/>
      <c r="AA1995" s="14">
        <v>756.14796850731909</v>
      </c>
      <c r="AE1995" s="14"/>
      <c r="AF1995" s="14"/>
      <c r="AG1995" s="14"/>
      <c r="AK1995" s="14">
        <v>0</v>
      </c>
      <c r="AL1995" s="14"/>
      <c r="AM1995" s="14"/>
      <c r="AN1995" s="14"/>
      <c r="AO1995" s="14"/>
      <c r="AP1995" s="14"/>
      <c r="AW1995">
        <v>19.847750000000001</v>
      </c>
      <c r="AY1995" s="14">
        <v>228.85203149268096</v>
      </c>
      <c r="AZ1995" s="14"/>
      <c r="BA1995" s="14">
        <v>0</v>
      </c>
      <c r="BB1995" s="14"/>
      <c r="BC1995" s="14"/>
      <c r="BD1995" s="14"/>
      <c r="BE1995">
        <v>582.5</v>
      </c>
    </row>
    <row r="1996" spans="1:57" x14ac:dyDescent="0.55000000000000004">
      <c r="A1996" s="2" t="s">
        <v>61</v>
      </c>
      <c r="B1996" s="31">
        <v>33616</v>
      </c>
      <c r="C1996" s="11"/>
      <c r="E1996">
        <v>214.59</v>
      </c>
      <c r="F1996">
        <v>7.85E-2</v>
      </c>
      <c r="G1996">
        <v>7.4300000000000005E-2</v>
      </c>
      <c r="H1996">
        <v>6.2E-2</v>
      </c>
      <c r="I1996">
        <v>8.9899999999999994E-2</v>
      </c>
      <c r="J1996">
        <v>0.15715000000000001</v>
      </c>
      <c r="K1996">
        <v>0.17105000000000001</v>
      </c>
      <c r="L1996">
        <v>0.27429999999999999</v>
      </c>
      <c r="M1996">
        <v>0.16575000000000001</v>
      </c>
      <c r="Q1996" s="14"/>
      <c r="R1996" s="14"/>
      <c r="S1996" s="14"/>
      <c r="T1996" s="14"/>
      <c r="U1996" s="14"/>
      <c r="V1996"/>
      <c r="AA1996" s="14"/>
      <c r="AE1996" s="14"/>
      <c r="AF1996" s="14"/>
      <c r="AG1996" s="14"/>
      <c r="AK1996" s="14"/>
      <c r="AL1996" s="14"/>
      <c r="AM1996" s="14"/>
      <c r="AN1996" s="14"/>
      <c r="AO1996" s="14"/>
      <c r="AP1996" s="14"/>
      <c r="AY1996" s="14"/>
      <c r="AZ1996" s="14"/>
      <c r="BA1996" s="14"/>
      <c r="BB1996" s="14"/>
      <c r="BC1996" s="14"/>
      <c r="BD1996" s="14"/>
    </row>
    <row r="1997" spans="1:57" x14ac:dyDescent="0.55000000000000004">
      <c r="A1997" s="2" t="s">
        <v>61</v>
      </c>
      <c r="B1997" s="31">
        <v>33618</v>
      </c>
      <c r="C1997" s="11"/>
      <c r="Q1997" s="14"/>
      <c r="R1997" s="14"/>
      <c r="S1997" s="14"/>
      <c r="T1997" s="14"/>
      <c r="U1997" s="14"/>
      <c r="V1997"/>
      <c r="AA1997" s="14">
        <v>0</v>
      </c>
      <c r="AE1997" s="14"/>
      <c r="AF1997" s="14"/>
      <c r="AG1997" s="14"/>
      <c r="AK1997" s="14"/>
      <c r="AL1997" s="14"/>
      <c r="AM1997" s="14"/>
      <c r="AN1997" s="14"/>
      <c r="AO1997" s="14"/>
      <c r="AP1997" s="14"/>
      <c r="AY1997" s="14">
        <v>228.85203149268096</v>
      </c>
      <c r="AZ1997" s="14"/>
      <c r="BA1997" s="14"/>
      <c r="BB1997" s="14"/>
      <c r="BC1997" s="14"/>
      <c r="BD1997" s="14"/>
    </row>
    <row r="1998" spans="1:57" x14ac:dyDescent="0.55000000000000004">
      <c r="A1998" s="2" t="s">
        <v>61</v>
      </c>
      <c r="B1998" s="31">
        <v>33623</v>
      </c>
      <c r="C1998" s="11" t="s">
        <v>787</v>
      </c>
      <c r="E1998">
        <v>221.83</v>
      </c>
      <c r="F1998">
        <v>0.1105</v>
      </c>
      <c r="G1998">
        <v>7.4300000000000005E-2</v>
      </c>
      <c r="H1998">
        <v>6.3500000000000001E-2</v>
      </c>
      <c r="I1998">
        <v>9.425E-2</v>
      </c>
      <c r="J1998">
        <v>0.15909999999999999</v>
      </c>
      <c r="K1998">
        <v>0.1721</v>
      </c>
      <c r="L1998">
        <v>0.27434999999999998</v>
      </c>
      <c r="M1998">
        <v>0.16105</v>
      </c>
      <c r="Q1998" s="14"/>
      <c r="R1998" s="29">
        <v>1569.5531299082804</v>
      </c>
      <c r="S1998" s="14"/>
      <c r="T1998" s="14"/>
      <c r="U1998" s="14"/>
      <c r="V1998"/>
      <c r="W1998">
        <v>3.2905469999999999E-2</v>
      </c>
      <c r="Y1998">
        <v>16488.840823950282</v>
      </c>
      <c r="AA1998">
        <v>542.57305706727129</v>
      </c>
      <c r="AE1998" s="14"/>
      <c r="AF1998" s="14"/>
      <c r="AG1998" s="14"/>
      <c r="AK1998" s="14"/>
      <c r="AL1998" s="14"/>
      <c r="AM1998" s="14"/>
      <c r="AN1998" s="14"/>
      <c r="AO1998" s="14"/>
      <c r="AP1998" s="14"/>
      <c r="AQ1998" t="s">
        <v>875</v>
      </c>
      <c r="AY1998" s="14"/>
      <c r="AZ1998" s="14"/>
      <c r="BA1998" s="14"/>
      <c r="BB1998" s="14"/>
      <c r="BC1998" s="14"/>
      <c r="BD1998" s="14"/>
    </row>
    <row r="1999" spans="1:57" x14ac:dyDescent="0.55000000000000004">
      <c r="A1999" s="2" t="s">
        <v>62</v>
      </c>
      <c r="B1999" s="31">
        <v>33483</v>
      </c>
      <c r="C1999" s="11"/>
      <c r="E1999">
        <v>417.13</v>
      </c>
      <c r="F1999">
        <v>0.28100000000000003</v>
      </c>
      <c r="G1999">
        <v>0.27850000000000003</v>
      </c>
      <c r="H1999">
        <v>0.27539999999999998</v>
      </c>
      <c r="I1999">
        <v>0.26979999999999998</v>
      </c>
      <c r="J1999">
        <v>0.252</v>
      </c>
      <c r="K1999">
        <v>0.26715</v>
      </c>
      <c r="L1999">
        <v>0.26229999999999998</v>
      </c>
      <c r="M1999">
        <v>0.19950000000000001</v>
      </c>
      <c r="Q1999" s="14"/>
      <c r="R1999" s="14"/>
      <c r="S1999" s="14"/>
      <c r="T1999" s="14"/>
      <c r="U1999" s="14"/>
      <c r="V1999"/>
      <c r="AA1999" s="14"/>
      <c r="AE1999" s="14"/>
      <c r="AF1999" s="14"/>
      <c r="AG1999" s="14"/>
      <c r="AK1999" s="14"/>
      <c r="AL1999" s="14"/>
      <c r="AM1999" s="14"/>
      <c r="AN1999" s="14"/>
      <c r="AO1999" s="14"/>
      <c r="AP1999" s="14"/>
      <c r="AY1999" s="14"/>
      <c r="AZ1999" s="14"/>
      <c r="BA1999" s="14"/>
      <c r="BB1999" s="14"/>
      <c r="BC1999" s="14"/>
      <c r="BD1999" s="14"/>
    </row>
    <row r="2000" spans="1:57" x14ac:dyDescent="0.55000000000000004">
      <c r="A2000" s="2" t="s">
        <v>62</v>
      </c>
      <c r="B2000" s="31">
        <v>33491</v>
      </c>
      <c r="C2000" s="11"/>
      <c r="E2000">
        <v>419.04</v>
      </c>
      <c r="F2000">
        <v>0.29049999999999998</v>
      </c>
      <c r="G2000">
        <v>0.27925</v>
      </c>
      <c r="H2000">
        <v>0.27729999999999999</v>
      </c>
      <c r="I2000">
        <v>0.27310000000000001</v>
      </c>
      <c r="J2000">
        <v>0.25004999999999999</v>
      </c>
      <c r="K2000">
        <v>0.26315</v>
      </c>
      <c r="L2000">
        <v>0.26095000000000002</v>
      </c>
      <c r="M2000">
        <v>0.2009</v>
      </c>
      <c r="Q2000" s="14"/>
      <c r="R2000" s="14"/>
      <c r="S2000" s="14"/>
      <c r="T2000" s="14"/>
      <c r="U2000" s="14"/>
      <c r="V2000"/>
      <c r="AA2000" s="14"/>
      <c r="AE2000" s="14"/>
      <c r="AF2000" s="14"/>
      <c r="AG2000" s="14"/>
      <c r="AK2000" s="14"/>
      <c r="AL2000" s="14"/>
      <c r="AM2000" s="14"/>
      <c r="AN2000" s="14"/>
      <c r="AO2000" s="14"/>
      <c r="AP2000" s="14"/>
      <c r="AY2000" s="14"/>
      <c r="AZ2000" s="14"/>
      <c r="BA2000" s="14"/>
      <c r="BB2000" s="14"/>
      <c r="BC2000" s="14"/>
      <c r="BD2000" s="14"/>
    </row>
    <row r="2001" spans="1:57" x14ac:dyDescent="0.55000000000000004">
      <c r="A2001" s="2" t="s">
        <v>62</v>
      </c>
      <c r="B2001" s="31">
        <v>33497</v>
      </c>
      <c r="C2001" s="11"/>
      <c r="E2001">
        <v>421.90999999999997</v>
      </c>
      <c r="F2001">
        <v>0.29799999999999999</v>
      </c>
      <c r="G2001">
        <v>0.28075</v>
      </c>
      <c r="H2001">
        <v>0.28125</v>
      </c>
      <c r="I2001">
        <v>0.27165</v>
      </c>
      <c r="J2001">
        <v>0.25195000000000001</v>
      </c>
      <c r="K2001">
        <v>0.26334999999999997</v>
      </c>
      <c r="L2001">
        <v>0.26200000000000001</v>
      </c>
      <c r="M2001">
        <v>0.2006</v>
      </c>
      <c r="Q2001" s="14"/>
      <c r="R2001" s="14"/>
      <c r="S2001" s="14"/>
      <c r="T2001" s="14"/>
      <c r="U2001" s="14"/>
      <c r="V2001"/>
      <c r="AA2001" s="14"/>
      <c r="AE2001" s="14"/>
      <c r="AF2001" s="14"/>
      <c r="AG2001" s="14"/>
      <c r="AK2001" s="14"/>
      <c r="AL2001" s="14"/>
      <c r="AM2001" s="14"/>
      <c r="AN2001" s="14"/>
      <c r="AO2001" s="14"/>
      <c r="AP2001" s="14"/>
      <c r="AY2001" s="14"/>
      <c r="AZ2001" s="14"/>
      <c r="BA2001" s="14"/>
      <c r="BB2001" s="14"/>
      <c r="BC2001" s="14"/>
      <c r="BD2001" s="14"/>
    </row>
    <row r="2002" spans="1:57" x14ac:dyDescent="0.55000000000000004">
      <c r="A2002" s="2" t="s">
        <v>62</v>
      </c>
      <c r="B2002" s="31">
        <v>33504</v>
      </c>
      <c r="C2002" s="11"/>
      <c r="E2002">
        <v>420.97000000000008</v>
      </c>
      <c r="F2002">
        <v>0.29699999999999999</v>
      </c>
      <c r="G2002">
        <v>0.28015000000000001</v>
      </c>
      <c r="H2002">
        <v>0.28070000000000001</v>
      </c>
      <c r="I2002">
        <v>0.27115</v>
      </c>
      <c r="J2002">
        <v>0.25140000000000001</v>
      </c>
      <c r="K2002">
        <v>0.26279999999999998</v>
      </c>
      <c r="L2002">
        <v>0.26145000000000002</v>
      </c>
      <c r="M2002">
        <v>0.20019999999999999</v>
      </c>
      <c r="Q2002" s="14"/>
      <c r="R2002" s="14"/>
      <c r="S2002" s="14"/>
      <c r="T2002" s="14"/>
      <c r="U2002" s="14"/>
      <c r="V2002"/>
      <c r="AA2002" s="14"/>
      <c r="AE2002" s="14"/>
      <c r="AF2002" s="14"/>
      <c r="AG2002" s="14"/>
      <c r="AK2002" s="14"/>
      <c r="AL2002" s="14"/>
      <c r="AM2002" s="14"/>
      <c r="AN2002" s="14"/>
      <c r="AO2002" s="14"/>
      <c r="AP2002" s="14"/>
      <c r="AY2002" s="14"/>
      <c r="AZ2002" s="14"/>
      <c r="BA2002" s="14"/>
      <c r="BB2002" s="14"/>
      <c r="BC2002" s="14"/>
      <c r="BD2002" s="14"/>
    </row>
    <row r="2003" spans="1:57" x14ac:dyDescent="0.55000000000000004">
      <c r="A2003" s="2" t="s">
        <v>62</v>
      </c>
      <c r="B2003" s="31">
        <v>33505</v>
      </c>
      <c r="C2003" s="11"/>
      <c r="Q2003" s="14"/>
      <c r="R2003" s="14">
        <v>182.97500000000002</v>
      </c>
      <c r="S2003" s="14"/>
      <c r="T2003" s="14"/>
      <c r="U2003" s="14"/>
      <c r="V2003"/>
      <c r="AA2003" s="14"/>
      <c r="AE2003" s="14"/>
      <c r="AF2003" s="14"/>
      <c r="AG2003" s="14"/>
      <c r="AJ2003">
        <v>2.8457006480000002</v>
      </c>
      <c r="AK2003" s="14"/>
      <c r="AL2003" s="14"/>
      <c r="AM2003" s="14">
        <v>114.11545366964444</v>
      </c>
      <c r="AN2003" s="14"/>
      <c r="AO2003" s="14"/>
      <c r="AP2003" s="14">
        <v>249.56660412757975</v>
      </c>
      <c r="AV2003">
        <v>207.5</v>
      </c>
      <c r="AY2003" s="14"/>
      <c r="AZ2003" s="14"/>
      <c r="BA2003" s="14"/>
      <c r="BB2003" s="14"/>
      <c r="BC2003" s="14"/>
      <c r="BD2003" s="14">
        <v>68.859546330355585</v>
      </c>
      <c r="BE2003">
        <v>625</v>
      </c>
    </row>
    <row r="2004" spans="1:57" x14ac:dyDescent="0.55000000000000004">
      <c r="A2004" s="2" t="s">
        <v>62</v>
      </c>
      <c r="B2004" s="31">
        <v>33512</v>
      </c>
      <c r="C2004" s="11"/>
      <c r="E2004">
        <v>397.71999999999997</v>
      </c>
      <c r="F2004">
        <v>0.2445</v>
      </c>
      <c r="G2004">
        <v>0.25505</v>
      </c>
      <c r="H2004">
        <v>0.26524999999999999</v>
      </c>
      <c r="I2004">
        <v>0.26469999999999999</v>
      </c>
      <c r="J2004">
        <v>0.24390000000000001</v>
      </c>
      <c r="K2004">
        <v>0.25895000000000001</v>
      </c>
      <c r="L2004">
        <v>0.25774999999999998</v>
      </c>
      <c r="M2004">
        <v>0.19850000000000001</v>
      </c>
      <c r="Q2004" s="14"/>
      <c r="R2004" s="14"/>
      <c r="S2004" s="14"/>
      <c r="T2004" s="14"/>
      <c r="U2004" s="14"/>
      <c r="V2004"/>
      <c r="AA2004" s="14"/>
      <c r="AE2004" s="14"/>
      <c r="AF2004" s="14"/>
      <c r="AG2004" s="14"/>
      <c r="AK2004" s="14"/>
      <c r="AL2004" s="14"/>
      <c r="AM2004" s="14"/>
      <c r="AN2004" s="14"/>
      <c r="AO2004" s="14"/>
      <c r="AP2004" s="14"/>
      <c r="AY2004" s="14"/>
      <c r="AZ2004" s="14"/>
      <c r="BA2004" s="14"/>
      <c r="BB2004" s="14"/>
      <c r="BC2004" s="14"/>
      <c r="BD2004" s="14"/>
    </row>
    <row r="2005" spans="1:57" x14ac:dyDescent="0.55000000000000004">
      <c r="A2005" s="2" t="s">
        <v>62</v>
      </c>
      <c r="B2005" s="31">
        <v>33519</v>
      </c>
      <c r="C2005" s="11"/>
      <c r="E2005">
        <v>404.33</v>
      </c>
      <c r="F2005">
        <v>0.27650000000000002</v>
      </c>
      <c r="G2005">
        <v>0.26029999999999998</v>
      </c>
      <c r="H2005">
        <v>0.26679999999999998</v>
      </c>
      <c r="I2005">
        <v>0.26279999999999998</v>
      </c>
      <c r="J2005">
        <v>0.24210000000000001</v>
      </c>
      <c r="K2005">
        <v>0.25985000000000003</v>
      </c>
      <c r="L2005">
        <v>0.25609999999999999</v>
      </c>
      <c r="M2005">
        <v>0.19719999999999999</v>
      </c>
      <c r="Q2005" s="14"/>
      <c r="R2005" s="14"/>
      <c r="S2005" s="14"/>
      <c r="T2005" s="14"/>
      <c r="U2005" s="14"/>
      <c r="V2005"/>
      <c r="AA2005" s="14"/>
      <c r="AE2005" s="14"/>
      <c r="AF2005" s="14"/>
      <c r="AG2005" s="14"/>
      <c r="AK2005" s="14"/>
      <c r="AL2005" s="14"/>
      <c r="AM2005" s="14"/>
      <c r="AN2005" s="14"/>
      <c r="AO2005" s="14"/>
      <c r="AP2005" s="14"/>
      <c r="AY2005" s="14"/>
      <c r="AZ2005" s="14"/>
      <c r="BA2005" s="14"/>
      <c r="BB2005" s="14"/>
      <c r="BC2005" s="14"/>
      <c r="BD2005" s="14"/>
    </row>
    <row r="2006" spans="1:57" x14ac:dyDescent="0.55000000000000004">
      <c r="A2006" s="2" t="s">
        <v>62</v>
      </c>
      <c r="B2006" s="31">
        <v>33521</v>
      </c>
      <c r="C2006" s="11"/>
      <c r="Q2006" s="14"/>
      <c r="R2006" s="14">
        <v>414.42499999999995</v>
      </c>
      <c r="S2006" s="14"/>
      <c r="T2006" s="14"/>
      <c r="U2006" s="14"/>
      <c r="V2006"/>
      <c r="AA2006" s="14"/>
      <c r="AE2006" s="14"/>
      <c r="AF2006" s="14"/>
      <c r="AG2006" s="14"/>
      <c r="AJ2006">
        <v>7.1178980440000004</v>
      </c>
      <c r="AK2006" s="14"/>
      <c r="AL2006" s="14"/>
      <c r="AM2006" s="14">
        <v>233.17592776673294</v>
      </c>
      <c r="AN2006" s="14"/>
      <c r="AO2006" s="14"/>
      <c r="AP2006" s="14">
        <v>306.7815977742448</v>
      </c>
      <c r="AV2006">
        <v>275</v>
      </c>
      <c r="AY2006" s="14"/>
      <c r="AZ2006" s="14"/>
      <c r="BA2006" s="14"/>
      <c r="BB2006" s="14"/>
      <c r="BC2006" s="14"/>
      <c r="BD2006" s="14">
        <v>181.24907223326707</v>
      </c>
      <c r="BE2006">
        <v>802.5</v>
      </c>
    </row>
    <row r="2007" spans="1:57" x14ac:dyDescent="0.55000000000000004">
      <c r="A2007" s="2" t="s">
        <v>62</v>
      </c>
      <c r="B2007" s="31">
        <v>33525</v>
      </c>
      <c r="C2007" s="11"/>
      <c r="E2007">
        <v>396.63999999999993</v>
      </c>
      <c r="F2007">
        <v>0.255</v>
      </c>
      <c r="G2007">
        <v>0.24970000000000001</v>
      </c>
      <c r="H2007">
        <v>0.25724999999999998</v>
      </c>
      <c r="I2007">
        <v>0.26114999999999999</v>
      </c>
      <c r="J2007">
        <v>0.2437</v>
      </c>
      <c r="K2007">
        <v>0.26155</v>
      </c>
      <c r="L2007">
        <v>0.25885000000000002</v>
      </c>
      <c r="M2007">
        <v>0.19600000000000001</v>
      </c>
      <c r="Q2007" s="14"/>
      <c r="R2007" s="14"/>
      <c r="S2007" s="14"/>
      <c r="T2007" s="14"/>
      <c r="U2007" s="14"/>
      <c r="V2007"/>
      <c r="AA2007" s="14"/>
      <c r="AE2007" s="14"/>
      <c r="AF2007" s="14"/>
      <c r="AG2007" s="14"/>
      <c r="AK2007" s="14"/>
      <c r="AL2007" s="14"/>
      <c r="AM2007" s="14"/>
      <c r="AN2007" s="14"/>
      <c r="AO2007" s="14"/>
      <c r="AP2007" s="14"/>
      <c r="AY2007" s="14"/>
      <c r="AZ2007" s="14"/>
      <c r="BA2007" s="14"/>
      <c r="BB2007" s="14"/>
      <c r="BC2007" s="14"/>
      <c r="BD2007" s="14"/>
    </row>
    <row r="2008" spans="1:57" x14ac:dyDescent="0.55000000000000004">
      <c r="A2008" s="2" t="s">
        <v>62</v>
      </c>
      <c r="B2008" s="31">
        <v>33532</v>
      </c>
      <c r="C2008" s="11"/>
      <c r="E2008">
        <v>384.94</v>
      </c>
      <c r="F2008">
        <v>0.2455</v>
      </c>
      <c r="G2008">
        <v>0.23330000000000001</v>
      </c>
      <c r="H2008">
        <v>0.24565000000000001</v>
      </c>
      <c r="I2008">
        <v>0.25645000000000001</v>
      </c>
      <c r="J2008">
        <v>0.23644999999999999</v>
      </c>
      <c r="K2008">
        <v>0.25609999999999999</v>
      </c>
      <c r="L2008">
        <v>0.25535000000000002</v>
      </c>
      <c r="M2008">
        <v>0.19589999999999999</v>
      </c>
      <c r="Q2008" s="14"/>
      <c r="R2008" s="14"/>
      <c r="S2008" s="14"/>
      <c r="T2008" s="14"/>
      <c r="U2008" s="14"/>
      <c r="V2008"/>
      <c r="AA2008" s="14"/>
      <c r="AE2008" s="14"/>
      <c r="AF2008" s="14"/>
      <c r="AG2008" s="14"/>
      <c r="AK2008" s="14"/>
      <c r="AL2008" s="14"/>
      <c r="AM2008" s="14"/>
      <c r="AN2008" s="14"/>
      <c r="AO2008" s="14"/>
      <c r="AP2008" s="14"/>
      <c r="AY2008" s="14"/>
      <c r="AZ2008" s="14"/>
      <c r="BA2008" s="14"/>
      <c r="BB2008" s="14"/>
      <c r="BC2008" s="14"/>
      <c r="BD2008" s="14"/>
    </row>
    <row r="2009" spans="1:57" x14ac:dyDescent="0.55000000000000004">
      <c r="A2009" s="2" t="s">
        <v>62</v>
      </c>
      <c r="B2009" s="31">
        <v>33533</v>
      </c>
      <c r="C2009" s="11"/>
      <c r="Q2009" s="14"/>
      <c r="R2009" s="14">
        <v>682.15000000000009</v>
      </c>
      <c r="S2009" s="14"/>
      <c r="T2009" s="14"/>
      <c r="U2009" s="14"/>
      <c r="V2009"/>
      <c r="AA2009" s="14"/>
      <c r="AE2009" s="14"/>
      <c r="AF2009" s="14"/>
      <c r="AG2009" s="14"/>
      <c r="AJ2009">
        <v>8.477960199</v>
      </c>
      <c r="AK2009" s="14"/>
      <c r="AL2009" s="14"/>
      <c r="AM2009" s="14">
        <v>318.76368308721203</v>
      </c>
      <c r="AN2009" s="14"/>
      <c r="AO2009" s="14"/>
      <c r="AP2009" s="14">
        <v>266.20670995670991</v>
      </c>
      <c r="AV2009">
        <v>235</v>
      </c>
      <c r="AY2009" s="14"/>
      <c r="AZ2009" s="14"/>
      <c r="BA2009" s="14"/>
      <c r="BB2009" s="14"/>
      <c r="BC2009" s="14"/>
      <c r="BD2009" s="14">
        <v>363.38631691278812</v>
      </c>
      <c r="BE2009">
        <v>785</v>
      </c>
    </row>
    <row r="2010" spans="1:57" x14ac:dyDescent="0.55000000000000004">
      <c r="A2010" s="2" t="s">
        <v>62</v>
      </c>
      <c r="B2010" s="31">
        <v>33540</v>
      </c>
      <c r="C2010" s="11"/>
      <c r="E2010">
        <v>389.71999999999997</v>
      </c>
      <c r="F2010">
        <v>0.26150000000000001</v>
      </c>
      <c r="G2010">
        <v>0.25535000000000002</v>
      </c>
      <c r="H2010">
        <v>0.253</v>
      </c>
      <c r="I2010">
        <v>0.2465</v>
      </c>
      <c r="J2010">
        <v>0.23194999999999999</v>
      </c>
      <c r="K2010">
        <v>0.25474999999999998</v>
      </c>
      <c r="L2010">
        <v>0.25269999999999998</v>
      </c>
      <c r="M2010">
        <v>0.19284999999999999</v>
      </c>
      <c r="Q2010" s="14"/>
      <c r="R2010" s="14"/>
      <c r="S2010" s="14"/>
      <c r="T2010" s="14"/>
      <c r="U2010" s="14"/>
      <c r="V2010"/>
      <c r="AA2010" s="14"/>
      <c r="AE2010" s="14"/>
      <c r="AF2010" s="14"/>
      <c r="AG2010" s="14"/>
      <c r="AK2010" s="14"/>
      <c r="AL2010" s="14"/>
      <c r="AM2010" s="14"/>
      <c r="AN2010" s="14"/>
      <c r="AO2010" s="14"/>
      <c r="AP2010" s="14"/>
      <c r="AY2010" s="14"/>
      <c r="AZ2010" s="14"/>
      <c r="BA2010" s="14"/>
      <c r="BB2010" s="14"/>
      <c r="BC2010" s="14"/>
      <c r="BD2010" s="14"/>
    </row>
    <row r="2011" spans="1:57" x14ac:dyDescent="0.55000000000000004">
      <c r="A2011" s="2" t="s">
        <v>62</v>
      </c>
      <c r="B2011" s="31">
        <v>33546</v>
      </c>
      <c r="C2011" s="11"/>
      <c r="E2011">
        <v>403.32000000000005</v>
      </c>
      <c r="F2011">
        <v>0.28999999999999998</v>
      </c>
      <c r="G2011">
        <v>0.27550000000000002</v>
      </c>
      <c r="H2011">
        <v>0.26869999999999999</v>
      </c>
      <c r="I2011">
        <v>0.25414999999999999</v>
      </c>
      <c r="J2011">
        <v>0.22770000000000001</v>
      </c>
      <c r="K2011">
        <v>0.25045000000000001</v>
      </c>
      <c r="L2011">
        <v>0.25474999999999998</v>
      </c>
      <c r="M2011">
        <v>0.19535</v>
      </c>
      <c r="Q2011" s="14"/>
      <c r="R2011" s="14"/>
      <c r="S2011" s="14"/>
      <c r="T2011" s="14"/>
      <c r="U2011" s="14"/>
      <c r="V2011"/>
      <c r="AA2011" s="14"/>
      <c r="AE2011" s="14"/>
      <c r="AF2011" s="14"/>
      <c r="AG2011" s="14"/>
      <c r="AK2011" s="14"/>
      <c r="AL2011" s="14"/>
      <c r="AM2011" s="14"/>
      <c r="AN2011" s="14"/>
      <c r="AO2011" s="14"/>
      <c r="AP2011" s="14"/>
      <c r="AY2011" s="14"/>
      <c r="AZ2011" s="14"/>
      <c r="BA2011" s="14"/>
      <c r="BB2011" s="14"/>
      <c r="BC2011" s="14"/>
      <c r="BD2011" s="14"/>
    </row>
    <row r="2012" spans="1:57" x14ac:dyDescent="0.55000000000000004">
      <c r="A2012" s="2" t="s">
        <v>62</v>
      </c>
      <c r="B2012" s="31">
        <v>33547</v>
      </c>
      <c r="C2012" s="11"/>
      <c r="Q2012" s="14">
        <v>20.613440000000001</v>
      </c>
      <c r="R2012" s="14">
        <v>824.57499999999993</v>
      </c>
      <c r="S2012" s="14"/>
      <c r="T2012" s="14"/>
      <c r="U2012" s="14"/>
      <c r="V2012"/>
      <c r="AA2012" s="14"/>
      <c r="AE2012" s="14"/>
      <c r="AF2012" s="14"/>
      <c r="AG2012" s="14">
        <v>4</v>
      </c>
      <c r="AJ2012">
        <v>7.7585468090000003</v>
      </c>
      <c r="AK2012" s="14"/>
      <c r="AL2012" s="14"/>
      <c r="AM2012" s="14">
        <v>302.11982068583791</v>
      </c>
      <c r="AN2012" s="14"/>
      <c r="AO2012" s="14"/>
      <c r="AP2012" s="14">
        <v>258.87362436250947</v>
      </c>
      <c r="AV2012">
        <v>190</v>
      </c>
      <c r="AY2012" s="14"/>
      <c r="AZ2012" s="14"/>
      <c r="BA2012" s="14"/>
      <c r="BB2012" s="14"/>
      <c r="BC2012" s="14"/>
      <c r="BD2012" s="14">
        <v>518.45517931416202</v>
      </c>
      <c r="BE2012">
        <v>622.5</v>
      </c>
    </row>
    <row r="2013" spans="1:57" x14ac:dyDescent="0.55000000000000004">
      <c r="A2013" s="2" t="s">
        <v>62</v>
      </c>
      <c r="B2013" s="31">
        <v>33553</v>
      </c>
      <c r="C2013" s="11"/>
      <c r="E2013">
        <v>399.34</v>
      </c>
      <c r="F2013">
        <v>0.27600000000000002</v>
      </c>
      <c r="G2013">
        <v>0.26465</v>
      </c>
      <c r="H2013">
        <v>0.27039999999999997</v>
      </c>
      <c r="I2013">
        <v>0.25474999999999998</v>
      </c>
      <c r="J2013">
        <v>0.23430000000000001</v>
      </c>
      <c r="K2013">
        <v>0.25040000000000001</v>
      </c>
      <c r="L2013">
        <v>0.25214999999999999</v>
      </c>
      <c r="M2013">
        <v>0.19405</v>
      </c>
      <c r="Q2013" s="14"/>
      <c r="R2013" s="14"/>
      <c r="S2013" s="14"/>
      <c r="T2013" s="14"/>
      <c r="U2013" s="14"/>
      <c r="V2013"/>
      <c r="AA2013" s="14"/>
      <c r="AE2013" s="14"/>
      <c r="AF2013" s="14"/>
      <c r="AG2013" s="14"/>
      <c r="AK2013" s="14"/>
      <c r="AL2013" s="14"/>
      <c r="AM2013" s="14"/>
      <c r="AN2013" s="14"/>
      <c r="AO2013" s="14"/>
      <c r="AP2013" s="14"/>
      <c r="AY2013" s="14"/>
      <c r="AZ2013" s="14"/>
      <c r="BA2013" s="14"/>
      <c r="BB2013" s="14"/>
      <c r="BC2013" s="14"/>
      <c r="BD2013" s="14"/>
    </row>
    <row r="2014" spans="1:57" x14ac:dyDescent="0.55000000000000004">
      <c r="A2014" s="2" t="s">
        <v>62</v>
      </c>
      <c r="B2014" s="31">
        <v>33560</v>
      </c>
      <c r="C2014" s="11"/>
      <c r="E2014">
        <v>362.86</v>
      </c>
      <c r="F2014">
        <v>0.19950000000000001</v>
      </c>
      <c r="G2014">
        <v>0.21049999999999999</v>
      </c>
      <c r="H2014">
        <v>0.23344999999999999</v>
      </c>
      <c r="I2014">
        <v>0.24199999999999999</v>
      </c>
      <c r="J2014">
        <v>0.22764999999999999</v>
      </c>
      <c r="K2014">
        <v>0.24959999999999999</v>
      </c>
      <c r="L2014">
        <v>0.25509999999999999</v>
      </c>
      <c r="M2014">
        <v>0.19650000000000001</v>
      </c>
      <c r="Q2014" s="14"/>
      <c r="R2014" s="14"/>
      <c r="S2014" s="14"/>
      <c r="T2014" s="14"/>
      <c r="U2014" s="14"/>
      <c r="V2014"/>
      <c r="AA2014" s="14"/>
      <c r="AE2014" s="14"/>
      <c r="AF2014" s="14"/>
      <c r="AG2014" s="14"/>
      <c r="AK2014" s="14"/>
      <c r="AL2014" s="14"/>
      <c r="AM2014" s="14"/>
      <c r="AN2014" s="14"/>
      <c r="AO2014" s="14"/>
      <c r="AP2014" s="14"/>
      <c r="AY2014" s="14"/>
      <c r="AZ2014" s="14"/>
      <c r="BA2014" s="14"/>
      <c r="BB2014" s="14"/>
      <c r="BC2014" s="14"/>
      <c r="BD2014" s="14"/>
    </row>
    <row r="2015" spans="1:57" x14ac:dyDescent="0.55000000000000004">
      <c r="A2015" s="2" t="s">
        <v>62</v>
      </c>
      <c r="B2015" s="31">
        <v>33561</v>
      </c>
      <c r="C2015" s="11"/>
      <c r="Q2015" s="14">
        <v>21.055835534043929</v>
      </c>
      <c r="R2015" s="14">
        <v>1647.4749999999999</v>
      </c>
      <c r="S2015" s="14">
        <v>240.75</v>
      </c>
      <c r="T2015" s="14">
        <v>1.6500000000000001E-2</v>
      </c>
      <c r="U2015" s="14">
        <v>3.9856400000000001</v>
      </c>
      <c r="V2015"/>
      <c r="AA2015" s="14">
        <v>11.091188166789678</v>
      </c>
      <c r="AE2015" s="14">
        <v>0.8</v>
      </c>
      <c r="AF2015" s="14">
        <v>4.6050000000000001E-2</v>
      </c>
      <c r="AG2015" s="14">
        <v>5.75</v>
      </c>
      <c r="AJ2015">
        <v>8.0739999999999998</v>
      </c>
      <c r="AK2015" s="14">
        <v>3.0550000000000001E-2</v>
      </c>
      <c r="AL2015" s="14">
        <v>10.125291420314602</v>
      </c>
      <c r="AM2015" s="14">
        <v>331.46172563629386</v>
      </c>
      <c r="AN2015" s="14"/>
      <c r="AO2015" s="14"/>
      <c r="AP2015" s="14">
        <v>243.59583789704271</v>
      </c>
      <c r="AV2015">
        <v>225</v>
      </c>
      <c r="AW2015">
        <v>3.972375</v>
      </c>
      <c r="AY2015" s="14">
        <v>237.51762366642063</v>
      </c>
      <c r="AZ2015" s="14"/>
      <c r="BA2015" s="14">
        <v>6.7500000000000008E-3</v>
      </c>
      <c r="BB2015" s="14">
        <v>7.1561452526636238</v>
      </c>
      <c r="BC2015" s="14"/>
      <c r="BD2015" s="14">
        <v>1069.5132743637062</v>
      </c>
      <c r="BE2015">
        <v>710</v>
      </c>
    </row>
    <row r="2016" spans="1:57" x14ac:dyDescent="0.55000000000000004">
      <c r="A2016" s="2" t="s">
        <v>62</v>
      </c>
      <c r="B2016" s="31">
        <v>33568</v>
      </c>
      <c r="C2016" s="11"/>
      <c r="Q2016" s="14">
        <v>22.050172577866924</v>
      </c>
      <c r="R2016" s="14">
        <v>1689.1750000000002</v>
      </c>
      <c r="S2016" s="14">
        <v>268.7</v>
      </c>
      <c r="T2016" s="14">
        <v>1.4499999999999999E-2</v>
      </c>
      <c r="U2016" s="14">
        <v>3.89412</v>
      </c>
      <c r="V2016"/>
      <c r="AA2016" s="14">
        <v>31.18237633357937</v>
      </c>
      <c r="AE2016" s="14">
        <v>0.9</v>
      </c>
      <c r="AF2016" s="14">
        <v>8.1855000000000136E-2</v>
      </c>
      <c r="AG2016" s="14">
        <v>9.1000000000000227</v>
      </c>
      <c r="AJ2016">
        <v>6.4249999999999998</v>
      </c>
      <c r="AK2016" s="14">
        <v>2.9600000000000001E-2</v>
      </c>
      <c r="AL2016" s="14">
        <v>8.3737459429733381</v>
      </c>
      <c r="AM2016" s="14">
        <v>281.41328212231781</v>
      </c>
      <c r="AN2016" s="14"/>
      <c r="AO2016" s="14"/>
      <c r="AP2016" s="14">
        <v>226.67288723007198</v>
      </c>
      <c r="AV2016">
        <v>247.5</v>
      </c>
      <c r="AW2016">
        <v>3.89615</v>
      </c>
      <c r="AY2016" s="14">
        <v>237.51762366642063</v>
      </c>
      <c r="AZ2016" s="14"/>
      <c r="BA2016" s="14">
        <v>8.8999999999999999E-3</v>
      </c>
      <c r="BB2016" s="14">
        <v>10.182778996958641</v>
      </c>
      <c r="BC2016" s="14"/>
      <c r="BD2016" s="14">
        <v>1129.9617178776823</v>
      </c>
      <c r="BE2016">
        <v>647.5</v>
      </c>
    </row>
    <row r="2017" spans="1:57" x14ac:dyDescent="0.55000000000000004">
      <c r="A2017" s="2" t="s">
        <v>62</v>
      </c>
      <c r="B2017" s="31">
        <v>33574</v>
      </c>
      <c r="C2017" s="11"/>
      <c r="E2017">
        <v>296.20999999999998</v>
      </c>
      <c r="F2017">
        <v>0.1135</v>
      </c>
      <c r="G2017">
        <v>0.15254999999999999</v>
      </c>
      <c r="H2017">
        <v>0.15915000000000001</v>
      </c>
      <c r="I2017">
        <v>0.1888</v>
      </c>
      <c r="J2017">
        <v>0.1991</v>
      </c>
      <c r="K2017">
        <v>0.23039999999999999</v>
      </c>
      <c r="L2017">
        <v>0.2442</v>
      </c>
      <c r="M2017">
        <v>0.19334999999999999</v>
      </c>
      <c r="Q2017" s="14">
        <v>22.352178063847262</v>
      </c>
      <c r="R2017" s="14">
        <v>1701.4749999999999</v>
      </c>
      <c r="S2017" s="14">
        <v>290.39999999999998</v>
      </c>
      <c r="T2017" s="14">
        <v>1.6250000000000001E-2</v>
      </c>
      <c r="U2017" s="14">
        <v>4.7570625</v>
      </c>
      <c r="V2017"/>
      <c r="AA2017" s="14">
        <v>52.882376333579344</v>
      </c>
      <c r="AE2017" s="14">
        <v>0.94499999999999995</v>
      </c>
      <c r="AF2017" s="14">
        <v>7.4534999999999393E-2</v>
      </c>
      <c r="AG2017" s="14">
        <v>7.3249999999999318</v>
      </c>
      <c r="AJ2017">
        <v>5.3730000000000002</v>
      </c>
      <c r="AK2017" s="14">
        <v>3.3250000000000002E-2</v>
      </c>
      <c r="AL2017" s="14">
        <v>8.8553084180311004</v>
      </c>
      <c r="AM2017" s="14">
        <v>268.18056585315622</v>
      </c>
      <c r="AN2017" s="14"/>
      <c r="AO2017" s="14"/>
      <c r="AP2017" s="14">
        <v>194.55968072257522</v>
      </c>
      <c r="AV2017">
        <v>272.5</v>
      </c>
      <c r="AW2017">
        <v>4.7190000000000003</v>
      </c>
      <c r="AY2017" s="14">
        <v>237.51762366642063</v>
      </c>
      <c r="AZ2017" s="14"/>
      <c r="BA2017" s="14">
        <v>8.1000000000000013E-3</v>
      </c>
      <c r="BB2017" s="14">
        <v>9.006380879929976</v>
      </c>
      <c r="BC2017" s="14"/>
      <c r="BD2017" s="14">
        <v>1135.5694341468438</v>
      </c>
      <c r="BE2017">
        <v>600</v>
      </c>
    </row>
    <row r="2018" spans="1:57" x14ac:dyDescent="0.55000000000000004">
      <c r="A2018" s="2" t="s">
        <v>62</v>
      </c>
      <c r="B2018" s="31">
        <v>33581</v>
      </c>
      <c r="C2018" s="11"/>
      <c r="E2018">
        <v>281.39999999999998</v>
      </c>
      <c r="F2018">
        <v>0.11849999999999999</v>
      </c>
      <c r="G2018">
        <v>0.1474</v>
      </c>
      <c r="H2018">
        <v>0.1474</v>
      </c>
      <c r="I2018">
        <v>0.16435</v>
      </c>
      <c r="J2018">
        <v>0.18074999999999999</v>
      </c>
      <c r="K2018">
        <v>0.21834999999999999</v>
      </c>
      <c r="L2018">
        <v>0.2404</v>
      </c>
      <c r="M2018">
        <v>0.18984999999999999</v>
      </c>
      <c r="Q2018" s="14">
        <v>25.407744544694665</v>
      </c>
      <c r="R2018" s="14">
        <v>2266.4250000000002</v>
      </c>
      <c r="S2018" s="14">
        <v>433</v>
      </c>
      <c r="T2018" s="14">
        <v>1.5900000000000001E-2</v>
      </c>
      <c r="U2018" s="14">
        <v>6.8942000000000005</v>
      </c>
      <c r="V2018"/>
      <c r="AA2018" s="14">
        <v>195.48237633357937</v>
      </c>
      <c r="AE2018" s="14">
        <v>1.22</v>
      </c>
      <c r="AF2018" s="14">
        <v>0.10757499999999956</v>
      </c>
      <c r="AG2018" s="14">
        <v>9.0499999999999545</v>
      </c>
      <c r="AJ2018">
        <v>4.923</v>
      </c>
      <c r="AK2018" s="14">
        <v>3.0449999999999998E-2</v>
      </c>
      <c r="AL2018" s="14">
        <v>7.8080625161603097</v>
      </c>
      <c r="AM2018" s="14">
        <v>256.6763897866839</v>
      </c>
      <c r="AN2018" s="14"/>
      <c r="AO2018" s="14"/>
      <c r="AP2018" s="14">
        <v>193.4551656920078</v>
      </c>
      <c r="AV2018">
        <v>270</v>
      </c>
      <c r="AW2018">
        <v>6.8846999999999996</v>
      </c>
      <c r="AY2018" s="14">
        <v>237.51762366642063</v>
      </c>
      <c r="AZ2018" s="14"/>
      <c r="BA2018" s="14">
        <v>6.5999999999999991E-3</v>
      </c>
      <c r="BB2018" s="14">
        <v>10.391905025856495</v>
      </c>
      <c r="BC2018" s="14"/>
      <c r="BD2018" s="14">
        <v>1567.698610213316</v>
      </c>
      <c r="BE2018">
        <v>697.5</v>
      </c>
    </row>
    <row r="2019" spans="1:57" x14ac:dyDescent="0.55000000000000004">
      <c r="A2019" s="2" t="s">
        <v>62</v>
      </c>
      <c r="B2019" s="31">
        <v>33585</v>
      </c>
      <c r="C2019" s="11"/>
      <c r="Q2019" s="14">
        <v>23.34649388290811</v>
      </c>
      <c r="R2019" s="14">
        <v>2056</v>
      </c>
      <c r="S2019" s="14">
        <v>456.25</v>
      </c>
      <c r="T2019" s="14">
        <v>1.7349999999999997E-2</v>
      </c>
      <c r="U2019" s="14">
        <v>7.9223499999999998</v>
      </c>
      <c r="V2019"/>
      <c r="AA2019" s="14">
        <v>218.73237633357937</v>
      </c>
      <c r="AE2019" s="14">
        <v>1.08</v>
      </c>
      <c r="AF2019" s="14">
        <v>0.14070999999999934</v>
      </c>
      <c r="AG2019" s="14">
        <v>13.074999999999932</v>
      </c>
      <c r="AJ2019">
        <v>4.5449999999999999</v>
      </c>
      <c r="AK2019" s="14">
        <v>2.955E-2</v>
      </c>
      <c r="AL2019" s="14">
        <v>6.5427317537632481</v>
      </c>
      <c r="AM2019" s="14">
        <v>221.18874060756258</v>
      </c>
      <c r="AN2019" s="14"/>
      <c r="AO2019" s="14"/>
      <c r="AP2019" s="14">
        <v>205.60839646673503</v>
      </c>
      <c r="AV2019">
        <v>252.5</v>
      </c>
      <c r="AW2019">
        <v>7.9159375000000001</v>
      </c>
      <c r="AY2019" s="14">
        <v>237.51762366642063</v>
      </c>
      <c r="AZ2019" s="14"/>
      <c r="BA2019" s="14">
        <v>6.3E-3</v>
      </c>
      <c r="BB2019" s="14">
        <v>8.5655019459740629</v>
      </c>
      <c r="BC2019" s="14"/>
      <c r="BD2019" s="14">
        <v>1365.4862593924374</v>
      </c>
      <c r="BE2019">
        <v>612.5</v>
      </c>
    </row>
    <row r="2020" spans="1:57" x14ac:dyDescent="0.55000000000000004">
      <c r="A2020" s="2" t="s">
        <v>62</v>
      </c>
      <c r="B2020" s="31">
        <v>33588</v>
      </c>
      <c r="C2020" s="11"/>
      <c r="E2020">
        <v>260.31</v>
      </c>
      <c r="F2020">
        <v>9.5500000000000002E-2</v>
      </c>
      <c r="G2020">
        <v>0.1356</v>
      </c>
      <c r="H2020">
        <v>0.12845000000000001</v>
      </c>
      <c r="I2020">
        <v>0.13825000000000001</v>
      </c>
      <c r="J2020">
        <v>0.16925000000000001</v>
      </c>
      <c r="K2020">
        <v>0.20849999999999999</v>
      </c>
      <c r="L2020">
        <v>0.23830000000000001</v>
      </c>
      <c r="M2020">
        <v>0.18770000000000001</v>
      </c>
      <c r="Q2020" s="14"/>
      <c r="R2020" s="14"/>
      <c r="S2020" s="14"/>
      <c r="T2020" s="14"/>
      <c r="U2020" s="14"/>
      <c r="V2020"/>
      <c r="AA2020" s="14"/>
      <c r="AE2020" s="14"/>
      <c r="AF2020" s="14"/>
      <c r="AG2020" s="14"/>
      <c r="AK2020" s="14"/>
      <c r="AL2020" s="14"/>
      <c r="AM2020" s="14"/>
      <c r="AN2020" s="14"/>
      <c r="AO2020" s="14"/>
      <c r="AP2020" s="14"/>
      <c r="AY2020" s="14"/>
      <c r="AZ2020" s="14"/>
      <c r="BA2020" s="14"/>
      <c r="BB2020" s="14"/>
      <c r="BC2020" s="14"/>
      <c r="BD2020" s="14"/>
    </row>
    <row r="2021" spans="1:57" x14ac:dyDescent="0.55000000000000004">
      <c r="A2021" s="2" t="s">
        <v>62</v>
      </c>
      <c r="B2021" s="31">
        <v>33590</v>
      </c>
      <c r="C2021" s="11"/>
      <c r="Q2021" s="14">
        <v>21.494029661449702</v>
      </c>
      <c r="R2021" s="14">
        <v>1863.675</v>
      </c>
      <c r="S2021" s="14">
        <v>463.5</v>
      </c>
      <c r="T2021" s="14">
        <v>1.6449999999999999E-2</v>
      </c>
      <c r="U2021" s="14">
        <v>7.6278000000000006</v>
      </c>
      <c r="V2021"/>
      <c r="AA2021" s="14">
        <v>225.9823763335794</v>
      </c>
      <c r="AE2021" s="14">
        <v>1.21</v>
      </c>
      <c r="AF2021" s="14">
        <v>0.13866999999999938</v>
      </c>
      <c r="AG2021" s="14">
        <v>11.199999999999932</v>
      </c>
      <c r="AJ2021">
        <v>4.0419999999999998</v>
      </c>
      <c r="AK2021" s="14">
        <v>2.8549999999999999E-2</v>
      </c>
      <c r="AL2021" s="14">
        <v>6.0084634912215087</v>
      </c>
      <c r="AM2021" s="14">
        <v>211.20578376569694</v>
      </c>
      <c r="AN2021" s="14"/>
      <c r="AO2021" s="14"/>
      <c r="AP2021" s="14">
        <v>190.1519379844961</v>
      </c>
      <c r="AW2021">
        <v>7.6245750000000001</v>
      </c>
      <c r="AY2021" s="14">
        <v>237.51762366642063</v>
      </c>
      <c r="AZ2021" s="14"/>
      <c r="BA2021" s="14">
        <v>6.4000000000000003E-3</v>
      </c>
      <c r="BB2021" s="14">
        <v>7.487820144077471</v>
      </c>
      <c r="BC2021" s="14"/>
      <c r="BD2021" s="14">
        <v>1177.7692162343028</v>
      </c>
      <c r="BE2021">
        <v>525</v>
      </c>
    </row>
    <row r="2022" spans="1:57" x14ac:dyDescent="0.55000000000000004">
      <c r="A2022" s="2" t="s">
        <v>62</v>
      </c>
      <c r="B2022" s="31">
        <v>33595</v>
      </c>
      <c r="C2022" s="11"/>
      <c r="E2022">
        <v>238.12</v>
      </c>
      <c r="F2022">
        <v>9.2499999999999999E-2</v>
      </c>
      <c r="G2022">
        <v>0.11795</v>
      </c>
      <c r="H2022">
        <v>0.1027</v>
      </c>
      <c r="I2022">
        <v>0.10985</v>
      </c>
      <c r="J2022">
        <v>0.1525</v>
      </c>
      <c r="K2022">
        <v>0.19639999999999999</v>
      </c>
      <c r="L2022">
        <v>0.23185</v>
      </c>
      <c r="M2022">
        <v>0.18684999999999999</v>
      </c>
      <c r="Q2022" s="14">
        <v>20.027021623318426</v>
      </c>
      <c r="R2022" s="14">
        <v>1831.4</v>
      </c>
      <c r="S2022" s="14">
        <v>593</v>
      </c>
      <c r="T2022" s="14">
        <v>1.635E-2</v>
      </c>
      <c r="U2022" s="14">
        <v>9.4233750000000001</v>
      </c>
      <c r="V2022"/>
      <c r="AA2022" s="14">
        <v>355.4823763335794</v>
      </c>
      <c r="AE2022" s="14">
        <v>1.125</v>
      </c>
      <c r="AF2022" s="14">
        <v>0.2129324999999998</v>
      </c>
      <c r="AG2022" s="14">
        <v>18.649999999999977</v>
      </c>
      <c r="AJ2022">
        <v>2.08</v>
      </c>
      <c r="AK2022" s="14">
        <v>2.835E-2</v>
      </c>
      <c r="AL2022" s="14">
        <v>3.3392235529027494</v>
      </c>
      <c r="AM2022" s="14">
        <v>122.14435519009243</v>
      </c>
      <c r="AN2022" s="14"/>
      <c r="AO2022" s="14"/>
      <c r="AP2022" s="14">
        <v>153.68709069704855</v>
      </c>
      <c r="AW2022">
        <v>9.6955500000000008</v>
      </c>
      <c r="AY2022" s="14">
        <v>237.51762366642063</v>
      </c>
      <c r="AZ2022" s="14"/>
      <c r="BA2022" s="14">
        <v>6.1000000000000013E-3</v>
      </c>
      <c r="BB2022" s="14">
        <v>6.5894823012807464</v>
      </c>
      <c r="BC2022" s="14"/>
      <c r="BD2022" s="14">
        <v>1097.6056448099075</v>
      </c>
      <c r="BE2022">
        <v>515</v>
      </c>
    </row>
    <row r="2023" spans="1:57" x14ac:dyDescent="0.55000000000000004">
      <c r="A2023" s="2" t="s">
        <v>62</v>
      </c>
      <c r="B2023" s="31">
        <v>33602</v>
      </c>
      <c r="C2023" s="11"/>
      <c r="E2023">
        <v>225.16</v>
      </c>
      <c r="F2023">
        <v>9.1999999999999998E-2</v>
      </c>
      <c r="G2023">
        <v>0.11165</v>
      </c>
      <c r="H2023">
        <v>9.5350000000000004E-2</v>
      </c>
      <c r="I2023">
        <v>9.8549999999999999E-2</v>
      </c>
      <c r="J2023">
        <v>0.13725000000000001</v>
      </c>
      <c r="K2023">
        <v>0.18290000000000001</v>
      </c>
      <c r="L2023">
        <v>0.22439999999999999</v>
      </c>
      <c r="M2023">
        <v>0.1837</v>
      </c>
      <c r="Q2023" s="14">
        <v>25.977473448619097</v>
      </c>
      <c r="R2023" s="14">
        <v>2186.3000000000002</v>
      </c>
      <c r="S2023" s="14">
        <v>858.25</v>
      </c>
      <c r="T2023" s="14">
        <v>1.8749999999999999E-2</v>
      </c>
      <c r="U2023" s="14">
        <v>16.104150000000001</v>
      </c>
      <c r="V2023"/>
      <c r="AA2023" s="14">
        <v>620.7323763335794</v>
      </c>
      <c r="AE2023" s="14">
        <v>1.1400000000000001</v>
      </c>
      <c r="AF2023" s="14">
        <v>0.30751000000000106</v>
      </c>
      <c r="AG2023" s="14">
        <v>27.150000000000091</v>
      </c>
      <c r="AJ2023">
        <v>1.35</v>
      </c>
      <c r="AK2023" s="14">
        <v>2.665E-2</v>
      </c>
      <c r="AL2023" s="14">
        <v>1.7823153553406677</v>
      </c>
      <c r="AM2023" s="14">
        <v>66.961470531605073</v>
      </c>
      <c r="AN2023" s="14"/>
      <c r="AO2023" s="14"/>
      <c r="AP2023" s="14">
        <v>201.57894736842104</v>
      </c>
      <c r="AW2023">
        <v>16.092187500000001</v>
      </c>
      <c r="AY2023" s="14">
        <v>237.51762366642063</v>
      </c>
      <c r="AZ2023" s="14"/>
      <c r="BA2023" s="14">
        <v>5.1000000000000004E-3</v>
      </c>
      <c r="BB2023" s="14">
        <v>6.2965813821374095</v>
      </c>
      <c r="BC2023" s="14"/>
      <c r="BD2023" s="14">
        <v>1233.938529468395</v>
      </c>
      <c r="BE2023">
        <v>572.5</v>
      </c>
    </row>
    <row r="2024" spans="1:57" x14ac:dyDescent="0.55000000000000004">
      <c r="A2024" s="2" t="s">
        <v>62</v>
      </c>
      <c r="B2024" s="31">
        <v>33609</v>
      </c>
      <c r="C2024" s="11"/>
      <c r="E2024">
        <v>223.68</v>
      </c>
      <c r="F2024">
        <v>0.09</v>
      </c>
      <c r="G2024">
        <v>0.10929999999999999</v>
      </c>
      <c r="H2024">
        <v>9.4899999999999998E-2</v>
      </c>
      <c r="I2024">
        <v>9.69E-2</v>
      </c>
      <c r="J2024">
        <v>0.13569999999999999</v>
      </c>
      <c r="K2024">
        <v>0.1802</v>
      </c>
      <c r="L2024">
        <v>0.22585</v>
      </c>
      <c r="M2024">
        <v>0.18554999999999999</v>
      </c>
      <c r="Q2024" s="14">
        <v>24.421658215177001</v>
      </c>
      <c r="R2024" s="14">
        <v>2068.9</v>
      </c>
      <c r="S2024" s="14">
        <v>957.5</v>
      </c>
      <c r="T2024" s="14">
        <v>1.9449999999999999E-2</v>
      </c>
      <c r="U2024" s="14">
        <v>18.642800000000001</v>
      </c>
      <c r="V2024"/>
      <c r="AA2024" s="14">
        <v>719.9823763335794</v>
      </c>
      <c r="AE2024" s="14">
        <v>1.1000000000000001</v>
      </c>
      <c r="AF2024" s="14">
        <v>0.26605000000000034</v>
      </c>
      <c r="AG2024" s="14">
        <v>24.350000000000023</v>
      </c>
      <c r="AJ2024">
        <v>0.32600000000000001</v>
      </c>
      <c r="AK2024" s="14">
        <v>2.5000000000000001E-2</v>
      </c>
      <c r="AL2024" s="14">
        <v>0.36031777557100297</v>
      </c>
      <c r="AM2024" s="14">
        <v>18.84148460774578</v>
      </c>
      <c r="AN2024" s="14"/>
      <c r="AO2024" s="14"/>
      <c r="AP2024" s="14">
        <v>166.28477905073652</v>
      </c>
      <c r="AW2024">
        <v>18.623374999999999</v>
      </c>
      <c r="AY2024" s="14">
        <v>237.51762366642063</v>
      </c>
      <c r="AZ2024" s="14"/>
      <c r="BA2024" s="14">
        <v>3.3999999999999998E-3</v>
      </c>
      <c r="BB2024" s="14">
        <v>3.5075594960278051</v>
      </c>
      <c r="BC2024" s="14"/>
      <c r="BD2024" s="14">
        <v>1068.2085153922542</v>
      </c>
      <c r="BE2024">
        <v>500</v>
      </c>
    </row>
    <row r="2025" spans="1:57" x14ac:dyDescent="0.55000000000000004">
      <c r="A2025" s="2" t="s">
        <v>62</v>
      </c>
      <c r="B2025" s="31">
        <v>33613</v>
      </c>
      <c r="C2025" s="11"/>
      <c r="Q2025" s="14"/>
      <c r="R2025" s="14">
        <v>2813</v>
      </c>
      <c r="S2025" s="14">
        <v>1402</v>
      </c>
      <c r="T2025" s="14">
        <v>0.02</v>
      </c>
      <c r="U2025" s="14">
        <v>28.209600000000002</v>
      </c>
      <c r="V2025"/>
      <c r="AA2025" s="14">
        <v>1164.4823763335794</v>
      </c>
      <c r="AE2025" s="14"/>
      <c r="AF2025" s="14"/>
      <c r="AG2025" s="14"/>
      <c r="AK2025" s="14">
        <v>0</v>
      </c>
      <c r="AL2025" s="14"/>
      <c r="AM2025" s="14"/>
      <c r="AN2025" s="14"/>
      <c r="AO2025" s="14"/>
      <c r="AP2025" s="14"/>
      <c r="AW2025">
        <v>28.04</v>
      </c>
      <c r="AY2025" s="14">
        <v>237.51762366642063</v>
      </c>
      <c r="AZ2025" s="14"/>
      <c r="BA2025" s="14">
        <v>0</v>
      </c>
      <c r="BB2025" s="14"/>
      <c r="BC2025" s="14"/>
      <c r="BD2025" s="14"/>
      <c r="BE2025">
        <v>742.5</v>
      </c>
    </row>
    <row r="2026" spans="1:57" x14ac:dyDescent="0.55000000000000004">
      <c r="A2026" s="2" t="s">
        <v>62</v>
      </c>
      <c r="B2026" s="31">
        <v>33616</v>
      </c>
      <c r="C2026" s="11"/>
      <c r="E2026">
        <v>218.03999999999996</v>
      </c>
      <c r="F2026">
        <v>8.6499999999999994E-2</v>
      </c>
      <c r="G2026">
        <v>0.10885</v>
      </c>
      <c r="H2026">
        <v>9.4399999999999998E-2</v>
      </c>
      <c r="I2026">
        <v>9.4799999999999995E-2</v>
      </c>
      <c r="J2026">
        <v>0.12939999999999999</v>
      </c>
      <c r="K2026">
        <v>0.1721</v>
      </c>
      <c r="L2026">
        <v>0.22134999999999999</v>
      </c>
      <c r="M2026">
        <v>0.18279999999999999</v>
      </c>
      <c r="Q2026" s="14"/>
      <c r="R2026" s="14"/>
      <c r="S2026" s="14"/>
      <c r="T2026" s="14"/>
      <c r="U2026" s="14"/>
      <c r="V2026"/>
      <c r="AA2026" s="14"/>
      <c r="AE2026" s="14"/>
      <c r="AF2026" s="14"/>
      <c r="AG2026" s="14"/>
      <c r="AK2026" s="14"/>
      <c r="AL2026" s="14"/>
      <c r="AM2026" s="14"/>
      <c r="AN2026" s="14"/>
      <c r="AO2026" s="14"/>
      <c r="AP2026" s="14"/>
      <c r="AY2026" s="14"/>
      <c r="AZ2026" s="14"/>
      <c r="BA2026" s="14"/>
      <c r="BB2026" s="14"/>
      <c r="BC2026" s="14"/>
      <c r="BD2026" s="14"/>
    </row>
    <row r="2027" spans="1:57" x14ac:dyDescent="0.55000000000000004">
      <c r="A2027" s="2" t="s">
        <v>62</v>
      </c>
      <c r="B2027" s="31">
        <v>33618</v>
      </c>
      <c r="C2027" s="11"/>
      <c r="Q2027" s="14"/>
      <c r="R2027" s="14"/>
      <c r="S2027" s="14"/>
      <c r="T2027" s="14"/>
      <c r="U2027" s="14"/>
      <c r="V2027"/>
      <c r="AA2027" s="14">
        <v>0</v>
      </c>
      <c r="AE2027" s="14"/>
      <c r="AF2027" s="14"/>
      <c r="AG2027" s="14"/>
      <c r="AK2027" s="14"/>
      <c r="AL2027" s="14"/>
      <c r="AM2027" s="14"/>
      <c r="AN2027" s="14"/>
      <c r="AO2027" s="14"/>
      <c r="AP2027" s="14"/>
      <c r="AY2027" s="14">
        <v>237.51762366642063</v>
      </c>
      <c r="AZ2027" s="14"/>
      <c r="BA2027" s="14"/>
      <c r="BB2027" s="14"/>
      <c r="BC2027" s="14"/>
      <c r="BD2027" s="14"/>
    </row>
    <row r="2028" spans="1:57" x14ac:dyDescent="0.55000000000000004">
      <c r="A2028" s="2" t="s">
        <v>62</v>
      </c>
      <c r="B2028" s="31">
        <v>33623</v>
      </c>
      <c r="C2028" s="11" t="s">
        <v>787</v>
      </c>
      <c r="E2028">
        <v>219.87</v>
      </c>
      <c r="F2028">
        <v>0.10050000000000001</v>
      </c>
      <c r="G2028">
        <v>0.10785</v>
      </c>
      <c r="H2028">
        <v>9.6299999999999997E-2</v>
      </c>
      <c r="I2028">
        <v>9.8650000000000002E-2</v>
      </c>
      <c r="J2028">
        <v>0.1348</v>
      </c>
      <c r="K2028">
        <v>0.16985</v>
      </c>
      <c r="L2028">
        <v>0.21115</v>
      </c>
      <c r="M2028">
        <v>0.18024999999999999</v>
      </c>
      <c r="Q2028" s="14"/>
      <c r="R2028" s="29">
        <v>1952.1901740426151</v>
      </c>
      <c r="S2028" s="14"/>
      <c r="T2028" s="14"/>
      <c r="U2028" s="14"/>
      <c r="V2028"/>
      <c r="W2028">
        <v>3.32247975E-2</v>
      </c>
      <c r="Y2028">
        <v>21183.774188834424</v>
      </c>
      <c r="AA2028">
        <v>703.82660770975053</v>
      </c>
      <c r="AE2028" s="14"/>
      <c r="AF2028" s="14"/>
      <c r="AG2028" s="14"/>
      <c r="AK2028" s="14"/>
      <c r="AL2028" s="14"/>
      <c r="AM2028" s="14"/>
      <c r="AN2028" s="14"/>
      <c r="AO2028" s="14"/>
      <c r="AP2028" s="14"/>
      <c r="AQ2028" t="s">
        <v>875</v>
      </c>
      <c r="AY2028" s="14"/>
      <c r="AZ2028" s="14"/>
      <c r="BA2028" s="14"/>
      <c r="BB2028" s="14"/>
      <c r="BC2028" s="14"/>
      <c r="BD2028" s="14"/>
    </row>
    <row r="2029" spans="1:57" x14ac:dyDescent="0.55000000000000004">
      <c r="A2029" s="2" t="s">
        <v>257</v>
      </c>
      <c r="B2029" s="31">
        <v>33483</v>
      </c>
      <c r="C2029" s="11"/>
      <c r="E2029">
        <v>414.15999999999997</v>
      </c>
      <c r="F2029">
        <v>0.25950000000000001</v>
      </c>
      <c r="G2029">
        <v>0.28539999999999999</v>
      </c>
      <c r="H2029">
        <v>0.25014999999999998</v>
      </c>
      <c r="I2029">
        <v>0.21195</v>
      </c>
      <c r="J2029">
        <v>0.28370000000000001</v>
      </c>
      <c r="K2029">
        <v>0.30719999999999997</v>
      </c>
      <c r="L2029">
        <v>0.22339999999999999</v>
      </c>
      <c r="M2029">
        <v>0.2495</v>
      </c>
      <c r="Q2029" s="14"/>
      <c r="R2029" s="14"/>
      <c r="S2029" s="14"/>
      <c r="T2029" s="14"/>
      <c r="U2029" s="14"/>
      <c r="V2029"/>
      <c r="AA2029" s="14"/>
      <c r="AE2029" s="14"/>
      <c r="AF2029" s="14"/>
      <c r="AG2029" s="14"/>
      <c r="AK2029" s="14"/>
      <c r="AL2029" s="14"/>
      <c r="AM2029" s="14"/>
      <c r="AN2029" s="14"/>
      <c r="AO2029" s="14"/>
      <c r="AP2029" s="14"/>
      <c r="AY2029" s="14"/>
      <c r="AZ2029" s="14"/>
      <c r="BA2029" s="14"/>
      <c r="BB2029" s="14"/>
      <c r="BC2029" s="14"/>
      <c r="BD2029" s="14"/>
    </row>
    <row r="2030" spans="1:57" x14ac:dyDescent="0.55000000000000004">
      <c r="A2030" s="2" t="s">
        <v>257</v>
      </c>
      <c r="B2030" s="31">
        <v>33491</v>
      </c>
      <c r="C2030" s="11"/>
      <c r="E2030">
        <v>413.52000000000004</v>
      </c>
      <c r="F2030">
        <v>0.26750000000000002</v>
      </c>
      <c r="G2030">
        <v>0.28184999999999999</v>
      </c>
      <c r="H2030">
        <v>0.25004999999999999</v>
      </c>
      <c r="I2030">
        <v>0.21304999999999999</v>
      </c>
      <c r="J2030">
        <v>0.27905000000000002</v>
      </c>
      <c r="K2030">
        <v>0.30775000000000002</v>
      </c>
      <c r="L2030">
        <v>0.22090000000000001</v>
      </c>
      <c r="M2030">
        <v>0.24745</v>
      </c>
      <c r="Q2030" s="14"/>
      <c r="R2030" s="14"/>
      <c r="S2030" s="14"/>
      <c r="T2030" s="14"/>
      <c r="U2030" s="14"/>
      <c r="V2030"/>
      <c r="AA2030" s="14"/>
      <c r="AE2030" s="14"/>
      <c r="AF2030" s="14"/>
      <c r="AG2030" s="14"/>
      <c r="AK2030" s="14"/>
      <c r="AL2030" s="14"/>
      <c r="AM2030" s="14"/>
      <c r="AN2030" s="14"/>
      <c r="AO2030" s="14"/>
      <c r="AP2030" s="14"/>
      <c r="AY2030" s="14"/>
      <c r="AZ2030" s="14"/>
      <c r="BA2030" s="14"/>
      <c r="BB2030" s="14"/>
      <c r="BC2030" s="14"/>
      <c r="BD2030" s="14"/>
    </row>
    <row r="2031" spans="1:57" x14ac:dyDescent="0.55000000000000004">
      <c r="A2031" s="2" t="s">
        <v>257</v>
      </c>
      <c r="B2031" s="31">
        <v>33497</v>
      </c>
      <c r="C2031" s="11"/>
      <c r="E2031">
        <v>421.03000000000003</v>
      </c>
      <c r="F2031">
        <v>0.27950000000000003</v>
      </c>
      <c r="G2031">
        <v>0.2878</v>
      </c>
      <c r="H2031">
        <v>0.25090000000000001</v>
      </c>
      <c r="I2031">
        <v>0.221</v>
      </c>
      <c r="J2031">
        <v>0.28394999999999998</v>
      </c>
      <c r="K2031">
        <v>0.31045</v>
      </c>
      <c r="L2031">
        <v>0.22115000000000001</v>
      </c>
      <c r="M2031">
        <v>0.25040000000000001</v>
      </c>
      <c r="Q2031" s="14"/>
      <c r="R2031" s="14"/>
      <c r="S2031" s="14"/>
      <c r="T2031" s="14"/>
      <c r="U2031" s="14"/>
      <c r="V2031"/>
      <c r="AA2031" s="14"/>
      <c r="AE2031" s="14"/>
      <c r="AF2031" s="14"/>
      <c r="AG2031" s="14"/>
      <c r="AK2031" s="14"/>
      <c r="AL2031" s="14"/>
      <c r="AM2031" s="14"/>
      <c r="AN2031" s="14"/>
      <c r="AO2031" s="14"/>
      <c r="AP2031" s="14"/>
      <c r="AY2031" s="14"/>
      <c r="AZ2031" s="14"/>
      <c r="BA2031" s="14"/>
      <c r="BB2031" s="14"/>
      <c r="BC2031" s="14"/>
      <c r="BD2031" s="14"/>
    </row>
    <row r="2032" spans="1:57" x14ac:dyDescent="0.55000000000000004">
      <c r="A2032" s="2" t="s">
        <v>257</v>
      </c>
      <c r="B2032" s="31">
        <v>33504</v>
      </c>
      <c r="C2032" s="11"/>
      <c r="E2032">
        <v>419.41</v>
      </c>
      <c r="F2032">
        <v>0.27500000000000002</v>
      </c>
      <c r="G2032">
        <v>0.28725000000000001</v>
      </c>
      <c r="H2032">
        <v>0.25035000000000002</v>
      </c>
      <c r="I2032">
        <v>0.22055</v>
      </c>
      <c r="J2032">
        <v>0.28339999999999999</v>
      </c>
      <c r="K2032">
        <v>0.30985000000000001</v>
      </c>
      <c r="L2032">
        <v>0.22070000000000001</v>
      </c>
      <c r="M2032">
        <v>0.24995000000000001</v>
      </c>
      <c r="Q2032" s="14"/>
      <c r="R2032" s="14"/>
      <c r="S2032" s="14"/>
      <c r="T2032" s="14"/>
      <c r="U2032" s="14"/>
      <c r="V2032"/>
      <c r="AA2032" s="14"/>
      <c r="AE2032" s="14"/>
      <c r="AF2032" s="14"/>
      <c r="AG2032" s="14"/>
      <c r="AK2032" s="14"/>
      <c r="AL2032" s="14"/>
      <c r="AM2032" s="14"/>
      <c r="AN2032" s="14"/>
      <c r="AO2032" s="14"/>
      <c r="AP2032" s="14"/>
      <c r="AY2032" s="14"/>
      <c r="AZ2032" s="14"/>
      <c r="BA2032" s="14"/>
      <c r="BB2032" s="14"/>
      <c r="BC2032" s="14"/>
      <c r="BD2032" s="14"/>
    </row>
    <row r="2033" spans="1:57" x14ac:dyDescent="0.55000000000000004">
      <c r="A2033" s="2" t="s">
        <v>257</v>
      </c>
      <c r="B2033" s="31">
        <v>33505</v>
      </c>
      <c r="C2033" s="11"/>
      <c r="Q2033" s="14"/>
      <c r="R2033" s="14">
        <v>250.79999999999998</v>
      </c>
      <c r="S2033" s="14"/>
      <c r="T2033" s="14"/>
      <c r="U2033" s="14"/>
      <c r="V2033"/>
      <c r="AA2033" s="14"/>
      <c r="AE2033" s="14"/>
      <c r="AF2033" s="14"/>
      <c r="AG2033" s="14"/>
      <c r="AJ2033">
        <v>3.665440663</v>
      </c>
      <c r="AK2033" s="14"/>
      <c r="AL2033" s="14"/>
      <c r="AM2033" s="14">
        <v>156.22328185785386</v>
      </c>
      <c r="AN2033" s="14"/>
      <c r="AO2033" s="14"/>
      <c r="AP2033" s="14">
        <v>234.86064659977703</v>
      </c>
      <c r="AV2033">
        <v>277.5</v>
      </c>
      <c r="AY2033" s="14"/>
      <c r="AZ2033" s="14"/>
      <c r="BA2033" s="14"/>
      <c r="BB2033" s="14"/>
      <c r="BC2033" s="14"/>
      <c r="BD2033" s="14">
        <v>94.576718142146149</v>
      </c>
      <c r="BE2033">
        <v>895</v>
      </c>
    </row>
    <row r="2034" spans="1:57" x14ac:dyDescent="0.55000000000000004">
      <c r="A2034" s="2" t="s">
        <v>257</v>
      </c>
      <c r="B2034" s="31">
        <v>33512</v>
      </c>
      <c r="C2034" s="11"/>
      <c r="E2034">
        <v>396.52</v>
      </c>
      <c r="F2034">
        <v>0.23849999999999999</v>
      </c>
      <c r="G2034">
        <v>0.25659999999999999</v>
      </c>
      <c r="H2034">
        <v>0.2354</v>
      </c>
      <c r="I2034">
        <v>0.20225000000000001</v>
      </c>
      <c r="J2034">
        <v>0.27765000000000001</v>
      </c>
      <c r="K2034">
        <v>0.30495</v>
      </c>
      <c r="L2034">
        <v>0.22090000000000001</v>
      </c>
      <c r="M2034">
        <v>0.24635000000000001</v>
      </c>
      <c r="Q2034" s="14"/>
      <c r="R2034" s="14"/>
      <c r="S2034" s="14"/>
      <c r="T2034" s="14"/>
      <c r="U2034" s="14"/>
      <c r="V2034"/>
      <c r="AA2034" s="14"/>
      <c r="AE2034" s="14"/>
      <c r="AF2034" s="14"/>
      <c r="AG2034" s="14"/>
      <c r="AK2034" s="14"/>
      <c r="AL2034" s="14"/>
      <c r="AM2034" s="14"/>
      <c r="AN2034" s="14"/>
      <c r="AO2034" s="14"/>
      <c r="AP2034" s="14"/>
      <c r="AY2034" s="14"/>
      <c r="AZ2034" s="14"/>
      <c r="BA2034" s="14"/>
      <c r="BB2034" s="14"/>
      <c r="BC2034" s="14"/>
      <c r="BD2034" s="14"/>
    </row>
    <row r="2035" spans="1:57" x14ac:dyDescent="0.55000000000000004">
      <c r="A2035" s="2" t="s">
        <v>257</v>
      </c>
      <c r="B2035" s="31">
        <v>33519</v>
      </c>
      <c r="C2035" s="11"/>
      <c r="E2035">
        <v>402.31</v>
      </c>
      <c r="F2035">
        <v>0.249</v>
      </c>
      <c r="G2035">
        <v>0.26950000000000002</v>
      </c>
      <c r="H2035">
        <v>0.2432</v>
      </c>
      <c r="I2035">
        <v>0.20474999999999999</v>
      </c>
      <c r="J2035">
        <v>0.27215</v>
      </c>
      <c r="K2035">
        <v>0.30635000000000001</v>
      </c>
      <c r="L2035">
        <v>0.21815000000000001</v>
      </c>
      <c r="M2035">
        <v>0.24845</v>
      </c>
      <c r="Q2035" s="14"/>
      <c r="R2035" s="14"/>
      <c r="S2035" s="14"/>
      <c r="T2035" s="14"/>
      <c r="U2035" s="14"/>
      <c r="V2035"/>
      <c r="AA2035" s="14"/>
      <c r="AE2035" s="14"/>
      <c r="AF2035" s="14"/>
      <c r="AG2035" s="14"/>
      <c r="AK2035" s="14"/>
      <c r="AL2035" s="14"/>
      <c r="AM2035" s="14"/>
      <c r="AN2035" s="14"/>
      <c r="AO2035" s="14"/>
      <c r="AP2035" s="14"/>
      <c r="AY2035" s="14"/>
      <c r="AZ2035" s="14"/>
      <c r="BA2035" s="14"/>
      <c r="BB2035" s="14"/>
      <c r="BC2035" s="14"/>
      <c r="BD2035" s="14"/>
    </row>
    <row r="2036" spans="1:57" x14ac:dyDescent="0.55000000000000004">
      <c r="A2036" s="2" t="s">
        <v>257</v>
      </c>
      <c r="B2036" s="31">
        <v>33521</v>
      </c>
      <c r="C2036" s="11"/>
      <c r="Q2036" s="14"/>
      <c r="R2036" s="14">
        <v>438.07500000000005</v>
      </c>
      <c r="S2036" s="14"/>
      <c r="T2036" s="14"/>
      <c r="U2036" s="14"/>
      <c r="V2036"/>
      <c r="AA2036" s="14"/>
      <c r="AE2036" s="14"/>
      <c r="AF2036" s="14"/>
      <c r="AG2036" s="14"/>
      <c r="AJ2036">
        <v>7.6634421909999997</v>
      </c>
      <c r="AK2036" s="14"/>
      <c r="AL2036" s="14"/>
      <c r="AM2036" s="14">
        <v>244.58222534645512</v>
      </c>
      <c r="AN2036" s="14"/>
      <c r="AO2036" s="14"/>
      <c r="AP2036" s="14">
        <v>313.64302967563833</v>
      </c>
      <c r="AV2036">
        <v>265</v>
      </c>
      <c r="AY2036" s="14"/>
      <c r="AZ2036" s="14"/>
      <c r="BA2036" s="14"/>
      <c r="BB2036" s="14"/>
      <c r="BC2036" s="14"/>
      <c r="BD2036" s="14">
        <v>193.49277465354493</v>
      </c>
      <c r="BE2036">
        <v>827.5</v>
      </c>
    </row>
    <row r="2037" spans="1:57" x14ac:dyDescent="0.55000000000000004">
      <c r="A2037" s="2" t="s">
        <v>257</v>
      </c>
      <c r="B2037" s="31">
        <v>33525</v>
      </c>
      <c r="C2037" s="11"/>
      <c r="E2037">
        <v>393.55999999999995</v>
      </c>
      <c r="F2037">
        <v>0.23549999999999999</v>
      </c>
      <c r="G2037">
        <v>0.25295000000000001</v>
      </c>
      <c r="H2037">
        <v>0.23435</v>
      </c>
      <c r="I2037">
        <v>0.19694999999999999</v>
      </c>
      <c r="J2037">
        <v>0.27474999999999999</v>
      </c>
      <c r="K2037">
        <v>0.30349999999999999</v>
      </c>
      <c r="L2037">
        <v>0.21875</v>
      </c>
      <c r="M2037">
        <v>0.25105</v>
      </c>
      <c r="Q2037" s="14"/>
      <c r="R2037" s="14"/>
      <c r="S2037" s="14"/>
      <c r="T2037" s="14"/>
      <c r="U2037" s="14"/>
      <c r="V2037"/>
      <c r="AA2037" s="14"/>
      <c r="AE2037" s="14"/>
      <c r="AF2037" s="14"/>
      <c r="AG2037" s="14"/>
      <c r="AK2037" s="14"/>
      <c r="AL2037" s="14"/>
      <c r="AM2037" s="14"/>
      <c r="AN2037" s="14"/>
      <c r="AO2037" s="14"/>
      <c r="AP2037" s="14"/>
      <c r="AY2037" s="14"/>
      <c r="AZ2037" s="14"/>
      <c r="BA2037" s="14"/>
      <c r="BB2037" s="14"/>
      <c r="BC2037" s="14"/>
      <c r="BD2037" s="14"/>
    </row>
    <row r="2038" spans="1:57" x14ac:dyDescent="0.55000000000000004">
      <c r="A2038" s="2" t="s">
        <v>257</v>
      </c>
      <c r="B2038" s="31">
        <v>33532</v>
      </c>
      <c r="C2038" s="11"/>
      <c r="E2038">
        <v>382.57000000000005</v>
      </c>
      <c r="F2038">
        <v>0.223</v>
      </c>
      <c r="G2038">
        <v>0.24129999999999999</v>
      </c>
      <c r="H2038">
        <v>0.22639999999999999</v>
      </c>
      <c r="I2038">
        <v>0.18890000000000001</v>
      </c>
      <c r="J2038">
        <v>0.26719999999999999</v>
      </c>
      <c r="K2038">
        <v>0.30249999999999999</v>
      </c>
      <c r="L2038">
        <v>0.21485000000000001</v>
      </c>
      <c r="M2038">
        <v>0.2487</v>
      </c>
      <c r="Q2038" s="14"/>
      <c r="R2038" s="14"/>
      <c r="S2038" s="14"/>
      <c r="T2038" s="14"/>
      <c r="U2038" s="14"/>
      <c r="V2038"/>
      <c r="AA2038" s="14"/>
      <c r="AE2038" s="14"/>
      <c r="AF2038" s="14"/>
      <c r="AG2038" s="14"/>
      <c r="AK2038" s="14"/>
      <c r="AL2038" s="14"/>
      <c r="AM2038" s="14"/>
      <c r="AN2038" s="14"/>
      <c r="AO2038" s="14"/>
      <c r="AP2038" s="14"/>
      <c r="AY2038" s="14"/>
      <c r="AZ2038" s="14"/>
      <c r="BA2038" s="14"/>
      <c r="BB2038" s="14"/>
      <c r="BC2038" s="14"/>
      <c r="BD2038" s="14"/>
    </row>
    <row r="2039" spans="1:57" x14ac:dyDescent="0.55000000000000004">
      <c r="A2039" s="2" t="s">
        <v>257</v>
      </c>
      <c r="B2039" s="31">
        <v>33533</v>
      </c>
      <c r="C2039" s="11"/>
      <c r="Q2039" s="14"/>
      <c r="R2039" s="14">
        <v>573.20000000000005</v>
      </c>
      <c r="S2039" s="14"/>
      <c r="T2039" s="14"/>
      <c r="U2039" s="14"/>
      <c r="V2039"/>
      <c r="AA2039" s="14"/>
      <c r="AE2039" s="14"/>
      <c r="AF2039" s="14"/>
      <c r="AG2039" s="14"/>
      <c r="AJ2039">
        <v>7.7522143699999999</v>
      </c>
      <c r="AK2039" s="14"/>
      <c r="AL2039" s="14"/>
      <c r="AM2039" s="14">
        <v>288.99844032549726</v>
      </c>
      <c r="AN2039" s="14"/>
      <c r="AO2039" s="14"/>
      <c r="AP2039" s="14">
        <v>267.40629024130783</v>
      </c>
      <c r="AV2039">
        <v>295</v>
      </c>
      <c r="AY2039" s="14"/>
      <c r="AZ2039" s="14"/>
      <c r="BA2039" s="14"/>
      <c r="BB2039" s="14"/>
      <c r="BC2039" s="14"/>
      <c r="BD2039" s="14">
        <v>284.20155967450268</v>
      </c>
      <c r="BE2039">
        <v>742.5</v>
      </c>
    </row>
    <row r="2040" spans="1:57" x14ac:dyDescent="0.55000000000000004">
      <c r="A2040" s="2" t="s">
        <v>257</v>
      </c>
      <c r="B2040" s="31">
        <v>33540</v>
      </c>
      <c r="C2040" s="11"/>
      <c r="E2040">
        <v>387.79</v>
      </c>
      <c r="F2040">
        <v>0.24099999999999999</v>
      </c>
      <c r="G2040">
        <v>0.25800000000000001</v>
      </c>
      <c r="H2040">
        <v>0.23085</v>
      </c>
      <c r="I2040">
        <v>0.18445</v>
      </c>
      <c r="J2040">
        <v>0.26469999999999999</v>
      </c>
      <c r="K2040">
        <v>0.29844999999999999</v>
      </c>
      <c r="L2040">
        <v>0.21429999999999999</v>
      </c>
      <c r="M2040">
        <v>0.2472</v>
      </c>
      <c r="Q2040" s="14"/>
      <c r="R2040" s="14"/>
      <c r="S2040" s="14"/>
      <c r="T2040" s="14"/>
      <c r="U2040" s="14"/>
      <c r="V2040"/>
      <c r="AA2040" s="14"/>
      <c r="AE2040" s="14"/>
      <c r="AF2040" s="14"/>
      <c r="AG2040" s="14"/>
      <c r="AK2040" s="14"/>
      <c r="AL2040" s="14"/>
      <c r="AM2040" s="14"/>
      <c r="AN2040" s="14"/>
      <c r="AO2040" s="14"/>
      <c r="AP2040" s="14"/>
      <c r="AY2040" s="14"/>
      <c r="AZ2040" s="14"/>
      <c r="BA2040" s="14"/>
      <c r="BB2040" s="14"/>
      <c r="BC2040" s="14"/>
      <c r="BD2040" s="14"/>
    </row>
    <row r="2041" spans="1:57" x14ac:dyDescent="0.55000000000000004">
      <c r="A2041" s="2" t="s">
        <v>257</v>
      </c>
      <c r="B2041" s="31">
        <v>33546</v>
      </c>
      <c r="C2041" s="11"/>
      <c r="E2041">
        <v>396.39</v>
      </c>
      <c r="F2041">
        <v>0.25900000000000001</v>
      </c>
      <c r="G2041">
        <v>0.27865000000000001</v>
      </c>
      <c r="H2041">
        <v>0.23565</v>
      </c>
      <c r="I2041">
        <v>0.18834999999999999</v>
      </c>
      <c r="J2041">
        <v>0.26465</v>
      </c>
      <c r="K2041">
        <v>0.29944999999999999</v>
      </c>
      <c r="L2041">
        <v>0.20949999999999999</v>
      </c>
      <c r="M2041">
        <v>0.2467</v>
      </c>
      <c r="Q2041" s="14"/>
      <c r="R2041" s="14"/>
      <c r="S2041" s="14"/>
      <c r="T2041" s="14"/>
      <c r="U2041" s="14"/>
      <c r="V2041"/>
      <c r="AA2041" s="14"/>
      <c r="AE2041" s="14"/>
      <c r="AF2041" s="14"/>
      <c r="AG2041" s="14"/>
      <c r="AK2041" s="14"/>
      <c r="AL2041" s="14"/>
      <c r="AM2041" s="14"/>
      <c r="AN2041" s="14"/>
      <c r="AO2041" s="14"/>
      <c r="AP2041" s="14"/>
      <c r="AY2041" s="14"/>
      <c r="AZ2041" s="14"/>
      <c r="BA2041" s="14"/>
      <c r="BB2041" s="14"/>
      <c r="BC2041" s="14"/>
      <c r="BD2041" s="14"/>
    </row>
    <row r="2042" spans="1:57" x14ac:dyDescent="0.55000000000000004">
      <c r="A2042" s="2" t="s">
        <v>257</v>
      </c>
      <c r="B2042" s="31">
        <v>33547</v>
      </c>
      <c r="C2042" s="11"/>
      <c r="Q2042" s="14">
        <v>15.638487499999998</v>
      </c>
      <c r="R2042" s="14">
        <v>874.25</v>
      </c>
      <c r="S2042" s="14"/>
      <c r="T2042" s="14"/>
      <c r="U2042" s="14"/>
      <c r="V2042"/>
      <c r="AA2042" s="14"/>
      <c r="AE2042" s="14"/>
      <c r="AF2042" s="14"/>
      <c r="AG2042" s="14">
        <v>4.9749999999999659</v>
      </c>
      <c r="AJ2042">
        <v>8.064813225</v>
      </c>
      <c r="AK2042" s="14"/>
      <c r="AL2042" s="14"/>
      <c r="AM2042" s="14">
        <v>300.95252799562167</v>
      </c>
      <c r="AN2042" s="14"/>
      <c r="AO2042" s="14"/>
      <c r="AP2042" s="14">
        <v>267.93464052287584</v>
      </c>
      <c r="AV2042">
        <v>242.5</v>
      </c>
      <c r="AY2042" s="14"/>
      <c r="AZ2042" s="14"/>
      <c r="BA2042" s="14"/>
      <c r="BB2042" s="14"/>
      <c r="BC2042" s="14"/>
      <c r="BD2042" s="14">
        <v>568.32247200437837</v>
      </c>
      <c r="BE2042">
        <v>662.5</v>
      </c>
    </row>
    <row r="2043" spans="1:57" x14ac:dyDescent="0.55000000000000004">
      <c r="A2043" s="2" t="s">
        <v>257</v>
      </c>
      <c r="B2043" s="31">
        <v>33553</v>
      </c>
      <c r="C2043" s="11"/>
      <c r="E2043">
        <v>388.90999999999997</v>
      </c>
      <c r="F2043">
        <v>0.2485</v>
      </c>
      <c r="G2043">
        <v>0.26369999999999999</v>
      </c>
      <c r="H2043">
        <v>0.2296</v>
      </c>
      <c r="I2043">
        <v>0.18415000000000001</v>
      </c>
      <c r="J2043">
        <v>0.26474999999999999</v>
      </c>
      <c r="K2043">
        <v>0.29909999999999998</v>
      </c>
      <c r="L2043">
        <v>0.20965</v>
      </c>
      <c r="M2043">
        <v>0.24510000000000001</v>
      </c>
      <c r="Q2043" s="14"/>
      <c r="R2043" s="14"/>
      <c r="S2043" s="14"/>
      <c r="T2043" s="14"/>
      <c r="U2043" s="14"/>
      <c r="V2043"/>
      <c r="AA2043" s="14"/>
      <c r="AE2043" s="14"/>
      <c r="AF2043" s="14"/>
      <c r="AG2043" s="14"/>
      <c r="AK2043" s="14"/>
      <c r="AL2043" s="14"/>
      <c r="AM2043" s="14"/>
      <c r="AN2043" s="14"/>
      <c r="AO2043" s="14"/>
      <c r="AP2043" s="14"/>
      <c r="AY2043" s="14"/>
      <c r="AZ2043" s="14"/>
      <c r="BA2043" s="14"/>
      <c r="BB2043" s="14"/>
      <c r="BC2043" s="14"/>
      <c r="BD2043" s="14"/>
    </row>
    <row r="2044" spans="1:57" x14ac:dyDescent="0.55000000000000004">
      <c r="A2044" s="2" t="s">
        <v>257</v>
      </c>
      <c r="B2044" s="31">
        <v>33560</v>
      </c>
      <c r="C2044" s="11"/>
      <c r="E2044">
        <v>382.06</v>
      </c>
      <c r="F2044">
        <v>0.23050000000000001</v>
      </c>
      <c r="G2044">
        <v>0.25180000000000002</v>
      </c>
      <c r="H2044">
        <v>0.22070000000000001</v>
      </c>
      <c r="I2044">
        <v>0.1794</v>
      </c>
      <c r="J2044">
        <v>0.26715</v>
      </c>
      <c r="K2044">
        <v>0.30159999999999998</v>
      </c>
      <c r="L2044">
        <v>0.21015</v>
      </c>
      <c r="M2044">
        <v>0.249</v>
      </c>
      <c r="Q2044" s="14"/>
      <c r="R2044" s="14"/>
      <c r="S2044" s="14"/>
      <c r="T2044" s="14"/>
      <c r="U2044" s="14"/>
      <c r="V2044"/>
      <c r="AA2044" s="14"/>
      <c r="AE2044" s="14"/>
      <c r="AF2044" s="14"/>
      <c r="AG2044" s="14"/>
      <c r="AK2044" s="14"/>
      <c r="AL2044" s="14"/>
      <c r="AM2044" s="14"/>
      <c r="AN2044" s="14"/>
      <c r="AO2044" s="14"/>
      <c r="AP2044" s="14"/>
      <c r="AY2044" s="14"/>
      <c r="AZ2044" s="14"/>
      <c r="BA2044" s="14"/>
      <c r="BB2044" s="14"/>
      <c r="BC2044" s="14"/>
      <c r="BD2044" s="14"/>
    </row>
    <row r="2045" spans="1:57" x14ac:dyDescent="0.55000000000000004">
      <c r="A2045" s="2" t="s">
        <v>257</v>
      </c>
      <c r="B2045" s="31">
        <v>33561</v>
      </c>
      <c r="C2045" s="11"/>
      <c r="Q2045" s="14">
        <v>19.393244734374548</v>
      </c>
      <c r="R2045" s="14">
        <v>1575.0249999999999</v>
      </c>
      <c r="S2045" s="14">
        <v>226.20000000000002</v>
      </c>
      <c r="T2045" s="14">
        <v>1.4700000000000001E-2</v>
      </c>
      <c r="U2045" s="14">
        <v>3.2814900000000007</v>
      </c>
      <c r="V2045"/>
      <c r="AA2045" s="14">
        <v>0</v>
      </c>
      <c r="AE2045" s="14">
        <v>0.88</v>
      </c>
      <c r="AF2045" s="14">
        <v>4.1845000000000153E-2</v>
      </c>
      <c r="AG2045" s="14">
        <v>4.6000000000000227</v>
      </c>
      <c r="AJ2045">
        <v>9.0969999999999995</v>
      </c>
      <c r="AK2045" s="14">
        <v>2.8200000000000003E-2</v>
      </c>
      <c r="AL2045" s="14">
        <v>9.4524320824062791</v>
      </c>
      <c r="AM2045" s="14">
        <v>335.63860109427253</v>
      </c>
      <c r="AN2045" s="14"/>
      <c r="AO2045" s="14"/>
      <c r="AP2045" s="14">
        <v>267.09250364785993</v>
      </c>
      <c r="AV2045">
        <v>260</v>
      </c>
      <c r="AW2045">
        <v>3.3251400000000002</v>
      </c>
      <c r="AY2045" s="14">
        <v>264.46511976123543</v>
      </c>
      <c r="AZ2045" s="14"/>
      <c r="BA2045" s="14">
        <v>6.8000000000000005E-3</v>
      </c>
      <c r="BB2045" s="14">
        <v>6.8213116387501227</v>
      </c>
      <c r="BC2045" s="14"/>
      <c r="BD2045" s="14">
        <v>1008.5863989057274</v>
      </c>
      <c r="BE2045">
        <v>772.5</v>
      </c>
    </row>
    <row r="2046" spans="1:57" x14ac:dyDescent="0.55000000000000004">
      <c r="A2046" s="2" t="s">
        <v>257</v>
      </c>
      <c r="B2046" s="31">
        <v>33568</v>
      </c>
      <c r="C2046" s="11"/>
      <c r="Q2046" s="14">
        <v>18.970933752784894</v>
      </c>
      <c r="R2046" s="14">
        <v>1622.85</v>
      </c>
      <c r="S2046" s="14">
        <v>246.32500000000002</v>
      </c>
      <c r="T2046" s="14">
        <v>1.5899999999999997E-2</v>
      </c>
      <c r="U2046" s="14">
        <v>3.9466725</v>
      </c>
      <c r="V2046"/>
      <c r="AA2046" s="14">
        <v>0</v>
      </c>
      <c r="AE2046" s="14">
        <v>0.95499999999999996</v>
      </c>
      <c r="AF2046" s="14">
        <v>5.3540000000000212E-2</v>
      </c>
      <c r="AG2046" s="14">
        <v>5.6000000000000227</v>
      </c>
      <c r="AJ2046">
        <v>6.7080000000000002</v>
      </c>
      <c r="AK2046" s="14">
        <v>2.7900000000000001E-2</v>
      </c>
      <c r="AL2046" s="14">
        <v>7.8102355870632634</v>
      </c>
      <c r="AM2046" s="14">
        <v>280.22570482387164</v>
      </c>
      <c r="AN2046" s="14"/>
      <c r="AO2046" s="14"/>
      <c r="AP2046" s="14">
        <v>237.18770019218451</v>
      </c>
      <c r="AV2046">
        <v>262.5</v>
      </c>
      <c r="AW2046">
        <v>3.9165675000000002</v>
      </c>
      <c r="AY2046" s="14">
        <v>264.46511976123543</v>
      </c>
      <c r="AZ2046" s="14"/>
      <c r="BA2046" s="14">
        <v>6.6999999999999994E-3</v>
      </c>
      <c r="BB2046" s="14">
        <v>7.2512337402179865</v>
      </c>
      <c r="BC2046" s="14"/>
      <c r="BD2046" s="14">
        <v>1090.6992951761283</v>
      </c>
      <c r="BE2046">
        <v>630</v>
      </c>
    </row>
    <row r="2047" spans="1:57" x14ac:dyDescent="0.55000000000000004">
      <c r="A2047" s="2" t="s">
        <v>257</v>
      </c>
      <c r="B2047" s="31">
        <v>33574</v>
      </c>
      <c r="C2047" s="11"/>
      <c r="E2047">
        <v>379.63</v>
      </c>
      <c r="F2047">
        <v>0.20150000000000001</v>
      </c>
      <c r="G2047">
        <v>0.27660000000000001</v>
      </c>
      <c r="H2047">
        <v>0.23419999999999999</v>
      </c>
      <c r="I2047">
        <v>0.18229999999999999</v>
      </c>
      <c r="J2047">
        <v>0.26100000000000001</v>
      </c>
      <c r="K2047">
        <v>0.29494999999999999</v>
      </c>
      <c r="L2047">
        <v>0.20105000000000001</v>
      </c>
      <c r="M2047">
        <v>0.24654999999999999</v>
      </c>
      <c r="Q2047" s="14">
        <v>21.708518895652986</v>
      </c>
      <c r="R2047" s="14">
        <v>2028.4750000000001</v>
      </c>
      <c r="S2047" s="14">
        <v>301.52499999999998</v>
      </c>
      <c r="T2047" s="14">
        <v>1.525E-2</v>
      </c>
      <c r="U2047" s="14">
        <v>4.6642099999999997</v>
      </c>
      <c r="V2047"/>
      <c r="AA2047" s="14">
        <v>53.24244011938228</v>
      </c>
      <c r="AE2047" s="14">
        <v>0.89500000000000002</v>
      </c>
      <c r="AF2047" s="14">
        <v>4.027000000000118E-2</v>
      </c>
      <c r="AG2047" s="14">
        <v>4.6000000000001364</v>
      </c>
      <c r="AJ2047">
        <v>7.3</v>
      </c>
      <c r="AK2047" s="14">
        <v>3.175E-2</v>
      </c>
      <c r="AL2047" s="14">
        <v>9.0636534054359075</v>
      </c>
      <c r="AM2047" s="14">
        <v>286.16972945860374</v>
      </c>
      <c r="AN2047" s="14"/>
      <c r="AO2047" s="14"/>
      <c r="AP2047" s="14">
        <v>254.16383861236801</v>
      </c>
      <c r="AV2047">
        <v>297.5</v>
      </c>
      <c r="AW2047">
        <v>4.5982562500000004</v>
      </c>
      <c r="AY2047" s="14">
        <v>264.46511976123543</v>
      </c>
      <c r="AZ2047" s="14"/>
      <c r="BA2047" s="14">
        <v>5.5499999999999994E-3</v>
      </c>
      <c r="BB2047" s="14">
        <v>8.0000082035487008</v>
      </c>
      <c r="BC2047" s="14"/>
      <c r="BD2047" s="14">
        <v>1436.1802705413963</v>
      </c>
      <c r="BE2047">
        <v>707.5</v>
      </c>
    </row>
    <row r="2048" spans="1:57" x14ac:dyDescent="0.55000000000000004">
      <c r="A2048" s="2" t="s">
        <v>257</v>
      </c>
      <c r="B2048" s="31">
        <v>33581</v>
      </c>
      <c r="C2048" s="11"/>
      <c r="E2048">
        <v>367.90000000000003</v>
      </c>
      <c r="F2048">
        <v>0.2145</v>
      </c>
      <c r="G2048">
        <v>0.24310000000000001</v>
      </c>
      <c r="H2048">
        <v>0.21515000000000001</v>
      </c>
      <c r="I2048">
        <v>0.1739</v>
      </c>
      <c r="J2048">
        <v>0.25824999999999998</v>
      </c>
      <c r="K2048">
        <v>0.29160000000000003</v>
      </c>
      <c r="L2048">
        <v>0.20399999999999999</v>
      </c>
      <c r="M2048">
        <v>0.23899999999999999</v>
      </c>
      <c r="Q2048" s="14">
        <v>26.087066756783759</v>
      </c>
      <c r="R2048" s="14">
        <v>2044.3249999999998</v>
      </c>
      <c r="S2048" s="14">
        <v>379.75</v>
      </c>
      <c r="T2048" s="14">
        <v>1.6150000000000001E-2</v>
      </c>
      <c r="U2048" s="14">
        <v>6.1033000000000008</v>
      </c>
      <c r="V2048"/>
      <c r="AA2048" s="14">
        <v>115.28488023876457</v>
      </c>
      <c r="AE2048" s="14">
        <v>1.25</v>
      </c>
      <c r="AF2048" s="14">
        <v>0.10403999999999944</v>
      </c>
      <c r="AG2048" s="14">
        <v>8.2999999999999545</v>
      </c>
      <c r="AJ2048">
        <v>6.6909999999999998</v>
      </c>
      <c r="AK2048" s="14">
        <v>3.2300000000000002E-2</v>
      </c>
      <c r="AL2048" s="14">
        <v>9.6795028118176987</v>
      </c>
      <c r="AM2048" s="14">
        <v>299.60757105152129</v>
      </c>
      <c r="AN2048" s="14"/>
      <c r="AO2048" s="14"/>
      <c r="AP2048" s="14">
        <v>223.29896460598709</v>
      </c>
      <c r="AV2048">
        <v>285</v>
      </c>
      <c r="AW2048">
        <v>6.1329624999999997</v>
      </c>
      <c r="AY2048" s="14">
        <v>264.46511976123543</v>
      </c>
      <c r="AZ2048" s="14"/>
      <c r="BA2048" s="14">
        <v>7.45E-3</v>
      </c>
      <c r="BB2048" s="14">
        <v>10.153142189205083</v>
      </c>
      <c r="BC2048" s="14"/>
      <c r="BD2048" s="14">
        <v>1356.6674289484786</v>
      </c>
      <c r="BE2048">
        <v>612.5</v>
      </c>
    </row>
    <row r="2049" spans="1:57" x14ac:dyDescent="0.55000000000000004">
      <c r="A2049" s="2" t="s">
        <v>257</v>
      </c>
      <c r="B2049" s="31">
        <v>33585</v>
      </c>
      <c r="C2049" s="11"/>
      <c r="Q2049" s="14">
        <v>22.648461156272365</v>
      </c>
      <c r="R2049" s="14">
        <v>1968.4250000000002</v>
      </c>
      <c r="S2049" s="14">
        <v>403.25</v>
      </c>
      <c r="T2049" s="14">
        <v>1.7799999999999996E-2</v>
      </c>
      <c r="U2049" s="14">
        <v>7.1654749999999998</v>
      </c>
      <c r="V2049"/>
      <c r="AA2049" s="14">
        <v>138.78488023876457</v>
      </c>
      <c r="AE2049" s="14">
        <v>1.1099999999999999</v>
      </c>
      <c r="AF2049" s="14">
        <v>0.12003750000000078</v>
      </c>
      <c r="AG2049" s="14">
        <v>10.925000000000068</v>
      </c>
      <c r="AJ2049">
        <v>5.8970000000000002</v>
      </c>
      <c r="AK2049" s="14">
        <v>3.0249999999999999E-2</v>
      </c>
      <c r="AL2049" s="14">
        <v>7.6236997957176644</v>
      </c>
      <c r="AM2049" s="14">
        <v>251.45429603475429</v>
      </c>
      <c r="AN2049" s="14"/>
      <c r="AO2049" s="14"/>
      <c r="AP2049" s="14">
        <v>235.30326916694321</v>
      </c>
      <c r="AV2049">
        <v>232.5</v>
      </c>
      <c r="AW2049">
        <v>7.1778500000000003</v>
      </c>
      <c r="AY2049" s="14">
        <v>264.46511976123543</v>
      </c>
      <c r="AZ2049" s="14"/>
      <c r="BA2049" s="14">
        <v>5.8499999999999993E-3</v>
      </c>
      <c r="BB2049" s="14">
        <v>7.617198509786407</v>
      </c>
      <c r="BC2049" s="14"/>
      <c r="BD2049" s="14">
        <v>1302.7957039652458</v>
      </c>
      <c r="BE2049">
        <v>557.5</v>
      </c>
    </row>
    <row r="2050" spans="1:57" x14ac:dyDescent="0.55000000000000004">
      <c r="A2050" s="2" t="s">
        <v>257</v>
      </c>
      <c r="B2050" s="31">
        <v>33588</v>
      </c>
      <c r="C2050" s="11"/>
      <c r="E2050">
        <v>343.53</v>
      </c>
      <c r="F2050">
        <v>0.17699999999999999</v>
      </c>
      <c r="G2050">
        <v>0.20269999999999999</v>
      </c>
      <c r="H2050">
        <v>0.19370000000000001</v>
      </c>
      <c r="I2050">
        <v>0.16455</v>
      </c>
      <c r="J2050">
        <v>0.255</v>
      </c>
      <c r="K2050">
        <v>0.28904999999999997</v>
      </c>
      <c r="L2050">
        <v>0.19814999999999999</v>
      </c>
      <c r="M2050">
        <v>0.23749999999999999</v>
      </c>
      <c r="Q2050" s="14"/>
      <c r="R2050" s="14"/>
      <c r="S2050" s="14"/>
      <c r="T2050" s="14"/>
      <c r="U2050" s="14"/>
      <c r="V2050"/>
      <c r="AA2050" s="14"/>
      <c r="AE2050" s="14"/>
      <c r="AF2050" s="14"/>
      <c r="AG2050" s="14"/>
      <c r="AK2050" s="14"/>
      <c r="AL2050" s="14"/>
      <c r="AM2050" s="14"/>
      <c r="AN2050" s="14"/>
      <c r="AO2050" s="14"/>
      <c r="AP2050" s="14"/>
      <c r="AY2050" s="14"/>
      <c r="AZ2050" s="14"/>
      <c r="BA2050" s="14"/>
      <c r="BB2050" s="14"/>
      <c r="BC2050" s="14"/>
      <c r="BD2050" s="14"/>
    </row>
    <row r="2051" spans="1:57" x14ac:dyDescent="0.55000000000000004">
      <c r="A2051" s="2" t="s">
        <v>257</v>
      </c>
      <c r="B2051" s="31">
        <v>33590</v>
      </c>
      <c r="C2051" s="11"/>
      <c r="Q2051" s="14">
        <v>25.797523105228805</v>
      </c>
      <c r="R2051" s="14">
        <v>2257.625</v>
      </c>
      <c r="S2051" s="14">
        <v>537</v>
      </c>
      <c r="T2051" s="14">
        <v>1.5049999999999999E-2</v>
      </c>
      <c r="U2051" s="14">
        <v>8.1540999999999997</v>
      </c>
      <c r="V2051"/>
      <c r="AA2051" s="14">
        <v>272.53488023876457</v>
      </c>
      <c r="AE2051" s="14">
        <v>1.37</v>
      </c>
      <c r="AF2051" s="14">
        <v>0.1092649999999975</v>
      </c>
      <c r="AG2051" s="14">
        <v>7.8249999999998181</v>
      </c>
      <c r="AJ2051">
        <v>6.6429999999999998</v>
      </c>
      <c r="AK2051" s="14">
        <v>2.9649999999999999E-2</v>
      </c>
      <c r="AL2051" s="14">
        <v>9.0390714536001937</v>
      </c>
      <c r="AM2051" s="14">
        <v>305.01617079314565</v>
      </c>
      <c r="AN2051" s="14"/>
      <c r="AO2051" s="14"/>
      <c r="AP2051" s="14">
        <v>217.96529284164859</v>
      </c>
      <c r="AW2051">
        <v>8.0818499999999993</v>
      </c>
      <c r="AY2051" s="14">
        <v>264.46511976123543</v>
      </c>
      <c r="AZ2051" s="14"/>
      <c r="BA2051" s="14">
        <v>5.7999999999999996E-3</v>
      </c>
      <c r="BB2051" s="14">
        <v>8.1711142984149241</v>
      </c>
      <c r="BC2051" s="14"/>
      <c r="BD2051" s="14">
        <v>1407.7838292068545</v>
      </c>
      <c r="BE2051">
        <v>647.5</v>
      </c>
    </row>
    <row r="2052" spans="1:57" x14ac:dyDescent="0.55000000000000004">
      <c r="A2052" s="2" t="s">
        <v>257</v>
      </c>
      <c r="B2052" s="31">
        <v>33595</v>
      </c>
      <c r="C2052" s="11"/>
      <c r="E2052">
        <v>302.88</v>
      </c>
      <c r="F2052">
        <v>0.13350000000000001</v>
      </c>
      <c r="G2052">
        <v>0.13714999999999999</v>
      </c>
      <c r="H2052">
        <v>0.14430000000000001</v>
      </c>
      <c r="I2052">
        <v>0.13950000000000001</v>
      </c>
      <c r="J2052">
        <v>0.24295</v>
      </c>
      <c r="K2052">
        <v>0.28434999999999999</v>
      </c>
      <c r="L2052">
        <v>0.19375000000000001</v>
      </c>
      <c r="M2052">
        <v>0.2389</v>
      </c>
      <c r="Q2052" s="14">
        <v>20.152134347584255</v>
      </c>
      <c r="R2052" s="14">
        <v>1932.675</v>
      </c>
      <c r="S2052" s="14">
        <v>579.25</v>
      </c>
      <c r="T2052" s="14">
        <v>1.6899999999999998E-2</v>
      </c>
      <c r="U2052" s="14">
        <v>9.7905749999999987</v>
      </c>
      <c r="V2052"/>
      <c r="AA2052" s="14">
        <v>314.78488023876457</v>
      </c>
      <c r="AE2052" s="14">
        <v>1.18</v>
      </c>
      <c r="AF2052" s="14">
        <v>0.1387999999999992</v>
      </c>
      <c r="AG2052" s="14">
        <v>11.699999999999932</v>
      </c>
      <c r="AJ2052">
        <v>2.9569999999999999</v>
      </c>
      <c r="AK2052" s="14">
        <v>2.545E-2</v>
      </c>
      <c r="AL2052" s="14">
        <v>3.9220809643102266</v>
      </c>
      <c r="AM2052" s="14">
        <v>155.81279610083658</v>
      </c>
      <c r="AN2052" s="14"/>
      <c r="AO2052" s="14"/>
      <c r="AP2052" s="14">
        <v>190.14777187716464</v>
      </c>
      <c r="AW2052">
        <v>9.7893249999999998</v>
      </c>
      <c r="AY2052" s="14">
        <v>264.46511976123543</v>
      </c>
      <c r="AZ2052" s="14"/>
      <c r="BA2052" s="14">
        <v>4.9499999999999995E-3</v>
      </c>
      <c r="BB2052" s="14">
        <v>5.8981580799124451</v>
      </c>
      <c r="BC2052" s="14"/>
      <c r="BD2052" s="14">
        <v>1185.9122038991634</v>
      </c>
      <c r="BE2052">
        <v>475</v>
      </c>
    </row>
    <row r="2053" spans="1:57" x14ac:dyDescent="0.55000000000000004">
      <c r="A2053" s="2" t="s">
        <v>257</v>
      </c>
      <c r="B2053" s="31">
        <v>33602</v>
      </c>
      <c r="C2053" s="11"/>
      <c r="E2053">
        <v>277.97999999999996</v>
      </c>
      <c r="F2053">
        <v>0.10199999999999999</v>
      </c>
      <c r="G2053">
        <v>0.1178</v>
      </c>
      <c r="H2053">
        <v>0.1242</v>
      </c>
      <c r="I2053">
        <v>0.11075</v>
      </c>
      <c r="J2053">
        <v>0.2306</v>
      </c>
      <c r="K2053">
        <v>0.2782</v>
      </c>
      <c r="L2053">
        <v>0.19155</v>
      </c>
      <c r="M2053">
        <v>0.23480000000000001</v>
      </c>
      <c r="Q2053" s="14">
        <v>12.891999999999999</v>
      </c>
      <c r="R2053" s="14">
        <v>2030.425</v>
      </c>
      <c r="S2053" s="14">
        <v>686</v>
      </c>
      <c r="T2053" s="14">
        <v>1.8749999999999999E-2</v>
      </c>
      <c r="U2053" s="14">
        <v>12.891999999999999</v>
      </c>
      <c r="V2053"/>
      <c r="AA2053" s="14">
        <v>421.53488023876457</v>
      </c>
      <c r="AE2053" s="14"/>
      <c r="AF2053" s="14"/>
      <c r="AG2053" s="14">
        <v>19.174999999999955</v>
      </c>
      <c r="AJ2053">
        <v>2.5419999999999998</v>
      </c>
      <c r="AK2053" s="14">
        <v>0</v>
      </c>
      <c r="AL2053" s="14">
        <v>0</v>
      </c>
      <c r="AM2053" s="14">
        <v>121.67423523708815</v>
      </c>
      <c r="AN2053" s="14"/>
      <c r="AO2053" s="14"/>
      <c r="AP2053" s="14">
        <v>194.86263736263737</v>
      </c>
      <c r="AW2053">
        <v>12.862500000000001</v>
      </c>
      <c r="AY2053" s="14">
        <v>264.46511976123543</v>
      </c>
      <c r="AZ2053" s="14"/>
      <c r="BA2053" s="14">
        <v>0</v>
      </c>
      <c r="BB2053" s="14">
        <v>0</v>
      </c>
      <c r="BC2053" s="14"/>
      <c r="BD2053" s="14">
        <v>1203.5757647629116</v>
      </c>
      <c r="BE2053">
        <v>487.5</v>
      </c>
    </row>
    <row r="2054" spans="1:57" x14ac:dyDescent="0.55000000000000004">
      <c r="A2054" s="2" t="s">
        <v>257</v>
      </c>
      <c r="B2054" s="31">
        <v>33609</v>
      </c>
      <c r="C2054" s="11"/>
      <c r="E2054">
        <v>263.08999999999997</v>
      </c>
      <c r="F2054">
        <v>8.3000000000000004E-2</v>
      </c>
      <c r="G2054">
        <v>0.1101</v>
      </c>
      <c r="H2054">
        <v>0.1086</v>
      </c>
      <c r="I2054">
        <v>9.5149999999999998E-2</v>
      </c>
      <c r="J2054">
        <v>0.21959999999999999</v>
      </c>
      <c r="K2054">
        <v>0.27424999999999999</v>
      </c>
      <c r="L2054">
        <v>0.188</v>
      </c>
      <c r="M2054">
        <v>0.23674999999999999</v>
      </c>
      <c r="Q2054" s="14">
        <v>22.157459434369997</v>
      </c>
      <c r="R2054" s="14">
        <v>1944.2750000000001</v>
      </c>
      <c r="S2054" s="14">
        <v>838</v>
      </c>
      <c r="T2054" s="14">
        <v>1.83E-2</v>
      </c>
      <c r="U2054" s="14">
        <v>15.212399999999999</v>
      </c>
      <c r="V2054"/>
      <c r="AA2054" s="14">
        <v>573.53488023876457</v>
      </c>
      <c r="AE2054" s="14">
        <v>1.17</v>
      </c>
      <c r="AF2054" s="14">
        <v>0.29487249999999965</v>
      </c>
      <c r="AG2054" s="14">
        <v>24.774999999999977</v>
      </c>
      <c r="AJ2054">
        <v>0.46</v>
      </c>
      <c r="AK2054" s="14">
        <v>2.6000000000000002E-2</v>
      </c>
      <c r="AL2054" s="14">
        <v>0.62554141671984687</v>
      </c>
      <c r="AM2054" s="14">
        <v>25.789020373317346</v>
      </c>
      <c r="AN2054" s="14"/>
      <c r="AO2054" s="14"/>
      <c r="AP2054" s="14">
        <v>141.91176470588235</v>
      </c>
      <c r="AW2054">
        <v>15.3354</v>
      </c>
      <c r="AY2054" s="14">
        <v>264.46511976123543</v>
      </c>
      <c r="AZ2054" s="14"/>
      <c r="BA2054" s="14">
        <v>4.3000000000000009E-3</v>
      </c>
      <c r="BB2054" s="14">
        <v>4.5511042470644689</v>
      </c>
      <c r="BC2054" s="14"/>
      <c r="BD2054" s="14">
        <v>1055.7109796266827</v>
      </c>
      <c r="BE2054">
        <v>497.5</v>
      </c>
    </row>
    <row r="2055" spans="1:57" x14ac:dyDescent="0.55000000000000004">
      <c r="A2055" s="2" t="s">
        <v>257</v>
      </c>
      <c r="B2055" s="31">
        <v>33613</v>
      </c>
      <c r="C2055" s="11"/>
      <c r="Q2055" s="14"/>
      <c r="R2055" s="14">
        <v>2470.65</v>
      </c>
      <c r="S2055" s="14">
        <v>1156.5</v>
      </c>
      <c r="T2055" s="14">
        <v>2.0049999999999998E-2</v>
      </c>
      <c r="U2055" s="14">
        <v>23.070974999999997</v>
      </c>
      <c r="V2055"/>
      <c r="AA2055" s="14">
        <v>892.03488023876457</v>
      </c>
      <c r="AE2055" s="14"/>
      <c r="AF2055" s="14"/>
      <c r="AG2055" s="14">
        <v>12.525000000000091</v>
      </c>
      <c r="AJ2055">
        <v>0.315</v>
      </c>
      <c r="AK2055" s="14">
        <v>2.18E-2</v>
      </c>
      <c r="AL2055" s="14"/>
      <c r="AM2055" s="14"/>
      <c r="AN2055" s="14"/>
      <c r="AO2055" s="14"/>
      <c r="AP2055" s="14">
        <v>193.61702127659575</v>
      </c>
      <c r="AW2055">
        <v>23.187825</v>
      </c>
      <c r="AY2055" s="14">
        <v>264.46511976123543</v>
      </c>
      <c r="AZ2055" s="14"/>
      <c r="BA2055" s="14">
        <v>3.3E-3</v>
      </c>
      <c r="BB2055" s="14"/>
      <c r="BC2055" s="14"/>
      <c r="BD2055" s="14"/>
      <c r="BE2055">
        <v>565</v>
      </c>
    </row>
    <row r="2056" spans="1:57" x14ac:dyDescent="0.55000000000000004">
      <c r="A2056" s="2" t="s">
        <v>257</v>
      </c>
      <c r="B2056" s="31">
        <v>33616</v>
      </c>
      <c r="C2056" s="11"/>
      <c r="E2056">
        <v>253.26</v>
      </c>
      <c r="F2056">
        <v>8.2500000000000004E-2</v>
      </c>
      <c r="G2056">
        <v>0.10685</v>
      </c>
      <c r="H2056">
        <v>0.10115</v>
      </c>
      <c r="I2056">
        <v>8.4199999999999997E-2</v>
      </c>
      <c r="J2056">
        <v>0.21290000000000001</v>
      </c>
      <c r="K2056">
        <v>0.26274999999999998</v>
      </c>
      <c r="L2056">
        <v>0.182</v>
      </c>
      <c r="M2056">
        <v>0.23394999999999999</v>
      </c>
      <c r="Q2056" s="14"/>
      <c r="R2056" s="14"/>
      <c r="S2056" s="14"/>
      <c r="T2056" s="14"/>
      <c r="U2056" s="14"/>
      <c r="V2056"/>
      <c r="AA2056" s="14"/>
      <c r="AE2056" s="14"/>
      <c r="AF2056" s="14"/>
      <c r="AG2056" s="14"/>
      <c r="AK2056" s="14"/>
      <c r="AL2056" s="14"/>
      <c r="AM2056" s="14"/>
      <c r="AN2056" s="14"/>
      <c r="AO2056" s="14"/>
      <c r="AP2056" s="14"/>
      <c r="AY2056" s="14"/>
      <c r="AZ2056" s="14"/>
      <c r="BA2056" s="14"/>
      <c r="BB2056" s="14"/>
      <c r="BC2056" s="14"/>
      <c r="BD2056" s="14"/>
    </row>
    <row r="2057" spans="1:57" x14ac:dyDescent="0.55000000000000004">
      <c r="A2057" s="2" t="s">
        <v>257</v>
      </c>
      <c r="B2057" s="31">
        <v>33618</v>
      </c>
      <c r="C2057" s="11"/>
      <c r="Q2057" s="14"/>
      <c r="R2057" s="14">
        <v>2184</v>
      </c>
      <c r="S2057" s="14">
        <v>1071.25</v>
      </c>
      <c r="T2057" s="14">
        <v>1.9550000000000001E-2</v>
      </c>
      <c r="U2057" s="14">
        <v>20.899625</v>
      </c>
      <c r="V2057"/>
      <c r="AA2057" s="14">
        <v>806.78488023876457</v>
      </c>
      <c r="AE2057" s="14"/>
      <c r="AF2057" s="14"/>
      <c r="AG2057" s="14"/>
      <c r="AK2057" s="14"/>
      <c r="AL2057" s="14"/>
      <c r="AM2057" s="14"/>
      <c r="AN2057" s="14"/>
      <c r="AO2057" s="14"/>
      <c r="AP2057" s="14"/>
      <c r="AW2057">
        <v>20.942937499999999</v>
      </c>
      <c r="AY2057" s="14">
        <v>264.46511976123543</v>
      </c>
      <c r="AZ2057" s="14"/>
      <c r="BA2057" s="14"/>
      <c r="BB2057" s="14"/>
      <c r="BC2057" s="14"/>
      <c r="BD2057" s="14"/>
    </row>
    <row r="2058" spans="1:57" x14ac:dyDescent="0.55000000000000004">
      <c r="A2058" s="2" t="s">
        <v>257</v>
      </c>
      <c r="B2058" s="31">
        <v>33623</v>
      </c>
      <c r="C2058" s="11" t="s">
        <v>787</v>
      </c>
      <c r="E2058">
        <v>256.04999999999995</v>
      </c>
      <c r="F2058">
        <v>0.1255</v>
      </c>
      <c r="G2058">
        <v>0.1013</v>
      </c>
      <c r="H2058">
        <v>9.8199999999999996E-2</v>
      </c>
      <c r="I2058">
        <v>8.1350000000000006E-2</v>
      </c>
      <c r="J2058">
        <v>0.20724999999999999</v>
      </c>
      <c r="K2058">
        <v>0.2596</v>
      </c>
      <c r="L2058">
        <v>0.17785000000000001</v>
      </c>
      <c r="M2058">
        <v>0.22919999999999999</v>
      </c>
      <c r="Q2058" s="14"/>
      <c r="R2058" s="29">
        <v>2179.6248573955354</v>
      </c>
      <c r="S2058" s="14"/>
      <c r="T2058" s="14"/>
      <c r="U2058" s="14"/>
      <c r="V2058"/>
      <c r="W2058">
        <v>3.60154975E-2</v>
      </c>
      <c r="Y2058">
        <v>21016.473696022076</v>
      </c>
      <c r="AA2058">
        <v>756.91875585789887</v>
      </c>
      <c r="AE2058" s="14"/>
      <c r="AF2058" s="14"/>
      <c r="AG2058" s="14"/>
      <c r="AK2058" s="14"/>
      <c r="AL2058" s="14"/>
      <c r="AM2058" s="14"/>
      <c r="AN2058" s="14"/>
      <c r="AO2058" s="14"/>
      <c r="AP2058" s="14"/>
      <c r="AQ2058" t="s">
        <v>875</v>
      </c>
      <c r="AY2058" s="14"/>
      <c r="AZ2058" s="14"/>
      <c r="BA2058" s="14"/>
      <c r="BB2058" s="14"/>
      <c r="BC2058" s="14"/>
      <c r="BD2058" s="14"/>
    </row>
    <row r="2059" spans="1:57" x14ac:dyDescent="0.55000000000000004">
      <c r="A2059" s="2" t="s">
        <v>251</v>
      </c>
      <c r="B2059" s="31">
        <v>33483</v>
      </c>
      <c r="C2059" s="11"/>
      <c r="E2059">
        <v>408.21000000000004</v>
      </c>
      <c r="F2059">
        <v>0.27800000000000002</v>
      </c>
      <c r="G2059">
        <v>0.26469999999999999</v>
      </c>
      <c r="H2059">
        <v>0.17344999999999999</v>
      </c>
      <c r="I2059">
        <v>0.24854999999999999</v>
      </c>
      <c r="J2059">
        <v>0.30980000000000002</v>
      </c>
      <c r="K2059">
        <v>0.2417</v>
      </c>
      <c r="L2059">
        <v>0.2427</v>
      </c>
      <c r="M2059">
        <v>0.28215000000000001</v>
      </c>
      <c r="Q2059" s="14"/>
      <c r="R2059" s="14"/>
      <c r="S2059" s="14"/>
      <c r="T2059" s="14"/>
      <c r="U2059" s="14"/>
      <c r="V2059"/>
      <c r="AA2059" s="14"/>
      <c r="AE2059" s="14"/>
      <c r="AF2059" s="14"/>
      <c r="AG2059" s="14"/>
      <c r="AK2059" s="14"/>
      <c r="AL2059" s="14"/>
      <c r="AM2059" s="14"/>
      <c r="AN2059" s="14"/>
      <c r="AO2059" s="14"/>
      <c r="AP2059" s="14"/>
      <c r="AY2059" s="14"/>
      <c r="AZ2059" s="14"/>
      <c r="BA2059" s="14"/>
      <c r="BB2059" s="14"/>
      <c r="BC2059" s="14"/>
      <c r="BD2059" s="14"/>
    </row>
    <row r="2060" spans="1:57" x14ac:dyDescent="0.55000000000000004">
      <c r="A2060" s="2" t="s">
        <v>251</v>
      </c>
      <c r="B2060" s="31">
        <v>33491</v>
      </c>
      <c r="C2060" s="11"/>
      <c r="E2060">
        <v>413.31</v>
      </c>
      <c r="F2060">
        <v>0.28299999999999997</v>
      </c>
      <c r="G2060">
        <v>0.26595000000000002</v>
      </c>
      <c r="H2060">
        <v>0.18179999999999999</v>
      </c>
      <c r="I2060">
        <v>0.23995</v>
      </c>
      <c r="J2060">
        <v>0.31469999999999998</v>
      </c>
      <c r="K2060">
        <v>0.2409</v>
      </c>
      <c r="L2060">
        <v>0.24925</v>
      </c>
      <c r="M2060">
        <v>0.29099999999999998</v>
      </c>
      <c r="Q2060" s="14"/>
      <c r="R2060" s="14"/>
      <c r="S2060" s="14"/>
      <c r="T2060" s="14"/>
      <c r="U2060" s="14"/>
      <c r="V2060"/>
      <c r="AA2060" s="14"/>
      <c r="AE2060" s="14"/>
      <c r="AF2060" s="14"/>
      <c r="AG2060" s="14"/>
      <c r="AK2060" s="14"/>
      <c r="AL2060" s="14"/>
      <c r="AM2060" s="14"/>
      <c r="AN2060" s="14"/>
      <c r="AO2060" s="14"/>
      <c r="AP2060" s="14"/>
      <c r="AY2060" s="14"/>
      <c r="AZ2060" s="14"/>
      <c r="BA2060" s="14"/>
      <c r="BB2060" s="14"/>
      <c r="BC2060" s="14"/>
      <c r="BD2060" s="14"/>
    </row>
    <row r="2061" spans="1:57" x14ac:dyDescent="0.55000000000000004">
      <c r="A2061" s="2" t="s">
        <v>251</v>
      </c>
      <c r="B2061" s="31">
        <v>33497</v>
      </c>
      <c r="C2061" s="11"/>
      <c r="E2061">
        <v>442.79999999999995</v>
      </c>
      <c r="F2061">
        <v>0.32100000000000001</v>
      </c>
      <c r="G2061">
        <v>0.27245000000000003</v>
      </c>
      <c r="H2061">
        <v>0.21390000000000001</v>
      </c>
      <c r="I2061">
        <v>0.28470000000000001</v>
      </c>
      <c r="J2061">
        <v>0.31935000000000002</v>
      </c>
      <c r="K2061">
        <v>0.26229999999999998</v>
      </c>
      <c r="L2061">
        <v>0.24895</v>
      </c>
      <c r="M2061">
        <v>0.29135</v>
      </c>
      <c r="Q2061" s="14"/>
      <c r="R2061" s="14"/>
      <c r="S2061" s="14"/>
      <c r="T2061" s="14"/>
      <c r="U2061" s="14"/>
      <c r="V2061"/>
      <c r="AA2061" s="14"/>
      <c r="AE2061" s="14"/>
      <c r="AF2061" s="14"/>
      <c r="AG2061" s="14"/>
      <c r="AK2061" s="14"/>
      <c r="AL2061" s="14"/>
      <c r="AM2061" s="14"/>
      <c r="AN2061" s="14"/>
      <c r="AO2061" s="14"/>
      <c r="AP2061" s="14"/>
      <c r="AY2061" s="14"/>
      <c r="AZ2061" s="14"/>
      <c r="BA2061" s="14"/>
      <c r="BB2061" s="14"/>
      <c r="BC2061" s="14"/>
      <c r="BD2061" s="14"/>
    </row>
    <row r="2062" spans="1:57" x14ac:dyDescent="0.55000000000000004">
      <c r="A2062" s="2" t="s">
        <v>251</v>
      </c>
      <c r="B2062" s="31">
        <v>33504</v>
      </c>
      <c r="C2062" s="11"/>
      <c r="E2062">
        <v>439.04</v>
      </c>
      <c r="F2062">
        <v>0.30599999999999999</v>
      </c>
      <c r="G2062">
        <v>0.27184999999999998</v>
      </c>
      <c r="H2062">
        <v>0.21345</v>
      </c>
      <c r="I2062">
        <v>0.28415000000000001</v>
      </c>
      <c r="J2062">
        <v>0.31869999999999998</v>
      </c>
      <c r="K2062">
        <v>0.26179999999999998</v>
      </c>
      <c r="L2062">
        <v>0.24845</v>
      </c>
      <c r="M2062">
        <v>0.2908</v>
      </c>
      <c r="Q2062" s="14"/>
      <c r="R2062" s="14"/>
      <c r="S2062" s="14"/>
      <c r="T2062" s="14"/>
      <c r="U2062" s="14"/>
      <c r="V2062"/>
      <c r="AA2062" s="14"/>
      <c r="AE2062" s="14"/>
      <c r="AF2062" s="14"/>
      <c r="AG2062" s="14"/>
      <c r="AK2062" s="14"/>
      <c r="AL2062" s="14"/>
      <c r="AM2062" s="14"/>
      <c r="AN2062" s="14"/>
      <c r="AO2062" s="14"/>
      <c r="AP2062" s="14"/>
      <c r="AY2062" s="14"/>
      <c r="AZ2062" s="14"/>
      <c r="BA2062" s="14"/>
      <c r="BB2062" s="14"/>
      <c r="BC2062" s="14"/>
      <c r="BD2062" s="14"/>
    </row>
    <row r="2063" spans="1:57" x14ac:dyDescent="0.55000000000000004">
      <c r="A2063" s="2" t="s">
        <v>251</v>
      </c>
      <c r="B2063" s="31">
        <v>33505</v>
      </c>
      <c r="C2063" s="11"/>
      <c r="Q2063" s="14"/>
      <c r="R2063" s="14">
        <v>187.52500000000001</v>
      </c>
      <c r="S2063" s="14"/>
      <c r="T2063" s="14"/>
      <c r="U2063" s="14"/>
      <c r="V2063"/>
      <c r="AA2063" s="14"/>
      <c r="AE2063" s="14"/>
      <c r="AF2063" s="14"/>
      <c r="AG2063" s="14"/>
      <c r="AJ2063">
        <v>2.7386151339999998</v>
      </c>
      <c r="AK2063" s="14"/>
      <c r="AL2063" s="14"/>
      <c r="AM2063" s="14">
        <v>117.38731840473767</v>
      </c>
      <c r="AN2063" s="14"/>
      <c r="AO2063" s="14"/>
      <c r="AP2063" s="14">
        <v>232.78769841269843</v>
      </c>
      <c r="AV2063">
        <v>192.5</v>
      </c>
      <c r="AY2063" s="14"/>
      <c r="AZ2063" s="14"/>
      <c r="BA2063" s="14"/>
      <c r="BB2063" s="14"/>
      <c r="BC2063" s="14"/>
      <c r="BD2063" s="14">
        <v>70.137681595262336</v>
      </c>
      <c r="BE2063">
        <v>627.5</v>
      </c>
    </row>
    <row r="2064" spans="1:57" x14ac:dyDescent="0.55000000000000004">
      <c r="A2064" s="2" t="s">
        <v>251</v>
      </c>
      <c r="B2064" s="31">
        <v>33512</v>
      </c>
      <c r="C2064" s="11"/>
      <c r="E2064">
        <v>409.74</v>
      </c>
      <c r="F2064">
        <v>0.26600000000000001</v>
      </c>
      <c r="G2064">
        <v>0.25209999999999999</v>
      </c>
      <c r="H2064">
        <v>0.16985</v>
      </c>
      <c r="I2064">
        <v>0.24199999999999999</v>
      </c>
      <c r="J2064">
        <v>0.31785000000000002</v>
      </c>
      <c r="K2064">
        <v>0.25659999999999999</v>
      </c>
      <c r="L2064">
        <v>0.24970000000000001</v>
      </c>
      <c r="M2064">
        <v>0.29459999999999997</v>
      </c>
      <c r="Q2064" s="14"/>
      <c r="R2064" s="14"/>
      <c r="S2064" s="14"/>
      <c r="T2064" s="14"/>
      <c r="U2064" s="14"/>
      <c r="V2064"/>
      <c r="AA2064" s="14"/>
      <c r="AE2064" s="14"/>
      <c r="AF2064" s="14"/>
      <c r="AG2064" s="14"/>
      <c r="AK2064" s="14"/>
      <c r="AL2064" s="14"/>
      <c r="AM2064" s="14"/>
      <c r="AN2064" s="14"/>
      <c r="AO2064" s="14"/>
      <c r="AP2064" s="14"/>
      <c r="AY2064" s="14"/>
      <c r="AZ2064" s="14"/>
      <c r="BA2064" s="14"/>
      <c r="BB2064" s="14"/>
      <c r="BC2064" s="14"/>
      <c r="BD2064" s="14"/>
    </row>
    <row r="2065" spans="1:57" x14ac:dyDescent="0.55000000000000004">
      <c r="A2065" s="2" t="s">
        <v>251</v>
      </c>
      <c r="B2065" s="31">
        <v>33519</v>
      </c>
      <c r="C2065" s="11"/>
      <c r="E2065">
        <v>416.13</v>
      </c>
      <c r="F2065">
        <v>0.27650000000000002</v>
      </c>
      <c r="G2065">
        <v>0.26300000000000001</v>
      </c>
      <c r="H2065">
        <v>0.17829999999999999</v>
      </c>
      <c r="I2065">
        <v>0.24825</v>
      </c>
      <c r="J2065">
        <v>0.31514999999999999</v>
      </c>
      <c r="K2065">
        <v>0.25559999999999999</v>
      </c>
      <c r="L2065">
        <v>0.24945000000000001</v>
      </c>
      <c r="M2065">
        <v>0.2944</v>
      </c>
      <c r="Q2065" s="14"/>
      <c r="R2065" s="14"/>
      <c r="S2065" s="14"/>
      <c r="T2065" s="14"/>
      <c r="U2065" s="14"/>
      <c r="V2065"/>
      <c r="AA2065" s="14"/>
      <c r="AE2065" s="14"/>
      <c r="AF2065" s="14"/>
      <c r="AG2065" s="14"/>
      <c r="AK2065" s="14"/>
      <c r="AL2065" s="14"/>
      <c r="AM2065" s="14"/>
      <c r="AN2065" s="14"/>
      <c r="AO2065" s="14"/>
      <c r="AP2065" s="14"/>
      <c r="AY2065" s="14"/>
      <c r="AZ2065" s="14"/>
      <c r="BA2065" s="14"/>
      <c r="BB2065" s="14"/>
      <c r="BC2065" s="14"/>
      <c r="BD2065" s="14"/>
    </row>
    <row r="2066" spans="1:57" x14ac:dyDescent="0.55000000000000004">
      <c r="A2066" s="2" t="s">
        <v>251</v>
      </c>
      <c r="B2066" s="31">
        <v>33521</v>
      </c>
      <c r="C2066" s="11"/>
      <c r="Q2066" s="14"/>
      <c r="R2066" s="14">
        <v>399</v>
      </c>
      <c r="S2066" s="14"/>
      <c r="T2066" s="14"/>
      <c r="U2066" s="14"/>
      <c r="V2066"/>
      <c r="AA2066" s="14"/>
      <c r="AE2066" s="14"/>
      <c r="AF2066" s="14"/>
      <c r="AG2066" s="14"/>
      <c r="AJ2066">
        <v>6.9698080850000004</v>
      </c>
      <c r="AK2066" s="14"/>
      <c r="AL2066" s="14"/>
      <c r="AM2066" s="14">
        <v>230.06111848060178</v>
      </c>
      <c r="AN2066" s="14"/>
      <c r="AO2066" s="14"/>
      <c r="AP2066" s="14">
        <v>301.67113828747324</v>
      </c>
      <c r="AV2066">
        <v>247.5</v>
      </c>
      <c r="AY2066" s="14"/>
      <c r="AZ2066" s="14"/>
      <c r="BA2066" s="14"/>
      <c r="BB2066" s="14"/>
      <c r="BC2066" s="14"/>
      <c r="BD2066" s="14">
        <v>168.93888151939822</v>
      </c>
      <c r="BE2066">
        <v>830</v>
      </c>
    </row>
    <row r="2067" spans="1:57" x14ac:dyDescent="0.55000000000000004">
      <c r="A2067" s="2" t="s">
        <v>251</v>
      </c>
      <c r="B2067" s="31">
        <v>33525</v>
      </c>
      <c r="C2067" s="11"/>
      <c r="E2067">
        <v>409.09000000000003</v>
      </c>
      <c r="F2067">
        <v>0.26450000000000001</v>
      </c>
      <c r="G2067">
        <v>0.26029999999999998</v>
      </c>
      <c r="H2067">
        <v>0.16450000000000001</v>
      </c>
      <c r="I2067">
        <v>0.23985000000000001</v>
      </c>
      <c r="J2067">
        <v>0.31780000000000003</v>
      </c>
      <c r="K2067">
        <v>0.25535000000000002</v>
      </c>
      <c r="L2067">
        <v>0.24565000000000001</v>
      </c>
      <c r="M2067">
        <v>0.29749999999999999</v>
      </c>
      <c r="Q2067" s="14"/>
      <c r="R2067" s="14"/>
      <c r="S2067" s="14"/>
      <c r="T2067" s="14"/>
      <c r="U2067" s="14"/>
      <c r="V2067"/>
      <c r="AA2067" s="14"/>
      <c r="AE2067" s="14"/>
      <c r="AF2067" s="14"/>
      <c r="AG2067" s="14"/>
      <c r="AK2067" s="14"/>
      <c r="AL2067" s="14"/>
      <c r="AM2067" s="14"/>
      <c r="AN2067" s="14"/>
      <c r="AO2067" s="14"/>
      <c r="AP2067" s="14"/>
      <c r="AY2067" s="14"/>
      <c r="AZ2067" s="14"/>
      <c r="BA2067" s="14"/>
      <c r="BB2067" s="14"/>
      <c r="BC2067" s="14"/>
      <c r="BD2067" s="14"/>
    </row>
    <row r="2068" spans="1:57" x14ac:dyDescent="0.55000000000000004">
      <c r="A2068" s="2" t="s">
        <v>251</v>
      </c>
      <c r="B2068" s="31">
        <v>33532</v>
      </c>
      <c r="C2068" s="11"/>
      <c r="E2068">
        <v>399.83000000000004</v>
      </c>
      <c r="F2068">
        <v>0.26050000000000001</v>
      </c>
      <c r="G2068">
        <v>0.25159999999999999</v>
      </c>
      <c r="H2068">
        <v>0.15659999999999999</v>
      </c>
      <c r="I2068">
        <v>0.23219999999999999</v>
      </c>
      <c r="J2068">
        <v>0.31135000000000002</v>
      </c>
      <c r="K2068">
        <v>0.24829999999999999</v>
      </c>
      <c r="L2068">
        <v>0.24715000000000001</v>
      </c>
      <c r="M2068">
        <v>0.29144999999999999</v>
      </c>
      <c r="Q2068" s="14"/>
      <c r="R2068" s="14"/>
      <c r="S2068" s="14"/>
      <c r="T2068" s="14"/>
      <c r="U2068" s="14"/>
      <c r="V2068"/>
      <c r="AA2068" s="14"/>
      <c r="AE2068" s="14"/>
      <c r="AF2068" s="14"/>
      <c r="AG2068" s="14"/>
      <c r="AK2068" s="14"/>
      <c r="AL2068" s="14"/>
      <c r="AM2068" s="14"/>
      <c r="AN2068" s="14"/>
      <c r="AO2068" s="14"/>
      <c r="AP2068" s="14"/>
      <c r="AY2068" s="14"/>
      <c r="AZ2068" s="14"/>
      <c r="BA2068" s="14"/>
      <c r="BB2068" s="14"/>
      <c r="BC2068" s="14"/>
      <c r="BD2068" s="14"/>
    </row>
    <row r="2069" spans="1:57" x14ac:dyDescent="0.55000000000000004">
      <c r="A2069" s="2" t="s">
        <v>251</v>
      </c>
      <c r="B2069" s="31">
        <v>33533</v>
      </c>
      <c r="C2069" s="11"/>
      <c r="Q2069" s="14"/>
      <c r="R2069" s="14">
        <v>676.3</v>
      </c>
      <c r="S2069" s="14"/>
      <c r="T2069" s="14"/>
      <c r="U2069" s="14"/>
      <c r="V2069"/>
      <c r="AA2069" s="14"/>
      <c r="AE2069" s="14"/>
      <c r="AF2069" s="14"/>
      <c r="AG2069" s="14"/>
      <c r="AJ2069">
        <v>8.8118021330000005</v>
      </c>
      <c r="AK2069" s="14"/>
      <c r="AL2069" s="14"/>
      <c r="AM2069" s="14">
        <v>326.24021874256084</v>
      </c>
      <c r="AN2069" s="14"/>
      <c r="AO2069" s="14"/>
      <c r="AP2069" s="14">
        <v>269.61279317697227</v>
      </c>
      <c r="AV2069">
        <v>270</v>
      </c>
      <c r="AY2069" s="14"/>
      <c r="AZ2069" s="14"/>
      <c r="BA2069" s="14"/>
      <c r="BB2069" s="14"/>
      <c r="BC2069" s="14"/>
      <c r="BD2069" s="14">
        <v>350.05978125743911</v>
      </c>
      <c r="BE2069">
        <v>777.5</v>
      </c>
    </row>
    <row r="2070" spans="1:57" x14ac:dyDescent="0.55000000000000004">
      <c r="A2070" s="2" t="s">
        <v>251</v>
      </c>
      <c r="B2070" s="31">
        <v>33540</v>
      </c>
      <c r="C2070" s="11"/>
      <c r="E2070">
        <v>404.63</v>
      </c>
      <c r="F2070">
        <v>0.27150000000000002</v>
      </c>
      <c r="G2070">
        <v>0.25969999999999999</v>
      </c>
      <c r="H2070">
        <v>0.16794999999999999</v>
      </c>
      <c r="I2070">
        <v>0.23805000000000001</v>
      </c>
      <c r="J2070">
        <v>0.31135000000000002</v>
      </c>
      <c r="K2070">
        <v>0.2414</v>
      </c>
      <c r="L2070">
        <v>0.24579999999999999</v>
      </c>
      <c r="M2070">
        <v>0.28739999999999999</v>
      </c>
      <c r="Q2070" s="14"/>
      <c r="R2070" s="14"/>
      <c r="S2070" s="14"/>
      <c r="T2070" s="14"/>
      <c r="U2070" s="14"/>
      <c r="V2070"/>
      <c r="AA2070" s="14"/>
      <c r="AE2070" s="14"/>
      <c r="AF2070" s="14"/>
      <c r="AG2070" s="14"/>
      <c r="AK2070" s="14"/>
      <c r="AL2070" s="14"/>
      <c r="AM2070" s="14"/>
      <c r="AN2070" s="14"/>
      <c r="AO2070" s="14"/>
      <c r="AP2070" s="14"/>
      <c r="AY2070" s="14"/>
      <c r="AZ2070" s="14"/>
      <c r="BA2070" s="14"/>
      <c r="BB2070" s="14"/>
      <c r="BC2070" s="14"/>
      <c r="BD2070" s="14"/>
    </row>
    <row r="2071" spans="1:57" x14ac:dyDescent="0.55000000000000004">
      <c r="A2071" s="2" t="s">
        <v>251</v>
      </c>
      <c r="B2071" s="31">
        <v>33546</v>
      </c>
      <c r="C2071" s="11"/>
      <c r="E2071">
        <v>411.93999999999994</v>
      </c>
      <c r="F2071">
        <v>0.28949999999999998</v>
      </c>
      <c r="G2071">
        <v>0.26495000000000002</v>
      </c>
      <c r="H2071">
        <v>0.17695</v>
      </c>
      <c r="I2071">
        <v>0.25069999999999998</v>
      </c>
      <c r="J2071">
        <v>0.30880000000000002</v>
      </c>
      <c r="K2071">
        <v>0.23824999999999999</v>
      </c>
      <c r="L2071">
        <v>0.24254999999999999</v>
      </c>
      <c r="M2071">
        <v>0.28799999999999998</v>
      </c>
      <c r="Q2071" s="14"/>
      <c r="R2071" s="14"/>
      <c r="S2071" s="14"/>
      <c r="T2071" s="14"/>
      <c r="U2071" s="14"/>
      <c r="V2071"/>
      <c r="AA2071" s="14"/>
      <c r="AE2071" s="14"/>
      <c r="AF2071" s="14"/>
      <c r="AG2071" s="14"/>
      <c r="AK2071" s="14"/>
      <c r="AL2071" s="14"/>
      <c r="AM2071" s="14"/>
      <c r="AN2071" s="14"/>
      <c r="AO2071" s="14"/>
      <c r="AP2071" s="14"/>
      <c r="AY2071" s="14"/>
      <c r="AZ2071" s="14"/>
      <c r="BA2071" s="14"/>
      <c r="BB2071" s="14"/>
      <c r="BC2071" s="14"/>
      <c r="BD2071" s="14"/>
    </row>
    <row r="2072" spans="1:57" x14ac:dyDescent="0.55000000000000004">
      <c r="A2072" s="2" t="s">
        <v>251</v>
      </c>
      <c r="B2072" s="31">
        <v>33547</v>
      </c>
      <c r="C2072" s="11"/>
      <c r="Q2072" s="14">
        <v>24.593334999999996</v>
      </c>
      <c r="R2072" s="14">
        <v>1088.3999999999999</v>
      </c>
      <c r="S2072" s="14"/>
      <c r="T2072" s="14"/>
      <c r="U2072" s="14"/>
      <c r="V2072"/>
      <c r="AA2072" s="14"/>
      <c r="AE2072" s="14"/>
      <c r="AF2072" s="14"/>
      <c r="AG2072" s="14">
        <v>4.9249999999999545</v>
      </c>
      <c r="AJ2072">
        <v>9.7764080030000002</v>
      </c>
      <c r="AK2072" s="14"/>
      <c r="AL2072" s="14"/>
      <c r="AM2072" s="14">
        <v>384.40057761110393</v>
      </c>
      <c r="AN2072" s="14"/>
      <c r="AO2072" s="14"/>
      <c r="AP2072" s="14">
        <v>254.45597986544698</v>
      </c>
      <c r="AV2072">
        <v>237.5</v>
      </c>
      <c r="AY2072" s="14"/>
      <c r="AZ2072" s="14"/>
      <c r="BA2072" s="14"/>
      <c r="BB2072" s="14"/>
      <c r="BC2072" s="14"/>
      <c r="BD2072" s="14">
        <v>699.0744223888961</v>
      </c>
      <c r="BE2072">
        <v>787.5</v>
      </c>
    </row>
    <row r="2073" spans="1:57" x14ac:dyDescent="0.55000000000000004">
      <c r="A2073" s="2" t="s">
        <v>251</v>
      </c>
      <c r="B2073" s="31">
        <v>33553</v>
      </c>
      <c r="C2073" s="11"/>
      <c r="E2073">
        <v>404.93999999999994</v>
      </c>
      <c r="F2073">
        <v>0.27500000000000002</v>
      </c>
      <c r="G2073">
        <v>0.26079999999999998</v>
      </c>
      <c r="H2073">
        <v>0.1736</v>
      </c>
      <c r="I2073">
        <v>0.24379999999999999</v>
      </c>
      <c r="J2073">
        <v>0.31019999999999998</v>
      </c>
      <c r="K2073">
        <v>0.23669999999999999</v>
      </c>
      <c r="L2073">
        <v>0.24104999999999999</v>
      </c>
      <c r="M2073">
        <v>0.28355000000000002</v>
      </c>
      <c r="Q2073" s="14"/>
      <c r="R2073" s="14"/>
      <c r="S2073" s="14"/>
      <c r="T2073" s="14"/>
      <c r="U2073" s="14"/>
      <c r="V2073"/>
      <c r="AA2073" s="14"/>
      <c r="AE2073" s="14"/>
      <c r="AF2073" s="14"/>
      <c r="AG2073" s="14"/>
      <c r="AK2073" s="14"/>
      <c r="AL2073" s="14"/>
      <c r="AM2073" s="14"/>
      <c r="AN2073" s="14"/>
      <c r="AO2073" s="14"/>
      <c r="AP2073" s="14"/>
      <c r="AY2073" s="14"/>
      <c r="AZ2073" s="14"/>
      <c r="BA2073" s="14"/>
      <c r="BB2073" s="14"/>
      <c r="BC2073" s="14"/>
      <c r="BD2073" s="14"/>
    </row>
    <row r="2074" spans="1:57" x14ac:dyDescent="0.55000000000000004">
      <c r="A2074" s="2" t="s">
        <v>251</v>
      </c>
      <c r="B2074" s="31">
        <v>33560</v>
      </c>
      <c r="C2074" s="11"/>
      <c r="E2074">
        <v>395.36</v>
      </c>
      <c r="F2074">
        <v>0.26400000000000001</v>
      </c>
      <c r="G2074">
        <v>0.25390000000000001</v>
      </c>
      <c r="H2074">
        <v>0.15720000000000001</v>
      </c>
      <c r="I2074">
        <v>0.23435</v>
      </c>
      <c r="J2074">
        <v>0.30840000000000001</v>
      </c>
      <c r="K2074">
        <v>0.23515</v>
      </c>
      <c r="L2074">
        <v>0.2404</v>
      </c>
      <c r="M2074">
        <v>0.28339999999999999</v>
      </c>
      <c r="Q2074" s="14"/>
      <c r="R2074" s="14"/>
      <c r="S2074" s="14"/>
      <c r="T2074" s="14"/>
      <c r="U2074" s="14"/>
      <c r="V2074"/>
      <c r="AA2074" s="14"/>
      <c r="AE2074" s="14"/>
      <c r="AF2074" s="14"/>
      <c r="AG2074" s="14"/>
      <c r="AK2074" s="14"/>
      <c r="AL2074" s="14"/>
      <c r="AM2074" s="14"/>
      <c r="AN2074" s="14"/>
      <c r="AO2074" s="14"/>
      <c r="AP2074" s="14"/>
      <c r="AY2074" s="14"/>
      <c r="AZ2074" s="14"/>
      <c r="BA2074" s="14"/>
      <c r="BB2074" s="14"/>
      <c r="BC2074" s="14"/>
      <c r="BD2074" s="14"/>
    </row>
    <row r="2075" spans="1:57" x14ac:dyDescent="0.55000000000000004">
      <c r="A2075" s="2" t="s">
        <v>251</v>
      </c>
      <c r="B2075" s="31">
        <v>33561</v>
      </c>
      <c r="C2075" s="11"/>
      <c r="Q2075" s="14">
        <v>17.022420765822428</v>
      </c>
      <c r="R2075" s="14">
        <v>1266.1750000000002</v>
      </c>
      <c r="S2075" s="14">
        <v>183.25</v>
      </c>
      <c r="T2075" s="14">
        <v>1.5449999999999998E-2</v>
      </c>
      <c r="U2075" s="14">
        <v>2.8357799999999997</v>
      </c>
      <c r="V2075"/>
      <c r="AA2075" s="14">
        <v>0</v>
      </c>
      <c r="AE2075" s="14">
        <v>0.89500000000000002</v>
      </c>
      <c r="AF2075" s="14">
        <v>3.8432500000000619E-2</v>
      </c>
      <c r="AG2075" s="14">
        <v>4.3000000000000682</v>
      </c>
      <c r="AJ2075">
        <v>7.1360000000000001</v>
      </c>
      <c r="AK2075" s="14">
        <v>3.295E-2</v>
      </c>
      <c r="AL2075" s="14">
        <v>8.9447701849872754</v>
      </c>
      <c r="AM2075" s="14">
        <v>270.64600151400259</v>
      </c>
      <c r="AN2075" s="14"/>
      <c r="AO2075" s="14"/>
      <c r="AP2075" s="14">
        <v>263.50460961508418</v>
      </c>
      <c r="AV2075">
        <v>215</v>
      </c>
      <c r="AW2075">
        <v>2.8312124999999999</v>
      </c>
      <c r="AY2075" s="14">
        <v>250.88211406971794</v>
      </c>
      <c r="AZ2075" s="14"/>
      <c r="BA2075" s="14">
        <v>6.7000000000000002E-3</v>
      </c>
      <c r="BB2075" s="14">
        <v>5.4134592898561831</v>
      </c>
      <c r="BC2075" s="14"/>
      <c r="BD2075" s="14">
        <v>807.97899848599741</v>
      </c>
      <c r="BE2075">
        <v>585</v>
      </c>
    </row>
    <row r="2076" spans="1:57" x14ac:dyDescent="0.55000000000000004">
      <c r="A2076" s="2" t="s">
        <v>251</v>
      </c>
      <c r="B2076" s="31">
        <v>33568</v>
      </c>
      <c r="C2076" s="11"/>
      <c r="Q2076" s="14">
        <v>23.896532254609156</v>
      </c>
      <c r="R2076" s="14">
        <v>1751.7749999999999</v>
      </c>
      <c r="S2076" s="14">
        <v>269.64999999999998</v>
      </c>
      <c r="T2076" s="14">
        <v>1.5800000000000002E-2</v>
      </c>
      <c r="U2076" s="14">
        <v>4.4542900000000003</v>
      </c>
      <c r="V2076"/>
      <c r="AA2076" s="14">
        <v>53.433942965141028</v>
      </c>
      <c r="AE2076" s="14">
        <v>1.0050000000000001</v>
      </c>
      <c r="AF2076" s="14">
        <v>8.7599999999998901E-2</v>
      </c>
      <c r="AG2076" s="14">
        <v>8.7499999999998863</v>
      </c>
      <c r="AJ2076">
        <v>7.8070000000000004</v>
      </c>
      <c r="AK2076" s="14">
        <v>3.0449999999999998E-2</v>
      </c>
      <c r="AL2076" s="14">
        <v>10.752485306898034</v>
      </c>
      <c r="AM2076" s="14">
        <v>348.77740929298727</v>
      </c>
      <c r="AN2076" s="14"/>
      <c r="AO2076" s="14"/>
      <c r="AP2076" s="14">
        <v>221.67218388660947</v>
      </c>
      <c r="AV2076">
        <v>212.5</v>
      </c>
      <c r="AW2076">
        <v>4.2604699999999998</v>
      </c>
      <c r="AY2076" s="14">
        <v>250.88211406971794</v>
      </c>
      <c r="AZ2076" s="14"/>
      <c r="BA2076" s="14">
        <v>8.0000000000000002E-3</v>
      </c>
      <c r="BB2076" s="14">
        <v>9.2205468636168071</v>
      </c>
      <c r="BC2076" s="14"/>
      <c r="BD2076" s="14">
        <v>1124.5975907070126</v>
      </c>
      <c r="BE2076">
        <v>700</v>
      </c>
    </row>
    <row r="2077" spans="1:57" x14ac:dyDescent="0.55000000000000004">
      <c r="A2077" s="2" t="s">
        <v>251</v>
      </c>
      <c r="B2077" s="31">
        <v>33574</v>
      </c>
      <c r="C2077" s="11"/>
      <c r="E2077">
        <v>397.01000000000005</v>
      </c>
      <c r="F2077">
        <v>0.26150000000000001</v>
      </c>
      <c r="G2077">
        <v>0.26415</v>
      </c>
      <c r="H2077">
        <v>0.17960000000000001</v>
      </c>
      <c r="I2077">
        <v>0.24410000000000001</v>
      </c>
      <c r="J2077">
        <v>0.30625000000000002</v>
      </c>
      <c r="K2077">
        <v>0.21834999999999999</v>
      </c>
      <c r="L2077">
        <v>0.23369999999999999</v>
      </c>
      <c r="M2077">
        <v>0.27739999999999998</v>
      </c>
      <c r="Q2077" s="14">
        <v>26.100903977456412</v>
      </c>
      <c r="R2077" s="14">
        <v>1984.3000000000002</v>
      </c>
      <c r="S2077" s="14">
        <v>305.875</v>
      </c>
      <c r="T2077" s="14">
        <v>1.525E-2</v>
      </c>
      <c r="U2077" s="14">
        <v>4.6692499999999999</v>
      </c>
      <c r="V2077"/>
      <c r="AA2077" s="14">
        <v>54.992885930282057</v>
      </c>
      <c r="AE2077" s="14">
        <v>1.07</v>
      </c>
      <c r="AF2077" s="14">
        <v>6.5805000000000974E-2</v>
      </c>
      <c r="AG2077" s="14">
        <v>6.1500000000000909</v>
      </c>
      <c r="AJ2077">
        <v>6.282</v>
      </c>
      <c r="AK2077" s="14">
        <v>3.2549999999999996E-2</v>
      </c>
      <c r="AL2077" s="14">
        <v>10.174772233496423</v>
      </c>
      <c r="AM2077" s="14">
        <v>312.64313444262945</v>
      </c>
      <c r="AN2077" s="14"/>
      <c r="AO2077" s="14"/>
      <c r="AP2077" s="14">
        <v>201.06991288809471</v>
      </c>
      <c r="AV2077">
        <v>227.5</v>
      </c>
      <c r="AW2077">
        <v>4.6645937499999999</v>
      </c>
      <c r="AY2077" s="14">
        <v>250.88211406971794</v>
      </c>
      <c r="AZ2077" s="14"/>
      <c r="BA2077" s="14">
        <v>8.4499999999999992E-3</v>
      </c>
      <c r="BB2077" s="14">
        <v>11.393040907855962</v>
      </c>
      <c r="BC2077" s="14"/>
      <c r="BD2077" s="14">
        <v>1359.6318655573705</v>
      </c>
      <c r="BE2077">
        <v>672.5</v>
      </c>
    </row>
    <row r="2078" spans="1:57" x14ac:dyDescent="0.55000000000000004">
      <c r="A2078" s="2" t="s">
        <v>251</v>
      </c>
      <c r="B2078" s="31">
        <v>33581</v>
      </c>
      <c r="C2078" s="11"/>
      <c r="E2078">
        <v>403.27</v>
      </c>
      <c r="F2078">
        <v>0.28349999999999997</v>
      </c>
      <c r="G2078">
        <v>0.26684999999999998</v>
      </c>
      <c r="H2078">
        <v>0.19120000000000001</v>
      </c>
      <c r="I2078">
        <v>0.25455</v>
      </c>
      <c r="J2078">
        <v>0.30430000000000001</v>
      </c>
      <c r="K2078">
        <v>0.21604999999999999</v>
      </c>
      <c r="L2078">
        <v>0.22770000000000001</v>
      </c>
      <c r="M2078">
        <v>0.2722</v>
      </c>
      <c r="Q2078" s="14">
        <v>26.3597665274375</v>
      </c>
      <c r="R2078" s="14">
        <v>2140</v>
      </c>
      <c r="S2078" s="14">
        <v>387.1</v>
      </c>
      <c r="T2078" s="14">
        <v>1.6049999999999998E-2</v>
      </c>
      <c r="U2078" s="14">
        <v>6.2053600000000007</v>
      </c>
      <c r="V2078"/>
      <c r="AA2078" s="14">
        <v>136.21788593028205</v>
      </c>
      <c r="AE2078" s="14">
        <v>1.2050000000000001</v>
      </c>
      <c r="AF2078" s="14">
        <v>0.10535</v>
      </c>
      <c r="AG2078" s="14">
        <v>8.75</v>
      </c>
      <c r="AJ2078">
        <v>5.5709999999999997</v>
      </c>
      <c r="AK2078" s="14">
        <v>3.2850000000000004E-2</v>
      </c>
      <c r="AL2078" s="14">
        <v>9.14434861061258</v>
      </c>
      <c r="AM2078" s="14">
        <v>279.12476643440431</v>
      </c>
      <c r="AN2078" s="14"/>
      <c r="AO2078" s="14"/>
      <c r="AP2078" s="14">
        <v>199.42592592592592</v>
      </c>
      <c r="AV2078">
        <v>320</v>
      </c>
      <c r="AW2078">
        <v>6.212955</v>
      </c>
      <c r="AY2078" s="14">
        <v>250.88211406971794</v>
      </c>
      <c r="AZ2078" s="14"/>
      <c r="BA2078" s="14">
        <v>7.4000000000000003E-3</v>
      </c>
      <c r="BB2078" s="14">
        <v>10.8470447310448</v>
      </c>
      <c r="BC2078" s="14"/>
      <c r="BD2078" s="14">
        <v>1465.0252335655957</v>
      </c>
      <c r="BE2078">
        <v>620</v>
      </c>
    </row>
    <row r="2079" spans="1:57" x14ac:dyDescent="0.55000000000000004">
      <c r="A2079" s="2" t="s">
        <v>251</v>
      </c>
      <c r="B2079" s="31">
        <v>33585</v>
      </c>
      <c r="C2079" s="11"/>
      <c r="Q2079" s="14">
        <v>28.392232839861201</v>
      </c>
      <c r="R2079" s="14">
        <v>2301.6750000000002</v>
      </c>
      <c r="S2079" s="14">
        <v>484.25</v>
      </c>
      <c r="T2079" s="14">
        <v>1.6049999999999998E-2</v>
      </c>
      <c r="U2079" s="14">
        <v>7.7493000000000007</v>
      </c>
      <c r="V2079"/>
      <c r="AA2079" s="14">
        <v>233.36788593028206</v>
      </c>
      <c r="AE2079" s="14">
        <v>1.105</v>
      </c>
      <c r="AF2079" s="14">
        <v>8.934250000000013E-2</v>
      </c>
      <c r="AG2079" s="14">
        <v>8</v>
      </c>
      <c r="AJ2079">
        <v>7.4080000000000004</v>
      </c>
      <c r="AK2079" s="14">
        <v>2.9400000000000003E-2</v>
      </c>
      <c r="AL2079" s="14">
        <v>9.1832167590098663</v>
      </c>
      <c r="AM2079" s="14">
        <v>311.7876512593449</v>
      </c>
      <c r="AN2079" s="14"/>
      <c r="AO2079" s="14"/>
      <c r="AP2079" s="14">
        <v>237.62076711269987</v>
      </c>
      <c r="AV2079">
        <v>320</v>
      </c>
      <c r="AW2079">
        <v>7.7722125000000002</v>
      </c>
      <c r="AY2079" s="14">
        <v>250.88211406971794</v>
      </c>
      <c r="AZ2079" s="14"/>
      <c r="BA2079" s="14">
        <v>7.6E-3</v>
      </c>
      <c r="BB2079" s="14">
        <v>11.380057963237903</v>
      </c>
      <c r="BC2079" s="14"/>
      <c r="BD2079" s="14">
        <v>1497.6373487406549</v>
      </c>
      <c r="BE2079">
        <v>647.5</v>
      </c>
    </row>
    <row r="2080" spans="1:57" x14ac:dyDescent="0.55000000000000004">
      <c r="A2080" s="2" t="s">
        <v>251</v>
      </c>
      <c r="B2080" s="31">
        <v>33588</v>
      </c>
      <c r="C2080" s="11"/>
      <c r="E2080">
        <v>404.16</v>
      </c>
      <c r="F2080">
        <v>0.26600000000000001</v>
      </c>
      <c r="G2080">
        <v>0.26840000000000003</v>
      </c>
      <c r="H2080">
        <v>0.19814999999999999</v>
      </c>
      <c r="I2080">
        <v>0.26135000000000003</v>
      </c>
      <c r="J2080">
        <v>0.30595</v>
      </c>
      <c r="K2080">
        <v>0.21840000000000001</v>
      </c>
      <c r="L2080">
        <v>0.22714999999999999</v>
      </c>
      <c r="M2080">
        <v>0.27539999999999998</v>
      </c>
      <c r="Q2080" s="14"/>
      <c r="R2080" s="14"/>
      <c r="S2080" s="14"/>
      <c r="T2080" s="14"/>
      <c r="U2080" s="14"/>
      <c r="V2080"/>
      <c r="AA2080" s="14"/>
      <c r="AE2080" s="14"/>
      <c r="AF2080" s="14"/>
      <c r="AG2080" s="14"/>
      <c r="AK2080" s="14"/>
      <c r="AL2080" s="14"/>
      <c r="AM2080" s="14"/>
      <c r="AN2080" s="14"/>
      <c r="AO2080" s="14"/>
      <c r="AP2080" s="14"/>
      <c r="AY2080" s="14"/>
      <c r="AZ2080" s="14"/>
      <c r="BA2080" s="14"/>
      <c r="BB2080" s="14"/>
      <c r="BC2080" s="14"/>
      <c r="BD2080" s="14"/>
    </row>
    <row r="2081" spans="1:57" x14ac:dyDescent="0.55000000000000004">
      <c r="A2081" s="2" t="s">
        <v>251</v>
      </c>
      <c r="B2081" s="31">
        <v>33590</v>
      </c>
      <c r="C2081" s="11"/>
      <c r="Q2081" s="14">
        <v>24.686860245265972</v>
      </c>
      <c r="R2081" s="14">
        <v>2140.4499999999998</v>
      </c>
      <c r="S2081" s="14">
        <v>474.75</v>
      </c>
      <c r="T2081" s="14">
        <v>1.5900000000000001E-2</v>
      </c>
      <c r="U2081" s="14">
        <v>7.5433500000000002</v>
      </c>
      <c r="V2081"/>
      <c r="AA2081" s="14">
        <v>223.86788593028206</v>
      </c>
      <c r="AE2081" s="14">
        <v>1.44</v>
      </c>
      <c r="AF2081" s="14">
        <v>9.2550000000000007E-2</v>
      </c>
      <c r="AG2081" s="14">
        <v>6.5</v>
      </c>
      <c r="AJ2081">
        <v>5.734</v>
      </c>
      <c r="AK2081" s="14">
        <v>2.9349999999999998E-2</v>
      </c>
      <c r="AL2081" s="14">
        <v>8.0095700239424072</v>
      </c>
      <c r="AM2081" s="14">
        <v>273.84656054951955</v>
      </c>
      <c r="AN2081" s="14"/>
      <c r="AO2081" s="14"/>
      <c r="AP2081" s="14">
        <v>210.31658859634953</v>
      </c>
      <c r="AW2081">
        <v>7.5485249999999997</v>
      </c>
      <c r="AY2081" s="14">
        <v>250.88211406971794</v>
      </c>
      <c r="AZ2081" s="14"/>
      <c r="BA2081" s="14">
        <v>6.4000000000000003E-3</v>
      </c>
      <c r="BB2081" s="14">
        <v>8.8090228275156033</v>
      </c>
      <c r="BC2081" s="14"/>
      <c r="BD2081" s="14">
        <v>1385.3534394504804</v>
      </c>
      <c r="BE2081">
        <v>637.5</v>
      </c>
    </row>
    <row r="2082" spans="1:57" x14ac:dyDescent="0.55000000000000004">
      <c r="A2082" s="2" t="s">
        <v>251</v>
      </c>
      <c r="B2082" s="31">
        <v>33595</v>
      </c>
      <c r="C2082" s="11"/>
      <c r="E2082">
        <v>350.27</v>
      </c>
      <c r="F2082">
        <v>0.19350000000000001</v>
      </c>
      <c r="G2082">
        <v>0.21245</v>
      </c>
      <c r="H2082">
        <v>0.12945000000000001</v>
      </c>
      <c r="I2082">
        <v>0.2145</v>
      </c>
      <c r="J2082">
        <v>0.29794999999999999</v>
      </c>
      <c r="K2082">
        <v>0.21235000000000001</v>
      </c>
      <c r="L2082">
        <v>0.22289999999999999</v>
      </c>
      <c r="M2082">
        <v>0.26824999999999999</v>
      </c>
      <c r="Q2082" s="14">
        <v>30.039810027182575</v>
      </c>
      <c r="R2082" s="14">
        <v>2174.8249999999998</v>
      </c>
      <c r="S2082" s="14">
        <v>604.75</v>
      </c>
      <c r="T2082" s="14">
        <v>1.6899999999999998E-2</v>
      </c>
      <c r="U2082" s="14">
        <v>10.257524999999999</v>
      </c>
      <c r="V2082"/>
      <c r="AA2082" s="14">
        <v>353.867885930282</v>
      </c>
      <c r="AE2082" s="14">
        <v>1.2949999999999999</v>
      </c>
      <c r="AF2082" s="14">
        <v>0.17440000000000178</v>
      </c>
      <c r="AG2082" s="14">
        <v>13.475000000000136</v>
      </c>
      <c r="AJ2082">
        <v>5.5759999999999996</v>
      </c>
      <c r="AK2082" s="14">
        <v>3.0250000000000003E-2</v>
      </c>
      <c r="AL2082" s="14">
        <v>7.7109320836113877</v>
      </c>
      <c r="AM2082" s="14">
        <v>249.87107455679842</v>
      </c>
      <c r="AN2082" s="14"/>
      <c r="AO2082" s="14"/>
      <c r="AP2082" s="14">
        <v>222.22311040056843</v>
      </c>
      <c r="AW2082">
        <v>10.220275000000001</v>
      </c>
      <c r="AY2082" s="14">
        <v>250.88211406971794</v>
      </c>
      <c r="AZ2082" s="14"/>
      <c r="BA2082" s="14">
        <v>8.3499999999999998E-3</v>
      </c>
      <c r="BB2082" s="14">
        <v>11.839543498248714</v>
      </c>
      <c r="BC2082" s="14"/>
      <c r="BD2082" s="14">
        <v>1306.7289254432012</v>
      </c>
      <c r="BE2082">
        <v>567.5</v>
      </c>
    </row>
    <row r="2083" spans="1:57" x14ac:dyDescent="0.55000000000000004">
      <c r="A2083" s="2" t="s">
        <v>251</v>
      </c>
      <c r="B2083" s="31">
        <v>33602</v>
      </c>
      <c r="C2083" s="11"/>
      <c r="E2083">
        <v>312.65999999999997</v>
      </c>
      <c r="F2083">
        <v>0.14599999999999999</v>
      </c>
      <c r="G2083">
        <v>0.15725</v>
      </c>
      <c r="H2083">
        <v>9.375E-2</v>
      </c>
      <c r="I2083">
        <v>0.18970000000000001</v>
      </c>
      <c r="J2083">
        <v>0.29004999999999997</v>
      </c>
      <c r="K2083">
        <v>0.19805</v>
      </c>
      <c r="L2083">
        <v>0.22159999999999999</v>
      </c>
      <c r="M2083">
        <v>0.26690000000000003</v>
      </c>
      <c r="Q2083" s="14">
        <v>17.86764331225131</v>
      </c>
      <c r="R2083" s="14">
        <v>2112</v>
      </c>
      <c r="S2083" s="14">
        <v>758.25</v>
      </c>
      <c r="T2083" s="14">
        <v>1.8600000000000002E-2</v>
      </c>
      <c r="U2083" s="14">
        <v>6.5518500000000008</v>
      </c>
      <c r="V2083"/>
      <c r="AA2083" s="14">
        <v>507.367885930282</v>
      </c>
      <c r="AE2083" s="14">
        <v>1.2350000000000001</v>
      </c>
      <c r="AF2083" s="14">
        <v>0.19349000000000116</v>
      </c>
      <c r="AG2083" s="14">
        <v>15.900000000000091</v>
      </c>
      <c r="AJ2083">
        <v>3.0489999999999999</v>
      </c>
      <c r="AK2083" s="14">
        <v>2.8849999999999997E-2</v>
      </c>
      <c r="AL2083" s="14">
        <v>4.3310396201710368</v>
      </c>
      <c r="AM2083" s="14">
        <v>146.48843511092355</v>
      </c>
      <c r="AN2083" s="14"/>
      <c r="AO2083" s="14"/>
      <c r="AP2083" s="14">
        <v>209.01473296500922</v>
      </c>
      <c r="AW2083">
        <v>7.0517250000000002</v>
      </c>
      <c r="AY2083" s="14">
        <v>250.88211406971794</v>
      </c>
      <c r="AZ2083" s="14"/>
      <c r="BA2083" s="14">
        <v>5.1000000000000004E-3</v>
      </c>
      <c r="BB2083" s="14">
        <v>6.0615760940700092</v>
      </c>
      <c r="BC2083" s="14"/>
      <c r="BD2083" s="14">
        <v>1191.3615648890766</v>
      </c>
      <c r="BE2083">
        <v>520</v>
      </c>
    </row>
    <row r="2084" spans="1:57" x14ac:dyDescent="0.55000000000000004">
      <c r="A2084" s="2" t="s">
        <v>251</v>
      </c>
      <c r="B2084" s="31">
        <v>33609</v>
      </c>
      <c r="C2084" s="11"/>
      <c r="E2084">
        <v>289.07</v>
      </c>
      <c r="F2084">
        <v>0.105</v>
      </c>
      <c r="G2084">
        <v>0.12575</v>
      </c>
      <c r="H2084">
        <v>7.8149999999999997E-2</v>
      </c>
      <c r="I2084">
        <v>0.17745</v>
      </c>
      <c r="J2084">
        <v>0.28615000000000002</v>
      </c>
      <c r="K2084">
        <v>0.18940000000000001</v>
      </c>
      <c r="L2084">
        <v>0.21959999999999999</v>
      </c>
      <c r="M2084">
        <v>0.26384999999999997</v>
      </c>
      <c r="Q2084" s="14">
        <v>29.396660210718551</v>
      </c>
      <c r="R2084" s="14">
        <v>2391.8249999999998</v>
      </c>
      <c r="S2084" s="14">
        <v>1044.5</v>
      </c>
      <c r="T2084" s="14">
        <v>1.8149999999999999E-2</v>
      </c>
      <c r="U2084" s="14">
        <v>18.961200000000002</v>
      </c>
      <c r="V2084"/>
      <c r="AA2084" s="14">
        <v>793.617885930282</v>
      </c>
      <c r="AE2084" s="14">
        <v>1.28</v>
      </c>
      <c r="AF2084" s="14">
        <v>0.22383999999999871</v>
      </c>
      <c r="AG2084" s="14">
        <v>17.599999999999909</v>
      </c>
      <c r="AJ2084">
        <v>2.04</v>
      </c>
      <c r="AK2084" s="14">
        <v>2.6000000000000002E-2</v>
      </c>
      <c r="AL2084" s="14">
        <v>2.8512603528367748</v>
      </c>
      <c r="AM2084" s="14">
        <v>104.90799621282805</v>
      </c>
      <c r="AN2084" s="14"/>
      <c r="AO2084" s="14"/>
      <c r="AP2084" s="14">
        <v>196.31620868180008</v>
      </c>
      <c r="AW2084">
        <v>18.957674999999998</v>
      </c>
      <c r="AY2084" s="14">
        <v>250.88211406971794</v>
      </c>
      <c r="AZ2084" s="14"/>
      <c r="BA2084" s="14">
        <v>5.1500000000000001E-3</v>
      </c>
      <c r="BB2084" s="14">
        <v>6.2939955588729255</v>
      </c>
      <c r="BC2084" s="14"/>
      <c r="BD2084" s="14">
        <v>1224.8170037871723</v>
      </c>
      <c r="BE2084">
        <v>587.5</v>
      </c>
    </row>
    <row r="2085" spans="1:57" x14ac:dyDescent="0.55000000000000004">
      <c r="A2085" s="2" t="s">
        <v>251</v>
      </c>
      <c r="B2085" s="31">
        <v>33613</v>
      </c>
      <c r="C2085" s="11"/>
      <c r="Q2085" s="14">
        <v>28.441120927870472</v>
      </c>
      <c r="R2085" s="14">
        <v>2747.95</v>
      </c>
      <c r="S2085" s="14">
        <v>1359.25</v>
      </c>
      <c r="T2085" s="14">
        <v>1.8200000000000001E-2</v>
      </c>
      <c r="U2085" s="14">
        <v>24.770825000000002</v>
      </c>
      <c r="V2085"/>
      <c r="AA2085" s="14">
        <v>1108.367885930282</v>
      </c>
      <c r="AE2085" s="14"/>
      <c r="AF2085" s="14"/>
      <c r="AG2085" s="14">
        <v>19.724999999999909</v>
      </c>
      <c r="AJ2085">
        <v>0.38300000000000001</v>
      </c>
      <c r="AK2085" s="14">
        <v>3.6900000000000002E-2</v>
      </c>
      <c r="AL2085" s="14">
        <v>0.46028105569540584</v>
      </c>
      <c r="AM2085" s="14">
        <v>21.737254860272483</v>
      </c>
      <c r="AN2085" s="14"/>
      <c r="AO2085" s="14"/>
      <c r="AP2085" s="14">
        <v>170.94827586206895</v>
      </c>
      <c r="AW2085">
        <v>24.738350000000001</v>
      </c>
      <c r="AY2085" s="14">
        <v>250.88211406971794</v>
      </c>
      <c r="AZ2085" s="14"/>
      <c r="BA2085" s="14">
        <v>3.0499999999999998E-3</v>
      </c>
      <c r="BB2085" s="14">
        <v>4.1051487018012338</v>
      </c>
      <c r="BC2085" s="14"/>
      <c r="BD2085" s="14">
        <v>1347.2377451397274</v>
      </c>
      <c r="BE2085">
        <v>617.5</v>
      </c>
    </row>
    <row r="2086" spans="1:57" x14ac:dyDescent="0.55000000000000004">
      <c r="A2086" s="2" t="s">
        <v>251</v>
      </c>
      <c r="B2086" s="31">
        <v>33616</v>
      </c>
      <c r="C2086" s="11"/>
      <c r="E2086">
        <v>273.70999999999998</v>
      </c>
      <c r="F2086">
        <v>0.108</v>
      </c>
      <c r="G2086">
        <v>0.11075</v>
      </c>
      <c r="H2086">
        <v>6.9550000000000001E-2</v>
      </c>
      <c r="I2086">
        <v>0.16250000000000001</v>
      </c>
      <c r="J2086">
        <v>0.27095000000000002</v>
      </c>
      <c r="K2086">
        <v>0.1744</v>
      </c>
      <c r="L2086">
        <v>0.2122</v>
      </c>
      <c r="M2086">
        <v>0.26019999999999999</v>
      </c>
      <c r="Q2086" s="14"/>
      <c r="R2086" s="14"/>
      <c r="S2086" s="14"/>
      <c r="T2086" s="14"/>
      <c r="U2086" s="14"/>
      <c r="V2086"/>
      <c r="AA2086" s="14"/>
      <c r="AE2086" s="14"/>
      <c r="AF2086" s="14"/>
      <c r="AG2086" s="14"/>
      <c r="AK2086" s="14"/>
      <c r="AL2086" s="14"/>
      <c r="AM2086" s="14"/>
      <c r="AN2086" s="14"/>
      <c r="AO2086" s="14"/>
      <c r="AP2086" s="14"/>
      <c r="AY2086" s="14"/>
      <c r="AZ2086" s="14"/>
      <c r="BA2086" s="14"/>
      <c r="BB2086" s="14"/>
      <c r="BC2086" s="14"/>
      <c r="BD2086" s="14"/>
    </row>
    <row r="2087" spans="1:57" x14ac:dyDescent="0.55000000000000004">
      <c r="A2087" s="2" t="s">
        <v>251</v>
      </c>
      <c r="B2087" s="31">
        <v>33618</v>
      </c>
      <c r="C2087" s="11"/>
      <c r="Q2087" s="14"/>
      <c r="R2087" s="14">
        <v>2511.25</v>
      </c>
      <c r="S2087" s="14">
        <v>1281.75</v>
      </c>
      <c r="T2087" s="14">
        <v>1.9199999999999998E-2</v>
      </c>
      <c r="U2087" s="14">
        <v>24.470624999999998</v>
      </c>
      <c r="V2087"/>
      <c r="AA2087" s="14">
        <v>1030.867885930282</v>
      </c>
      <c r="AE2087" s="14"/>
      <c r="AF2087" s="14"/>
      <c r="AG2087" s="14"/>
      <c r="AK2087" s="14"/>
      <c r="AL2087" s="14"/>
      <c r="AM2087" s="14"/>
      <c r="AN2087" s="14"/>
      <c r="AO2087" s="14"/>
      <c r="AP2087" s="14"/>
      <c r="AW2087">
        <v>24.6096</v>
      </c>
      <c r="AY2087" s="14">
        <v>250.88211406971794</v>
      </c>
      <c r="AZ2087" s="14"/>
      <c r="BA2087" s="14"/>
      <c r="BB2087" s="14"/>
      <c r="BC2087" s="14"/>
      <c r="BD2087" s="14"/>
    </row>
    <row r="2088" spans="1:57" x14ac:dyDescent="0.55000000000000004">
      <c r="A2088" s="2" t="s">
        <v>251</v>
      </c>
      <c r="B2088" s="31">
        <v>33623</v>
      </c>
      <c r="C2088" s="11" t="s">
        <v>787</v>
      </c>
      <c r="E2088">
        <v>267.5</v>
      </c>
      <c r="F2088">
        <v>0.11700000000000001</v>
      </c>
      <c r="G2088">
        <v>0.1096</v>
      </c>
      <c r="H2088">
        <v>7.1400000000000005E-2</v>
      </c>
      <c r="I2088">
        <v>0.15959999999999999</v>
      </c>
      <c r="J2088">
        <v>0.26129999999999998</v>
      </c>
      <c r="K2088">
        <v>0.16445000000000001</v>
      </c>
      <c r="L2088">
        <v>0.2044</v>
      </c>
      <c r="M2088">
        <v>0.24975</v>
      </c>
      <c r="Q2088" s="14"/>
      <c r="R2088" s="29">
        <v>2117.0510892814873</v>
      </c>
      <c r="S2088" s="14"/>
      <c r="T2088" s="14"/>
      <c r="U2088" s="14"/>
      <c r="V2088"/>
      <c r="W2088">
        <v>3.7273174999999999E-2</v>
      </c>
      <c r="Y2088">
        <v>21446.020499522117</v>
      </c>
      <c r="AA2088">
        <v>799.3612751322753</v>
      </c>
      <c r="AE2088" s="14"/>
      <c r="AF2088" s="14"/>
      <c r="AG2088" s="14"/>
      <c r="AK2088" s="14"/>
      <c r="AL2088" s="14"/>
      <c r="AM2088" s="14"/>
      <c r="AN2088" s="14"/>
      <c r="AO2088" s="14"/>
      <c r="AP2088" s="14"/>
      <c r="AQ2088" t="s">
        <v>875</v>
      </c>
      <c r="AY2088" s="14"/>
      <c r="AZ2088" s="14"/>
      <c r="BA2088" s="14"/>
      <c r="BB2088" s="14"/>
      <c r="BC2088" s="14"/>
      <c r="BD2088" s="14"/>
    </row>
    <row r="2089" spans="1:57" x14ac:dyDescent="0.55000000000000004">
      <c r="A2089" s="2" t="s">
        <v>63</v>
      </c>
      <c r="B2089" s="31">
        <v>33483</v>
      </c>
      <c r="C2089" s="27"/>
      <c r="E2089">
        <v>376.64000000000004</v>
      </c>
      <c r="F2089">
        <v>0.23749999999999999</v>
      </c>
      <c r="G2089">
        <v>0.2666</v>
      </c>
      <c r="H2089">
        <v>0.26340000000000002</v>
      </c>
      <c r="I2089">
        <v>0.23089999999999999</v>
      </c>
      <c r="J2089">
        <v>0.23805000000000001</v>
      </c>
      <c r="K2089">
        <v>0.2339</v>
      </c>
      <c r="L2089">
        <v>0.22814999999999999</v>
      </c>
      <c r="M2089">
        <v>0.1847</v>
      </c>
      <c r="Q2089" s="14"/>
      <c r="R2089" s="14"/>
      <c r="S2089" s="14"/>
      <c r="T2089" s="14"/>
      <c r="U2089" s="14"/>
      <c r="V2089"/>
      <c r="AA2089" s="14"/>
      <c r="AE2089" s="14"/>
      <c r="AF2089" s="14"/>
      <c r="AG2089" s="14"/>
      <c r="AK2089" s="14"/>
      <c r="AL2089" s="14"/>
      <c r="AM2089" s="14"/>
      <c r="AN2089" s="14"/>
      <c r="AO2089" s="14"/>
      <c r="AP2089" s="14"/>
      <c r="AY2089" s="14"/>
      <c r="AZ2089" s="14"/>
      <c r="BA2089" s="14"/>
      <c r="BB2089" s="14"/>
      <c r="BC2089" s="14"/>
      <c r="BD2089" s="14"/>
    </row>
    <row r="2090" spans="1:57" x14ac:dyDescent="0.55000000000000004">
      <c r="A2090" s="2" t="s">
        <v>63</v>
      </c>
      <c r="B2090" s="31">
        <v>33491</v>
      </c>
      <c r="C2090" s="27"/>
      <c r="E2090">
        <v>370.24</v>
      </c>
      <c r="F2090">
        <v>0.2175</v>
      </c>
      <c r="G2090">
        <v>0.25385000000000002</v>
      </c>
      <c r="H2090">
        <v>0.26219999999999999</v>
      </c>
      <c r="I2090">
        <v>0.23094999999999999</v>
      </c>
      <c r="J2090">
        <v>0.23845</v>
      </c>
      <c r="K2090">
        <v>0.23255000000000001</v>
      </c>
      <c r="L2090">
        <v>0.22844999999999999</v>
      </c>
      <c r="M2090">
        <v>0.18725</v>
      </c>
      <c r="Q2090" s="14"/>
      <c r="R2090" s="14"/>
      <c r="S2090" s="14"/>
      <c r="T2090" s="14"/>
      <c r="U2090" s="14"/>
      <c r="V2090"/>
      <c r="AA2090" s="14"/>
      <c r="AE2090" s="14"/>
      <c r="AF2090" s="14"/>
      <c r="AG2090" s="14"/>
      <c r="AK2090" s="14"/>
      <c r="AL2090" s="14"/>
      <c r="AM2090" s="14"/>
      <c r="AN2090" s="14"/>
      <c r="AO2090" s="14"/>
      <c r="AP2090" s="14"/>
      <c r="AY2090" s="14"/>
      <c r="AZ2090" s="14"/>
      <c r="BA2090" s="14"/>
      <c r="BB2090" s="14"/>
      <c r="BC2090" s="14"/>
      <c r="BD2090" s="14"/>
    </row>
    <row r="2091" spans="1:57" x14ac:dyDescent="0.55000000000000004">
      <c r="A2091" s="2" t="s">
        <v>63</v>
      </c>
      <c r="B2091" s="31">
        <v>33497</v>
      </c>
      <c r="C2091" s="27"/>
      <c r="E2091">
        <v>362.11</v>
      </c>
      <c r="F2091">
        <v>0.19950000000000001</v>
      </c>
      <c r="G2091">
        <v>0.24024999999999999</v>
      </c>
      <c r="H2091">
        <v>0.25705</v>
      </c>
      <c r="I2091">
        <v>0.22925000000000001</v>
      </c>
      <c r="J2091">
        <v>0.23685</v>
      </c>
      <c r="K2091">
        <v>0.23219999999999999</v>
      </c>
      <c r="L2091">
        <v>0.22735</v>
      </c>
      <c r="M2091">
        <v>0.18809999999999999</v>
      </c>
      <c r="Q2091" s="14"/>
      <c r="R2091" s="14"/>
      <c r="S2091" s="14"/>
      <c r="T2091" s="14"/>
      <c r="U2091" s="14"/>
      <c r="V2091"/>
      <c r="AA2091" s="14"/>
      <c r="AE2091" s="14"/>
      <c r="AF2091" s="14"/>
      <c r="AG2091" s="14"/>
      <c r="AK2091" s="14"/>
      <c r="AL2091" s="14"/>
      <c r="AM2091" s="14"/>
      <c r="AN2091" s="14"/>
      <c r="AO2091" s="14"/>
      <c r="AP2091" s="14"/>
      <c r="AY2091" s="14"/>
      <c r="AZ2091" s="14"/>
      <c r="BA2091" s="14"/>
      <c r="BB2091" s="14"/>
      <c r="BC2091" s="14"/>
      <c r="BD2091" s="14"/>
    </row>
    <row r="2092" spans="1:57" x14ac:dyDescent="0.55000000000000004">
      <c r="A2092" s="2" t="s">
        <v>63</v>
      </c>
      <c r="B2092" s="31">
        <v>33504</v>
      </c>
      <c r="C2092" s="27"/>
      <c r="E2092">
        <v>357.65000000000003</v>
      </c>
      <c r="F2092">
        <v>0.18049999999999999</v>
      </c>
      <c r="G2092">
        <v>0.23974999999999999</v>
      </c>
      <c r="H2092">
        <v>0.25655</v>
      </c>
      <c r="I2092">
        <v>0.22875000000000001</v>
      </c>
      <c r="J2092">
        <v>0.2364</v>
      </c>
      <c r="K2092">
        <v>0.23169999999999999</v>
      </c>
      <c r="L2092">
        <v>0.22689999999999999</v>
      </c>
      <c r="M2092">
        <v>0.18770000000000001</v>
      </c>
      <c r="Q2092" s="14"/>
      <c r="R2092" s="14"/>
      <c r="S2092" s="14"/>
      <c r="T2092" s="14"/>
      <c r="U2092" s="14"/>
      <c r="V2092"/>
      <c r="AA2092" s="14"/>
      <c r="AE2092" s="14"/>
      <c r="AF2092" s="14"/>
      <c r="AG2092" s="14"/>
      <c r="AK2092" s="14"/>
      <c r="AL2092" s="14"/>
      <c r="AM2092" s="14"/>
      <c r="AN2092" s="14"/>
      <c r="AO2092" s="14"/>
      <c r="AP2092" s="14"/>
      <c r="AY2092" s="14"/>
      <c r="AZ2092" s="14"/>
      <c r="BA2092" s="14"/>
      <c r="BB2092" s="14"/>
      <c r="BC2092" s="14"/>
      <c r="BD2092" s="14"/>
    </row>
    <row r="2093" spans="1:57" x14ac:dyDescent="0.55000000000000004">
      <c r="A2093" s="2" t="s">
        <v>63</v>
      </c>
      <c r="B2093" s="31">
        <v>33505</v>
      </c>
      <c r="C2093" s="27"/>
      <c r="Q2093" s="14"/>
      <c r="R2093" s="14">
        <v>164.82499999999999</v>
      </c>
      <c r="S2093" s="14"/>
      <c r="T2093" s="14"/>
      <c r="U2093" s="14"/>
      <c r="V2093"/>
      <c r="AA2093" s="14"/>
      <c r="AE2093" s="14"/>
      <c r="AF2093" s="14"/>
      <c r="AG2093" s="14"/>
      <c r="AJ2093">
        <v>1.940871494</v>
      </c>
      <c r="AK2093" s="14"/>
      <c r="AL2093" s="14"/>
      <c r="AM2093" s="14">
        <v>97.48582324530085</v>
      </c>
      <c r="AN2093" s="14"/>
      <c r="AO2093" s="14"/>
      <c r="AP2093" s="14">
        <v>195.00176587683811</v>
      </c>
      <c r="AV2093">
        <v>215</v>
      </c>
      <c r="AY2093" s="14"/>
      <c r="AZ2093" s="14"/>
      <c r="BA2093" s="14"/>
      <c r="BB2093" s="14"/>
      <c r="BC2093" s="14"/>
      <c r="BD2093" s="14">
        <v>67.339176754699167</v>
      </c>
      <c r="BE2093">
        <v>615</v>
      </c>
    </row>
    <row r="2094" spans="1:57" x14ac:dyDescent="0.55000000000000004">
      <c r="A2094" s="2" t="s">
        <v>63</v>
      </c>
      <c r="B2094" s="31">
        <v>33512</v>
      </c>
      <c r="C2094" s="27"/>
      <c r="E2094">
        <v>343.80999999999995</v>
      </c>
      <c r="F2094">
        <v>0.1575</v>
      </c>
      <c r="G2094">
        <v>0.21285000000000001</v>
      </c>
      <c r="H2094">
        <v>0.24940000000000001</v>
      </c>
      <c r="I2094">
        <v>0.2248</v>
      </c>
      <c r="J2094">
        <v>0.2296</v>
      </c>
      <c r="K2094">
        <v>0.23125000000000001</v>
      </c>
      <c r="L2094">
        <v>0.2286</v>
      </c>
      <c r="M2094">
        <v>0.18504999999999999</v>
      </c>
      <c r="Q2094" s="14"/>
      <c r="R2094" s="14"/>
      <c r="S2094" s="14"/>
      <c r="T2094" s="14"/>
      <c r="U2094" s="14"/>
      <c r="V2094"/>
      <c r="AA2094" s="14"/>
      <c r="AE2094" s="14"/>
      <c r="AF2094" s="14"/>
      <c r="AG2094" s="14"/>
      <c r="AK2094" s="14"/>
      <c r="AL2094" s="14"/>
      <c r="AM2094" s="14"/>
      <c r="AN2094" s="14"/>
      <c r="AO2094" s="14"/>
      <c r="AP2094" s="14"/>
      <c r="AY2094" s="14"/>
      <c r="AZ2094" s="14"/>
      <c r="BA2094" s="14"/>
      <c r="BB2094" s="14"/>
      <c r="BC2094" s="14"/>
      <c r="BD2094" s="14"/>
    </row>
    <row r="2095" spans="1:57" x14ac:dyDescent="0.55000000000000004">
      <c r="A2095" s="2" t="s">
        <v>63</v>
      </c>
      <c r="B2095" s="31">
        <v>33519</v>
      </c>
      <c r="C2095" s="27"/>
      <c r="E2095">
        <v>331.59</v>
      </c>
      <c r="F2095">
        <v>0.14199999999999999</v>
      </c>
      <c r="G2095">
        <v>0.19864999999999999</v>
      </c>
      <c r="H2095">
        <v>0.24145</v>
      </c>
      <c r="I2095">
        <v>0.21515000000000001</v>
      </c>
      <c r="J2095">
        <v>0.22685</v>
      </c>
      <c r="K2095">
        <v>0.22739999999999999</v>
      </c>
      <c r="L2095">
        <v>0.22464999999999999</v>
      </c>
      <c r="M2095">
        <v>0.18179999999999999</v>
      </c>
      <c r="Q2095" s="14"/>
      <c r="R2095" s="14"/>
      <c r="S2095" s="14"/>
      <c r="T2095" s="14"/>
      <c r="U2095" s="14"/>
      <c r="V2095"/>
      <c r="AA2095" s="14"/>
      <c r="AE2095" s="14"/>
      <c r="AF2095" s="14"/>
      <c r="AG2095" s="14"/>
      <c r="AK2095" s="14"/>
      <c r="AL2095" s="14"/>
      <c r="AM2095" s="14"/>
      <c r="AN2095" s="14"/>
      <c r="AO2095" s="14"/>
      <c r="AP2095" s="14"/>
      <c r="AY2095" s="14"/>
      <c r="AZ2095" s="14"/>
      <c r="BA2095" s="14"/>
      <c r="BB2095" s="14"/>
      <c r="BC2095" s="14"/>
      <c r="BD2095" s="14"/>
    </row>
    <row r="2096" spans="1:57" x14ac:dyDescent="0.55000000000000004">
      <c r="A2096" s="2" t="s">
        <v>63</v>
      </c>
      <c r="B2096" s="31">
        <v>33521</v>
      </c>
      <c r="C2096" s="27"/>
      <c r="Q2096" s="14"/>
      <c r="R2096" s="14">
        <v>395.75</v>
      </c>
      <c r="S2096" s="14"/>
      <c r="T2096" s="14"/>
      <c r="U2096" s="14"/>
      <c r="V2096"/>
      <c r="AA2096" s="14"/>
      <c r="AE2096" s="14"/>
      <c r="AF2096" s="14"/>
      <c r="AG2096" s="14"/>
      <c r="AJ2096">
        <v>4.558588233</v>
      </c>
      <c r="AK2096" s="14"/>
      <c r="AL2096" s="14"/>
      <c r="AM2096" s="14">
        <v>185.3139632651795</v>
      </c>
      <c r="AN2096" s="14"/>
      <c r="AO2096" s="14"/>
      <c r="AP2096" s="14">
        <v>245.41125541125541</v>
      </c>
      <c r="AV2096">
        <v>302.5</v>
      </c>
      <c r="AY2096" s="14"/>
      <c r="AZ2096" s="14"/>
      <c r="BA2096" s="14"/>
      <c r="BB2096" s="14"/>
      <c r="BC2096" s="14"/>
      <c r="BD2096" s="14">
        <v>210.43603673482053</v>
      </c>
      <c r="BE2096">
        <v>777.5</v>
      </c>
    </row>
    <row r="2097" spans="1:57" x14ac:dyDescent="0.55000000000000004">
      <c r="A2097" s="2" t="s">
        <v>63</v>
      </c>
      <c r="B2097" s="31">
        <v>33525</v>
      </c>
      <c r="C2097" s="27"/>
      <c r="E2097">
        <v>319.02</v>
      </c>
      <c r="F2097">
        <v>0.113</v>
      </c>
      <c r="G2097">
        <v>0.18315000000000001</v>
      </c>
      <c r="H2097">
        <v>0.23365</v>
      </c>
      <c r="I2097">
        <v>0.2102</v>
      </c>
      <c r="J2097">
        <v>0.22065000000000001</v>
      </c>
      <c r="K2097">
        <v>0.22789999999999999</v>
      </c>
      <c r="L2097">
        <v>0.2228</v>
      </c>
      <c r="M2097">
        <v>0.18375</v>
      </c>
      <c r="Q2097" s="14"/>
      <c r="R2097" s="14"/>
      <c r="S2097" s="14"/>
      <c r="T2097" s="14"/>
      <c r="U2097" s="14"/>
      <c r="V2097"/>
      <c r="AA2097" s="14"/>
      <c r="AE2097" s="14"/>
      <c r="AF2097" s="14"/>
      <c r="AG2097" s="14"/>
      <c r="AK2097" s="14"/>
      <c r="AL2097" s="14"/>
      <c r="AM2097" s="14"/>
      <c r="AN2097" s="14"/>
      <c r="AO2097" s="14"/>
      <c r="AP2097" s="14"/>
      <c r="AY2097" s="14"/>
      <c r="AZ2097" s="14"/>
      <c r="BA2097" s="14"/>
      <c r="BB2097" s="14"/>
      <c r="BC2097" s="14"/>
      <c r="BD2097" s="14"/>
    </row>
    <row r="2098" spans="1:57" x14ac:dyDescent="0.55000000000000004">
      <c r="A2098" s="2" t="s">
        <v>63</v>
      </c>
      <c r="B2098" s="31">
        <v>33532</v>
      </c>
      <c r="C2098" s="27"/>
      <c r="E2098">
        <v>301.84000000000003</v>
      </c>
      <c r="F2098">
        <v>0.09</v>
      </c>
      <c r="G2098">
        <v>0.16475000000000001</v>
      </c>
      <c r="H2098">
        <v>0.21879999999999999</v>
      </c>
      <c r="I2098">
        <v>0.19205</v>
      </c>
      <c r="J2098">
        <v>0.2137</v>
      </c>
      <c r="K2098">
        <v>0.2213</v>
      </c>
      <c r="L2098">
        <v>0.22459999999999999</v>
      </c>
      <c r="M2098">
        <v>0.184</v>
      </c>
      <c r="Q2098" s="14"/>
      <c r="R2098" s="14"/>
      <c r="S2098" s="14"/>
      <c r="T2098" s="14"/>
      <c r="U2098" s="14"/>
      <c r="V2098"/>
      <c r="AA2098" s="14"/>
      <c r="AE2098" s="14"/>
      <c r="AF2098" s="14"/>
      <c r="AG2098" s="14"/>
      <c r="AK2098" s="14"/>
      <c r="AL2098" s="14"/>
      <c r="AM2098" s="14"/>
      <c r="AN2098" s="14"/>
      <c r="AO2098" s="14"/>
      <c r="AP2098" s="14"/>
      <c r="AY2098" s="14"/>
      <c r="AZ2098" s="14"/>
      <c r="BA2098" s="14"/>
      <c r="BB2098" s="14"/>
      <c r="BC2098" s="14"/>
      <c r="BD2098" s="14"/>
    </row>
    <row r="2099" spans="1:57" x14ac:dyDescent="0.55000000000000004">
      <c r="A2099" s="2" t="s">
        <v>63</v>
      </c>
      <c r="B2099" s="31">
        <v>33533</v>
      </c>
      <c r="C2099" s="27"/>
      <c r="Q2099" s="14"/>
      <c r="R2099" s="14">
        <v>569.77499999999998</v>
      </c>
      <c r="S2099" s="14"/>
      <c r="T2099" s="14"/>
      <c r="U2099" s="14"/>
      <c r="V2099"/>
      <c r="AA2099" s="14"/>
      <c r="AE2099" s="14"/>
      <c r="AF2099" s="14"/>
      <c r="AG2099" s="14"/>
      <c r="AJ2099">
        <v>6.3142750369999998</v>
      </c>
      <c r="AK2099" s="14"/>
      <c r="AL2099" s="14"/>
      <c r="AM2099" s="14">
        <v>244.63974036330495</v>
      </c>
      <c r="AN2099" s="14"/>
      <c r="AO2099" s="14"/>
      <c r="AP2099" s="14">
        <v>254.93749161336495</v>
      </c>
      <c r="AV2099">
        <v>270</v>
      </c>
      <c r="AY2099" s="14"/>
      <c r="AZ2099" s="14"/>
      <c r="BA2099" s="14"/>
      <c r="BB2099" s="14"/>
      <c r="BC2099" s="14"/>
      <c r="BD2099" s="14">
        <v>325.13525963669503</v>
      </c>
      <c r="BE2099">
        <v>680</v>
      </c>
    </row>
    <row r="2100" spans="1:57" x14ac:dyDescent="0.55000000000000004">
      <c r="A2100" s="2" t="s">
        <v>63</v>
      </c>
      <c r="B2100" s="31">
        <v>33540</v>
      </c>
      <c r="C2100" s="27"/>
      <c r="E2100">
        <v>285.08</v>
      </c>
      <c r="F2100">
        <v>8.3000000000000004E-2</v>
      </c>
      <c r="G2100">
        <v>0.15079999999999999</v>
      </c>
      <c r="H2100">
        <v>0.20480000000000001</v>
      </c>
      <c r="I2100">
        <v>0.17244999999999999</v>
      </c>
      <c r="J2100">
        <v>0.19994999999999999</v>
      </c>
      <c r="K2100">
        <v>0.21124999999999999</v>
      </c>
      <c r="L2100">
        <v>0.22209999999999999</v>
      </c>
      <c r="M2100">
        <v>0.18104999999999999</v>
      </c>
      <c r="Q2100" s="14"/>
      <c r="R2100" s="14"/>
      <c r="S2100" s="14"/>
      <c r="T2100" s="14"/>
      <c r="U2100" s="14"/>
      <c r="V2100"/>
      <c r="AA2100" s="14"/>
      <c r="AE2100" s="14"/>
      <c r="AF2100" s="14"/>
      <c r="AG2100" s="14"/>
      <c r="AK2100" s="14"/>
      <c r="AL2100" s="14"/>
      <c r="AM2100" s="14"/>
      <c r="AN2100" s="14"/>
      <c r="AO2100" s="14"/>
      <c r="AP2100" s="14"/>
      <c r="AY2100" s="14"/>
      <c r="AZ2100" s="14"/>
      <c r="BA2100" s="14"/>
      <c r="BB2100" s="14"/>
      <c r="BC2100" s="14"/>
      <c r="BD2100" s="14"/>
    </row>
    <row r="2101" spans="1:57" x14ac:dyDescent="0.55000000000000004">
      <c r="A2101" s="2" t="s">
        <v>63</v>
      </c>
      <c r="B2101" s="31">
        <v>33546</v>
      </c>
      <c r="C2101" s="27"/>
      <c r="E2101">
        <v>276.10000000000002</v>
      </c>
      <c r="F2101">
        <v>8.0500000000000002E-2</v>
      </c>
      <c r="G2101">
        <v>0.1482</v>
      </c>
      <c r="H2101">
        <v>0.19755</v>
      </c>
      <c r="I2101">
        <v>0.15984999999999999</v>
      </c>
      <c r="J2101">
        <v>0.19225</v>
      </c>
      <c r="K2101">
        <v>0.20644999999999999</v>
      </c>
      <c r="L2101">
        <v>0.21904999999999999</v>
      </c>
      <c r="M2101">
        <v>0.17665</v>
      </c>
      <c r="Q2101" s="14"/>
      <c r="R2101" s="14"/>
      <c r="S2101" s="14"/>
      <c r="T2101" s="14"/>
      <c r="U2101" s="14"/>
      <c r="V2101"/>
      <c r="AA2101" s="14"/>
      <c r="AE2101" s="14"/>
      <c r="AF2101" s="14"/>
      <c r="AG2101" s="14"/>
      <c r="AK2101" s="14"/>
      <c r="AL2101" s="14"/>
      <c r="AM2101" s="14"/>
      <c r="AN2101" s="14"/>
      <c r="AO2101" s="14"/>
      <c r="AP2101" s="14"/>
      <c r="AY2101" s="14"/>
      <c r="AZ2101" s="14"/>
      <c r="BA2101" s="14"/>
      <c r="BB2101" s="14"/>
      <c r="BC2101" s="14"/>
      <c r="BD2101" s="14"/>
    </row>
    <row r="2102" spans="1:57" x14ac:dyDescent="0.55000000000000004">
      <c r="A2102" s="2" t="s">
        <v>63</v>
      </c>
      <c r="B2102" s="31">
        <v>33547</v>
      </c>
      <c r="C2102" s="27"/>
      <c r="Q2102" s="14">
        <v>14.0964975</v>
      </c>
      <c r="R2102" s="14">
        <v>818.52499999999998</v>
      </c>
      <c r="S2102" s="14"/>
      <c r="T2102" s="14"/>
      <c r="U2102" s="14"/>
      <c r="V2102"/>
      <c r="AA2102" s="14"/>
      <c r="AE2102" s="14"/>
      <c r="AF2102" s="14"/>
      <c r="AG2102" s="14">
        <v>2.6499999999999773</v>
      </c>
      <c r="AJ2102">
        <v>4.8155442439999998</v>
      </c>
      <c r="AK2102" s="14"/>
      <c r="AL2102" s="14"/>
      <c r="AM2102" s="14">
        <v>223.5951233471996</v>
      </c>
      <c r="AN2102" s="14"/>
      <c r="AO2102" s="14"/>
      <c r="AP2102" s="14">
        <v>215.71854259785997</v>
      </c>
      <c r="AV2102">
        <v>240</v>
      </c>
      <c r="AY2102" s="14"/>
      <c r="AZ2102" s="14"/>
      <c r="BA2102" s="14"/>
      <c r="BB2102" s="14"/>
      <c r="BC2102" s="14"/>
      <c r="BD2102" s="14">
        <v>592.27987665280034</v>
      </c>
      <c r="BE2102">
        <v>610</v>
      </c>
    </row>
    <row r="2103" spans="1:57" x14ac:dyDescent="0.55000000000000004">
      <c r="A2103" s="2" t="s">
        <v>63</v>
      </c>
      <c r="B2103" s="31">
        <v>33553</v>
      </c>
      <c r="C2103" s="27"/>
      <c r="E2103">
        <v>266.85000000000002</v>
      </c>
      <c r="F2103">
        <v>8.6499999999999994E-2</v>
      </c>
      <c r="G2103">
        <v>0.14185</v>
      </c>
      <c r="H2103">
        <v>0.186</v>
      </c>
      <c r="I2103">
        <v>0.14495</v>
      </c>
      <c r="J2103">
        <v>0.18225</v>
      </c>
      <c r="K2103">
        <v>0.20075000000000001</v>
      </c>
      <c r="L2103">
        <v>0.21659999999999999</v>
      </c>
      <c r="M2103">
        <v>0.17535000000000001</v>
      </c>
      <c r="Q2103" s="14"/>
      <c r="R2103" s="14"/>
      <c r="S2103" s="14"/>
      <c r="T2103" s="14"/>
      <c r="U2103" s="14"/>
      <c r="V2103"/>
      <c r="AA2103" s="14"/>
      <c r="AE2103" s="14"/>
      <c r="AF2103" s="14"/>
      <c r="AG2103" s="14"/>
      <c r="AK2103" s="14"/>
      <c r="AL2103" s="14"/>
      <c r="AM2103" s="14"/>
      <c r="AN2103" s="14"/>
      <c r="AO2103" s="14"/>
      <c r="AP2103" s="14"/>
      <c r="AY2103" s="14"/>
      <c r="AZ2103" s="14"/>
      <c r="BA2103" s="14"/>
      <c r="BB2103" s="14"/>
      <c r="BC2103" s="14"/>
      <c r="BD2103" s="14"/>
    </row>
    <row r="2104" spans="1:57" x14ac:dyDescent="0.55000000000000004">
      <c r="A2104" s="2" t="s">
        <v>63</v>
      </c>
      <c r="B2104" s="31">
        <v>33560</v>
      </c>
      <c r="C2104" s="27"/>
      <c r="E2104">
        <v>257.66000000000003</v>
      </c>
      <c r="F2104">
        <v>8.6999999999999994E-2</v>
      </c>
      <c r="G2104">
        <v>0.13420000000000001</v>
      </c>
      <c r="H2104">
        <v>0.17255000000000001</v>
      </c>
      <c r="I2104">
        <v>0.13335</v>
      </c>
      <c r="J2104">
        <v>0.1729</v>
      </c>
      <c r="K2104">
        <v>0.1973</v>
      </c>
      <c r="L2104">
        <v>0.21654999999999999</v>
      </c>
      <c r="M2104">
        <v>0.17444999999999999</v>
      </c>
      <c r="Q2104" s="14"/>
      <c r="R2104" s="14"/>
      <c r="S2104" s="14"/>
      <c r="T2104" s="14"/>
      <c r="U2104" s="14"/>
      <c r="V2104"/>
      <c r="AA2104" s="14"/>
      <c r="AE2104" s="14"/>
      <c r="AF2104" s="14"/>
      <c r="AG2104" s="14"/>
      <c r="AK2104" s="14"/>
      <c r="AL2104" s="14"/>
      <c r="AM2104" s="14"/>
      <c r="AN2104" s="14"/>
      <c r="AO2104" s="14"/>
      <c r="AP2104" s="14"/>
      <c r="AY2104" s="14"/>
      <c r="AZ2104" s="14"/>
      <c r="BA2104" s="14"/>
      <c r="BB2104" s="14"/>
      <c r="BC2104" s="14"/>
      <c r="BD2104" s="14"/>
    </row>
    <row r="2105" spans="1:57" x14ac:dyDescent="0.55000000000000004">
      <c r="A2105" s="2" t="s">
        <v>63</v>
      </c>
      <c r="B2105" s="31">
        <v>33561</v>
      </c>
      <c r="C2105" s="27"/>
      <c r="Q2105" s="14">
        <v>11.388520169829846</v>
      </c>
      <c r="R2105" s="14">
        <v>1024.25</v>
      </c>
      <c r="S2105" s="14">
        <v>179.2</v>
      </c>
      <c r="T2105" s="14">
        <v>1.635E-2</v>
      </c>
      <c r="U2105" s="14">
        <v>2.8824125</v>
      </c>
      <c r="V2105"/>
      <c r="AA2105" s="14">
        <v>28.063647063962136</v>
      </c>
      <c r="AE2105" s="14">
        <v>0.76</v>
      </c>
      <c r="AF2105" s="14">
        <v>5.6065000000000295E-2</v>
      </c>
      <c r="AG2105" s="14">
        <v>7.5250000000000341</v>
      </c>
      <c r="AJ2105">
        <v>3.6859999999999999</v>
      </c>
      <c r="AK2105" s="14">
        <v>2.5099999999999997E-2</v>
      </c>
      <c r="AL2105" s="14">
        <v>4.4498975643042176</v>
      </c>
      <c r="AM2105" s="14">
        <v>179.87121594842336</v>
      </c>
      <c r="AN2105" s="14"/>
      <c r="AO2105" s="14"/>
      <c r="AP2105" s="14">
        <v>203.34580443586503</v>
      </c>
      <c r="AV2105">
        <v>235</v>
      </c>
      <c r="AW2105">
        <v>2.9299200000000001</v>
      </c>
      <c r="AY2105" s="14">
        <v>153.72270587207572</v>
      </c>
      <c r="AZ2105" s="14"/>
      <c r="BA2105" s="14">
        <v>6.2500000000000003E-3</v>
      </c>
      <c r="BB2105" s="14">
        <v>4.1726706627921963</v>
      </c>
      <c r="BC2105" s="14"/>
      <c r="BD2105" s="14">
        <v>657.65378405157662</v>
      </c>
      <c r="BE2105">
        <v>517.5</v>
      </c>
    </row>
    <row r="2106" spans="1:57" x14ac:dyDescent="0.55000000000000004">
      <c r="A2106" s="2" t="s">
        <v>63</v>
      </c>
      <c r="B2106" s="31">
        <v>33568</v>
      </c>
      <c r="C2106" s="27"/>
      <c r="Q2106" s="14">
        <v>12.171628961599959</v>
      </c>
      <c r="R2106" s="14">
        <v>1055.4250000000002</v>
      </c>
      <c r="S2106" s="14">
        <v>201.4</v>
      </c>
      <c r="T2106" s="14">
        <v>1.52E-2</v>
      </c>
      <c r="U2106" s="14">
        <v>3.0240400000000003</v>
      </c>
      <c r="V2106"/>
      <c r="AA2106" s="14">
        <v>47.677294127924284</v>
      </c>
      <c r="AE2106" s="14">
        <v>0.98</v>
      </c>
      <c r="AF2106" s="14">
        <v>7.5215000000000282E-2</v>
      </c>
      <c r="AG2106" s="14">
        <v>7.6000000000000227</v>
      </c>
      <c r="AJ2106">
        <v>2.726</v>
      </c>
      <c r="AK2106" s="14">
        <v>2.9050000000000003E-2</v>
      </c>
      <c r="AL2106" s="14">
        <v>3.9952368672941421</v>
      </c>
      <c r="AM2106" s="14">
        <v>137.5531901696061</v>
      </c>
      <c r="AN2106" s="14"/>
      <c r="AO2106" s="14"/>
      <c r="AP2106" s="14">
        <v>198.05540371073025</v>
      </c>
      <c r="AV2106">
        <v>232.5</v>
      </c>
      <c r="AW2106">
        <v>3.06128</v>
      </c>
      <c r="AY2106" s="14">
        <v>153.72270587207572</v>
      </c>
      <c r="AZ2106" s="14"/>
      <c r="BA2106" s="14">
        <v>7.4000000000000003E-3</v>
      </c>
      <c r="BB2106" s="14">
        <v>5.13993847861828</v>
      </c>
      <c r="BC2106" s="14"/>
      <c r="BD2106" s="14">
        <v>708.871809830394</v>
      </c>
      <c r="BE2106">
        <v>545</v>
      </c>
    </row>
    <row r="2107" spans="1:57" x14ac:dyDescent="0.55000000000000004">
      <c r="A2107" s="2" t="s">
        <v>63</v>
      </c>
      <c r="B2107" s="31">
        <v>33574</v>
      </c>
      <c r="C2107" s="27"/>
      <c r="E2107">
        <v>239.19000000000003</v>
      </c>
      <c r="F2107">
        <v>7.7499999999999999E-2</v>
      </c>
      <c r="G2107">
        <v>0.12805</v>
      </c>
      <c r="H2107">
        <v>0.15945000000000001</v>
      </c>
      <c r="I2107">
        <v>0.1206</v>
      </c>
      <c r="J2107">
        <v>0.15390000000000001</v>
      </c>
      <c r="K2107">
        <v>0.18279999999999999</v>
      </c>
      <c r="L2107">
        <v>0.2059</v>
      </c>
      <c r="M2107">
        <v>0.16775000000000001</v>
      </c>
      <c r="Q2107" s="14">
        <v>14.109775458893131</v>
      </c>
      <c r="R2107" s="14">
        <v>1266.675</v>
      </c>
      <c r="S2107" s="14">
        <v>264.52499999999998</v>
      </c>
      <c r="T2107" s="14">
        <v>1.8799999999999997E-2</v>
      </c>
      <c r="U2107" s="14">
        <v>4.9856550000000004</v>
      </c>
      <c r="V2107"/>
      <c r="AA2107" s="14">
        <v>110.80229412792428</v>
      </c>
      <c r="AE2107" s="14">
        <v>0.85499999999999998</v>
      </c>
      <c r="AF2107" s="14">
        <v>9.6357499999999971E-2</v>
      </c>
      <c r="AG2107" s="14">
        <v>11</v>
      </c>
      <c r="AJ2107">
        <v>2.0659999999999998</v>
      </c>
      <c r="AK2107" s="14">
        <v>2.76E-2</v>
      </c>
      <c r="AL2107" s="14">
        <v>3.9568860081523622</v>
      </c>
      <c r="AM2107" s="14">
        <v>142.65443298720055</v>
      </c>
      <c r="AN2107" s="14"/>
      <c r="AO2107" s="14"/>
      <c r="AP2107" s="14">
        <v>142.98019145970892</v>
      </c>
      <c r="AV2107">
        <v>252.5</v>
      </c>
      <c r="AW2107">
        <v>4.9730699999999999</v>
      </c>
      <c r="AY2107" s="14">
        <v>153.72270587207572</v>
      </c>
      <c r="AZ2107" s="14"/>
      <c r="BA2107" s="14">
        <v>6.0499999999999998E-3</v>
      </c>
      <c r="BB2107" s="14">
        <v>5.1066757846899593</v>
      </c>
      <c r="BC2107" s="14"/>
      <c r="BD2107" s="14">
        <v>848.49556701279926</v>
      </c>
      <c r="BE2107">
        <v>492.5</v>
      </c>
    </row>
    <row r="2108" spans="1:57" x14ac:dyDescent="0.55000000000000004">
      <c r="A2108" s="2" t="s">
        <v>63</v>
      </c>
      <c r="B2108" s="31">
        <v>33581</v>
      </c>
      <c r="C2108" s="27"/>
      <c r="E2108">
        <v>234.4</v>
      </c>
      <c r="F2108">
        <v>7.6999999999999999E-2</v>
      </c>
      <c r="G2108">
        <v>0.12554999999999999</v>
      </c>
      <c r="H2108">
        <v>0.157</v>
      </c>
      <c r="I2108">
        <v>0.11584999999999999</v>
      </c>
      <c r="J2108">
        <v>0.15129999999999999</v>
      </c>
      <c r="K2108">
        <v>0.17544999999999999</v>
      </c>
      <c r="L2108">
        <v>0.20405000000000001</v>
      </c>
      <c r="M2108">
        <v>0.1658</v>
      </c>
      <c r="Q2108" s="14">
        <v>14.881637890802335</v>
      </c>
      <c r="R2108" s="14">
        <v>1387.15</v>
      </c>
      <c r="S2108" s="14">
        <v>331.5</v>
      </c>
      <c r="T2108" s="14">
        <v>1.865E-2</v>
      </c>
      <c r="U2108" s="14">
        <v>6.125775</v>
      </c>
      <c r="V2108"/>
      <c r="AA2108" s="14">
        <v>177.77729412792428</v>
      </c>
      <c r="AE2108" s="14">
        <v>1.0049999999999999</v>
      </c>
      <c r="AF2108" s="14">
        <v>0.18212750000000011</v>
      </c>
      <c r="AG2108" s="14">
        <v>17.725000000000023</v>
      </c>
      <c r="AJ2108">
        <v>1.5840000000000001</v>
      </c>
      <c r="AK2108" s="14">
        <v>2.8149999999999998E-2</v>
      </c>
      <c r="AL2108" s="14">
        <v>2.8555474317172034</v>
      </c>
      <c r="AM2108" s="14">
        <v>101.46102187990299</v>
      </c>
      <c r="AN2108" s="14"/>
      <c r="AO2108" s="14"/>
      <c r="AP2108" s="14">
        <v>156.32298373895011</v>
      </c>
      <c r="AV2108">
        <v>302.5</v>
      </c>
      <c r="AW2108">
        <v>6.1824750000000002</v>
      </c>
      <c r="AY2108" s="14">
        <v>153.72270587207572</v>
      </c>
      <c r="AZ2108" s="14"/>
      <c r="BA2108" s="14">
        <v>5.7499999999999999E-3</v>
      </c>
      <c r="BB2108" s="14">
        <v>5.3873379124642229</v>
      </c>
      <c r="BC2108" s="14"/>
      <c r="BD2108" s="14">
        <v>936.46397812009684</v>
      </c>
      <c r="BE2108">
        <v>530</v>
      </c>
    </row>
    <row r="2109" spans="1:57" x14ac:dyDescent="0.55000000000000004">
      <c r="A2109" s="2" t="s">
        <v>63</v>
      </c>
      <c r="B2109" s="31">
        <v>33585</v>
      </c>
      <c r="C2109" s="27"/>
      <c r="Q2109" s="14">
        <v>13.256577354986016</v>
      </c>
      <c r="R2109" s="14">
        <v>1231.4250000000002</v>
      </c>
      <c r="S2109" s="14">
        <v>335</v>
      </c>
      <c r="T2109" s="14">
        <v>1.8100000000000002E-2</v>
      </c>
      <c r="U2109" s="14">
        <v>5.8407500000000008</v>
      </c>
      <c r="V2109"/>
      <c r="AA2109" s="14">
        <v>181.27729412792428</v>
      </c>
      <c r="AE2109" s="14">
        <v>0.98</v>
      </c>
      <c r="AF2109" s="14">
        <v>0.19451250000000034</v>
      </c>
      <c r="AG2109" s="14">
        <v>19.475000000000023</v>
      </c>
      <c r="AJ2109">
        <v>0.96699999999999997</v>
      </c>
      <c r="AK2109" s="14">
        <v>2.3499999999999997E-2</v>
      </c>
      <c r="AL2109" s="14">
        <v>1.3465033165912963</v>
      </c>
      <c r="AM2109" s="14">
        <v>57.988813043067012</v>
      </c>
      <c r="AN2109" s="14"/>
      <c r="AO2109" s="14"/>
      <c r="AP2109" s="14">
        <v>166.37426900584796</v>
      </c>
      <c r="AV2109">
        <v>242.5</v>
      </c>
      <c r="AW2109">
        <v>6.0635000000000003</v>
      </c>
      <c r="AY2109" s="14">
        <v>153.72270587207572</v>
      </c>
      <c r="AZ2109" s="14"/>
      <c r="BA2109" s="14">
        <v>6.8999999999999999E-3</v>
      </c>
      <c r="BB2109" s="14">
        <v>5.5637759553569825</v>
      </c>
      <c r="BC2109" s="14"/>
      <c r="BD2109" s="14">
        <v>818.96118695693303</v>
      </c>
      <c r="BE2109">
        <v>465</v>
      </c>
    </row>
    <row r="2110" spans="1:57" x14ac:dyDescent="0.55000000000000004">
      <c r="A2110" s="2" t="s">
        <v>63</v>
      </c>
      <c r="B2110" s="31">
        <v>33588</v>
      </c>
      <c r="C2110" s="27"/>
      <c r="E2110">
        <v>232.34</v>
      </c>
      <c r="F2110">
        <v>0.08</v>
      </c>
      <c r="G2110">
        <v>0.12545000000000001</v>
      </c>
      <c r="H2110">
        <v>0.15445</v>
      </c>
      <c r="I2110">
        <v>0.1147</v>
      </c>
      <c r="J2110">
        <v>0.14935000000000001</v>
      </c>
      <c r="K2110">
        <v>0.17355000000000001</v>
      </c>
      <c r="L2110">
        <v>0.2031</v>
      </c>
      <c r="M2110">
        <v>0.16109999999999999</v>
      </c>
      <c r="Q2110" s="14"/>
      <c r="R2110" s="14"/>
      <c r="S2110" s="14"/>
      <c r="T2110" s="14"/>
      <c r="U2110" s="14"/>
      <c r="V2110"/>
      <c r="AA2110" s="14"/>
      <c r="AE2110" s="14"/>
      <c r="AF2110" s="14"/>
      <c r="AG2110" s="14"/>
      <c r="AK2110" s="14"/>
      <c r="AL2110" s="14"/>
      <c r="AM2110" s="14"/>
      <c r="AN2110" s="14"/>
      <c r="AO2110" s="14"/>
      <c r="AP2110" s="14"/>
      <c r="AY2110" s="14"/>
      <c r="AZ2110" s="14"/>
      <c r="BA2110" s="14"/>
      <c r="BB2110" s="14"/>
      <c r="BC2110" s="14"/>
      <c r="BD2110" s="14"/>
    </row>
    <row r="2111" spans="1:57" x14ac:dyDescent="0.55000000000000004">
      <c r="A2111" s="2" t="s">
        <v>63</v>
      </c>
      <c r="B2111" s="31">
        <v>33590</v>
      </c>
      <c r="C2111" s="27"/>
      <c r="Q2111" s="14">
        <v>14.978670666226913</v>
      </c>
      <c r="R2111" s="14">
        <v>1455.9749999999999</v>
      </c>
      <c r="S2111" s="14">
        <v>456.75</v>
      </c>
      <c r="T2111" s="14">
        <v>1.89E-2</v>
      </c>
      <c r="U2111" s="14">
        <v>8.4749499999999998</v>
      </c>
      <c r="V2111"/>
      <c r="AA2111" s="14">
        <v>303.02729412792428</v>
      </c>
      <c r="AE2111" s="14">
        <v>1.1000000000000001</v>
      </c>
      <c r="AF2111" s="14">
        <v>0.22068749999999998</v>
      </c>
      <c r="AG2111" s="14">
        <v>19.875</v>
      </c>
      <c r="AJ2111">
        <v>0.58699999999999997</v>
      </c>
      <c r="AK2111" s="14">
        <v>2.2000000000000002E-2</v>
      </c>
      <c r="AL2111" s="14">
        <v>0.79064290409121396</v>
      </c>
      <c r="AM2111" s="14">
        <v>35.364218645204559</v>
      </c>
      <c r="AN2111" s="14"/>
      <c r="AO2111" s="14"/>
      <c r="AP2111" s="14">
        <v>172.46794871794873</v>
      </c>
      <c r="AW2111">
        <v>8.6325749999999992</v>
      </c>
      <c r="AY2111" s="14">
        <v>153.72270587207572</v>
      </c>
      <c r="AZ2111" s="14"/>
      <c r="BA2111" s="14">
        <v>5.0499999999999998E-3</v>
      </c>
      <c r="BB2111" s="14">
        <v>4.5469145271629774</v>
      </c>
      <c r="BC2111" s="14"/>
      <c r="BD2111" s="14">
        <v>943.98578135479545</v>
      </c>
      <c r="BE2111">
        <v>520</v>
      </c>
    </row>
    <row r="2112" spans="1:57" x14ac:dyDescent="0.55000000000000004">
      <c r="A2112" s="2" t="s">
        <v>63</v>
      </c>
      <c r="B2112" s="31">
        <v>33595</v>
      </c>
      <c r="C2112" s="27"/>
      <c r="E2112">
        <v>230.79999999999998</v>
      </c>
      <c r="F2112">
        <v>8.2500000000000004E-2</v>
      </c>
      <c r="G2112">
        <v>0.12709999999999999</v>
      </c>
      <c r="H2112">
        <v>0.15434999999999999</v>
      </c>
      <c r="I2112">
        <v>0.11175</v>
      </c>
      <c r="J2112">
        <v>0.14424999999999999</v>
      </c>
      <c r="K2112">
        <v>0.1704</v>
      </c>
      <c r="L2112">
        <v>0.20094999999999999</v>
      </c>
      <c r="M2112">
        <v>0.16270000000000001</v>
      </c>
      <c r="Q2112" s="14">
        <v>14.718635058202004</v>
      </c>
      <c r="R2112" s="14">
        <v>1439.8999999999999</v>
      </c>
      <c r="S2112" s="14">
        <v>540.25</v>
      </c>
      <c r="T2112" s="14">
        <v>1.7799999999999996E-2</v>
      </c>
      <c r="U2112" s="14">
        <v>9.0555249999999994</v>
      </c>
      <c r="V2112"/>
      <c r="AA2112" s="14">
        <v>386.52729412792428</v>
      </c>
      <c r="AE2112" s="14">
        <v>0.91999999999999993</v>
      </c>
      <c r="AF2112" s="14">
        <v>0.21466999999999919</v>
      </c>
      <c r="AG2112" s="14">
        <v>23.349999999999909</v>
      </c>
      <c r="AJ2112">
        <v>0.219</v>
      </c>
      <c r="AK2112" s="14">
        <v>2.435E-2</v>
      </c>
      <c r="AL2112" s="14">
        <v>0.38971193541972204</v>
      </c>
      <c r="AM2112" s="14">
        <v>15.510236396629296</v>
      </c>
      <c r="AN2112" s="14"/>
      <c r="AO2112" s="14"/>
      <c r="AP2112" s="14">
        <v>128.98550724637681</v>
      </c>
      <c r="AW2112">
        <v>9.6164500000000004</v>
      </c>
      <c r="AY2112" s="14">
        <v>153.72270587207572</v>
      </c>
      <c r="AZ2112" s="14"/>
      <c r="BA2112" s="14">
        <v>5.0499999999999998E-3</v>
      </c>
      <c r="BB2112" s="14">
        <v>4.3664249436973321</v>
      </c>
      <c r="BC2112" s="14"/>
      <c r="BD2112" s="14">
        <v>860.7897636033706</v>
      </c>
      <c r="BE2112">
        <v>490</v>
      </c>
    </row>
    <row r="2113" spans="1:57" x14ac:dyDescent="0.55000000000000004">
      <c r="A2113" s="2" t="s">
        <v>63</v>
      </c>
      <c r="B2113" s="31">
        <v>33602</v>
      </c>
      <c r="C2113" s="27"/>
      <c r="E2113">
        <v>230.32000000000002</v>
      </c>
      <c r="F2113">
        <v>8.3500000000000005E-2</v>
      </c>
      <c r="G2113">
        <v>0.12755</v>
      </c>
      <c r="H2113">
        <v>0.15725</v>
      </c>
      <c r="I2113">
        <v>0.11505</v>
      </c>
      <c r="J2113">
        <v>0.14185</v>
      </c>
      <c r="K2113">
        <v>0.17165</v>
      </c>
      <c r="L2113">
        <v>0.19744999999999999</v>
      </c>
      <c r="M2113">
        <v>0.1573</v>
      </c>
      <c r="Q2113" s="14"/>
      <c r="R2113" s="14">
        <v>1572.5</v>
      </c>
      <c r="S2113" s="14">
        <v>704.75</v>
      </c>
      <c r="T2113" s="14">
        <v>2.23E-2</v>
      </c>
      <c r="U2113" s="14">
        <v>4.6495499999999996</v>
      </c>
      <c r="V2113"/>
      <c r="AA2113" s="14">
        <v>551.02729412792428</v>
      </c>
      <c r="AE2113" s="14"/>
      <c r="AF2113" s="14"/>
      <c r="AG2113" s="14"/>
      <c r="AK2113" s="14">
        <v>0</v>
      </c>
      <c r="AL2113" s="14"/>
      <c r="AM2113" s="14"/>
      <c r="AN2113" s="14"/>
      <c r="AO2113" s="14"/>
      <c r="AP2113" s="14"/>
      <c r="AW2113">
        <v>7.8579625000000002</v>
      </c>
      <c r="AY2113" s="14">
        <v>153.72270587207572</v>
      </c>
      <c r="AZ2113" s="14"/>
      <c r="BA2113" s="14">
        <v>0</v>
      </c>
      <c r="BB2113" s="14"/>
      <c r="BC2113" s="14"/>
      <c r="BD2113" s="14"/>
      <c r="BE2113">
        <v>570</v>
      </c>
    </row>
    <row r="2114" spans="1:57" x14ac:dyDescent="0.55000000000000004">
      <c r="A2114" s="2" t="s">
        <v>63</v>
      </c>
      <c r="B2114" s="31">
        <v>33609</v>
      </c>
      <c r="C2114" s="27"/>
      <c r="E2114">
        <v>232.35</v>
      </c>
      <c r="F2114">
        <v>7.4499999999999997E-2</v>
      </c>
      <c r="G2114">
        <v>0.13159999999999999</v>
      </c>
      <c r="H2114">
        <v>0.16300000000000001</v>
      </c>
      <c r="I2114">
        <v>0.11774999999999999</v>
      </c>
      <c r="J2114">
        <v>0.14799999999999999</v>
      </c>
      <c r="K2114">
        <v>0.1719</v>
      </c>
      <c r="L2114">
        <v>0.2</v>
      </c>
      <c r="M2114">
        <v>0.155</v>
      </c>
      <c r="Q2114" s="14"/>
      <c r="R2114" s="14"/>
      <c r="S2114" s="14"/>
      <c r="T2114" s="14"/>
      <c r="U2114" s="14"/>
      <c r="V2114"/>
      <c r="AA2114" s="14">
        <v>0</v>
      </c>
      <c r="AE2114" s="14"/>
      <c r="AF2114" s="14"/>
      <c r="AG2114" s="14"/>
      <c r="AK2114" s="14">
        <v>0</v>
      </c>
      <c r="AL2114" s="14"/>
      <c r="AM2114" s="14"/>
      <c r="AN2114" s="14"/>
      <c r="AO2114" s="14"/>
      <c r="AP2114" s="14"/>
      <c r="AY2114" s="14">
        <v>153.72270587207572</v>
      </c>
      <c r="AZ2114" s="14"/>
      <c r="BA2114" s="14">
        <v>0</v>
      </c>
      <c r="BB2114" s="14"/>
      <c r="BC2114" s="14"/>
      <c r="BD2114" s="14"/>
    </row>
    <row r="2115" spans="1:57" x14ac:dyDescent="0.55000000000000004">
      <c r="A2115" s="2" t="s">
        <v>63</v>
      </c>
      <c r="B2115" s="31">
        <v>33613</v>
      </c>
      <c r="C2115" s="27"/>
      <c r="Q2115" s="14"/>
      <c r="R2115" s="14"/>
      <c r="S2115" s="14"/>
      <c r="T2115" s="14"/>
      <c r="U2115" s="14"/>
      <c r="V2115"/>
      <c r="AA2115" s="14">
        <v>0</v>
      </c>
      <c r="AE2115" s="14"/>
      <c r="AF2115" s="14"/>
      <c r="AG2115" s="14"/>
      <c r="AK2115" s="14">
        <v>0</v>
      </c>
      <c r="AL2115" s="14"/>
      <c r="AM2115" s="14"/>
      <c r="AN2115" s="14"/>
      <c r="AO2115" s="14"/>
      <c r="AP2115" s="14"/>
      <c r="AY2115" s="14">
        <v>153.72270587207572</v>
      </c>
      <c r="AZ2115" s="14"/>
      <c r="BA2115" s="14">
        <v>0</v>
      </c>
      <c r="BB2115" s="14"/>
      <c r="BC2115" s="14"/>
      <c r="BD2115" s="14"/>
    </row>
    <row r="2116" spans="1:57" x14ac:dyDescent="0.55000000000000004">
      <c r="A2116" s="2" t="s">
        <v>63</v>
      </c>
      <c r="B2116" s="31">
        <v>33616</v>
      </c>
      <c r="C2116" s="27"/>
      <c r="E2116">
        <v>234.69</v>
      </c>
      <c r="F2116">
        <v>7.7499999999999999E-2</v>
      </c>
      <c r="G2116">
        <v>0.13650000000000001</v>
      </c>
      <c r="H2116">
        <v>0.16569999999999999</v>
      </c>
      <c r="I2116">
        <v>0.11874999999999999</v>
      </c>
      <c r="J2116">
        <v>0.15060000000000001</v>
      </c>
      <c r="K2116">
        <v>0.17094999999999999</v>
      </c>
      <c r="L2116">
        <v>0.19775000000000001</v>
      </c>
      <c r="M2116">
        <v>0.15570000000000001</v>
      </c>
      <c r="Q2116" s="14"/>
      <c r="R2116" s="14"/>
      <c r="S2116" s="14"/>
      <c r="T2116" s="14"/>
      <c r="U2116" s="14"/>
      <c r="V2116"/>
      <c r="AA2116" s="14"/>
      <c r="AE2116" s="14"/>
      <c r="AF2116" s="14"/>
      <c r="AG2116" s="14"/>
      <c r="AK2116" s="14"/>
      <c r="AL2116" s="14"/>
      <c r="AM2116" s="14"/>
      <c r="AN2116" s="14"/>
      <c r="AO2116" s="14"/>
      <c r="AP2116" s="14"/>
      <c r="AY2116" s="14"/>
      <c r="AZ2116" s="14"/>
      <c r="BA2116" s="14"/>
      <c r="BB2116" s="14"/>
      <c r="BC2116" s="14"/>
      <c r="BD2116" s="14"/>
    </row>
    <row r="2117" spans="1:57" x14ac:dyDescent="0.55000000000000004">
      <c r="A2117" s="2" t="s">
        <v>63</v>
      </c>
      <c r="B2117" s="31">
        <v>33618</v>
      </c>
      <c r="C2117" s="27"/>
      <c r="Q2117" s="14"/>
      <c r="R2117" s="14"/>
      <c r="S2117" s="14"/>
      <c r="T2117" s="14"/>
      <c r="U2117" s="14"/>
      <c r="V2117"/>
      <c r="AA2117" s="14">
        <v>0</v>
      </c>
      <c r="AE2117" s="14"/>
      <c r="AF2117" s="14"/>
      <c r="AG2117" s="14"/>
      <c r="AK2117" s="14"/>
      <c r="AL2117" s="14"/>
      <c r="AM2117" s="14"/>
      <c r="AN2117" s="14"/>
      <c r="AO2117" s="14"/>
      <c r="AP2117" s="14"/>
      <c r="AY2117" s="14">
        <v>153.72270587207572</v>
      </c>
      <c r="AZ2117" s="14"/>
      <c r="BA2117" s="14"/>
      <c r="BB2117" s="14"/>
      <c r="BC2117" s="14"/>
      <c r="BD2117" s="14"/>
    </row>
    <row r="2118" spans="1:57" x14ac:dyDescent="0.55000000000000004">
      <c r="A2118" s="2" t="s">
        <v>63</v>
      </c>
      <c r="B2118" s="31">
        <v>33623</v>
      </c>
      <c r="C2118" s="11" t="s">
        <v>787</v>
      </c>
      <c r="E2118">
        <v>237.51000000000002</v>
      </c>
      <c r="F2118">
        <v>9.4500000000000001E-2</v>
      </c>
      <c r="G2118">
        <v>0.14144999999999999</v>
      </c>
      <c r="H2118">
        <v>0.16545000000000001</v>
      </c>
      <c r="I2118">
        <v>0.12175</v>
      </c>
      <c r="J2118">
        <v>0.14965000000000001</v>
      </c>
      <c r="K2118">
        <v>0.16905000000000001</v>
      </c>
      <c r="L2118">
        <v>0.19405</v>
      </c>
      <c r="M2118">
        <v>0.15165000000000001</v>
      </c>
      <c r="Q2118" s="14"/>
      <c r="R2118" s="29">
        <v>969.87855784618216</v>
      </c>
      <c r="S2118" s="14"/>
      <c r="T2118" s="14"/>
      <c r="U2118" s="14"/>
      <c r="V2118"/>
      <c r="W2118">
        <v>3.0903240000000005E-2</v>
      </c>
      <c r="Y2118">
        <v>11657.472646269567</v>
      </c>
      <c r="AA2118">
        <v>360.25367498110359</v>
      </c>
      <c r="AE2118" s="14"/>
      <c r="AF2118" s="14"/>
      <c r="AG2118" s="14"/>
      <c r="AK2118" s="14"/>
      <c r="AL2118" s="14"/>
      <c r="AM2118" s="14"/>
      <c r="AN2118" s="14"/>
      <c r="AO2118" s="14"/>
      <c r="AP2118" s="14"/>
      <c r="AQ2118" t="s">
        <v>875</v>
      </c>
      <c r="AY2118" s="14"/>
      <c r="AZ2118" s="14"/>
      <c r="BA2118" s="14"/>
      <c r="BB2118" s="14"/>
      <c r="BC2118" s="14"/>
      <c r="BD2118" s="14"/>
    </row>
    <row r="2119" spans="1:57" x14ac:dyDescent="0.55000000000000004">
      <c r="A2119" s="2" t="s">
        <v>252</v>
      </c>
      <c r="B2119" s="31">
        <v>33483</v>
      </c>
      <c r="C2119" s="11"/>
      <c r="E2119">
        <v>419.96999999999997</v>
      </c>
      <c r="F2119">
        <v>0.27050000000000002</v>
      </c>
      <c r="G2119">
        <v>0.2762</v>
      </c>
      <c r="H2119">
        <v>0.28860000000000002</v>
      </c>
      <c r="I2119">
        <v>0.28270000000000001</v>
      </c>
      <c r="J2119">
        <v>0.27784999999999999</v>
      </c>
      <c r="K2119">
        <v>0.21345</v>
      </c>
      <c r="L2119">
        <v>0.22514999999999999</v>
      </c>
      <c r="M2119">
        <v>0.26540000000000002</v>
      </c>
      <c r="Q2119" s="14"/>
      <c r="R2119" s="14"/>
      <c r="S2119" s="14"/>
      <c r="T2119" s="14"/>
      <c r="U2119" s="14"/>
      <c r="V2119"/>
      <c r="AA2119" s="14"/>
      <c r="AE2119" s="14"/>
      <c r="AF2119" s="14"/>
      <c r="AG2119" s="14"/>
      <c r="AK2119" s="14"/>
      <c r="AL2119" s="14"/>
      <c r="AM2119" s="14"/>
      <c r="AN2119" s="14"/>
      <c r="AO2119" s="14"/>
      <c r="AP2119" s="14"/>
      <c r="AY2119" s="14"/>
      <c r="AZ2119" s="14"/>
      <c r="BA2119" s="14"/>
      <c r="BB2119" s="14"/>
      <c r="BC2119" s="14"/>
      <c r="BD2119" s="14"/>
    </row>
    <row r="2120" spans="1:57" x14ac:dyDescent="0.55000000000000004">
      <c r="A2120" s="2" t="s">
        <v>252</v>
      </c>
      <c r="B2120" s="31">
        <v>33491</v>
      </c>
      <c r="C2120" s="11"/>
      <c r="E2120">
        <v>409.96</v>
      </c>
      <c r="F2120">
        <v>0.255</v>
      </c>
      <c r="G2120">
        <v>0.25935000000000002</v>
      </c>
      <c r="H2120">
        <v>0.27975</v>
      </c>
      <c r="I2120">
        <v>0.28105000000000002</v>
      </c>
      <c r="J2120">
        <v>0.27660000000000001</v>
      </c>
      <c r="K2120">
        <v>0.21179999999999999</v>
      </c>
      <c r="L2120">
        <v>0.22140000000000001</v>
      </c>
      <c r="M2120">
        <v>0.26484999999999997</v>
      </c>
      <c r="Q2120" s="14"/>
      <c r="R2120" s="14"/>
      <c r="S2120" s="14"/>
      <c r="T2120" s="14"/>
      <c r="U2120" s="14"/>
      <c r="V2120"/>
      <c r="AA2120" s="14"/>
      <c r="AE2120" s="14"/>
      <c r="AF2120" s="14"/>
      <c r="AG2120" s="14"/>
      <c r="AK2120" s="14"/>
      <c r="AL2120" s="14"/>
      <c r="AM2120" s="14"/>
      <c r="AN2120" s="14"/>
      <c r="AO2120" s="14"/>
      <c r="AP2120" s="14"/>
      <c r="AY2120" s="14"/>
      <c r="AZ2120" s="14"/>
      <c r="BA2120" s="14"/>
      <c r="BB2120" s="14"/>
      <c r="BC2120" s="14"/>
      <c r="BD2120" s="14"/>
    </row>
    <row r="2121" spans="1:57" x14ac:dyDescent="0.55000000000000004">
      <c r="A2121" s="2" t="s">
        <v>252</v>
      </c>
      <c r="B2121" s="31">
        <v>33497</v>
      </c>
      <c r="C2121" s="11"/>
      <c r="E2121">
        <v>420.58000000000004</v>
      </c>
      <c r="F2121">
        <v>0.28549999999999998</v>
      </c>
      <c r="G2121">
        <v>0.27639999999999998</v>
      </c>
      <c r="H2121">
        <v>0.28484999999999999</v>
      </c>
      <c r="I2121">
        <v>0.28415000000000001</v>
      </c>
      <c r="J2121">
        <v>0.2752</v>
      </c>
      <c r="K2121">
        <v>0.21229999999999999</v>
      </c>
      <c r="L2121">
        <v>0.22334999999999999</v>
      </c>
      <c r="M2121">
        <v>0.26114999999999999</v>
      </c>
      <c r="Q2121" s="14"/>
      <c r="R2121" s="14"/>
      <c r="S2121" s="14"/>
      <c r="T2121" s="14"/>
      <c r="U2121" s="14"/>
      <c r="V2121"/>
      <c r="AA2121" s="14"/>
      <c r="AE2121" s="14"/>
      <c r="AF2121" s="14"/>
      <c r="AG2121" s="14"/>
      <c r="AK2121" s="14"/>
      <c r="AL2121" s="14"/>
      <c r="AM2121" s="14"/>
      <c r="AN2121" s="14"/>
      <c r="AO2121" s="14"/>
      <c r="AP2121" s="14"/>
      <c r="AY2121" s="14"/>
      <c r="AZ2121" s="14"/>
      <c r="BA2121" s="14"/>
      <c r="BB2121" s="14"/>
      <c r="BC2121" s="14"/>
      <c r="BD2121" s="14"/>
    </row>
    <row r="2122" spans="1:57" x14ac:dyDescent="0.55000000000000004">
      <c r="A2122" s="2" t="s">
        <v>252</v>
      </c>
      <c r="B2122" s="31">
        <v>33504</v>
      </c>
      <c r="C2122" s="11"/>
      <c r="E2122">
        <v>411.03</v>
      </c>
      <c r="F2122">
        <v>0.24149999999999999</v>
      </c>
      <c r="G2122">
        <v>0.27584999999999998</v>
      </c>
      <c r="H2122">
        <v>0.28425</v>
      </c>
      <c r="I2122">
        <v>0.28355000000000002</v>
      </c>
      <c r="J2122">
        <v>0.27465000000000001</v>
      </c>
      <c r="K2122">
        <v>0.21185000000000001</v>
      </c>
      <c r="L2122">
        <v>0.22289999999999999</v>
      </c>
      <c r="M2122">
        <v>0.2606</v>
      </c>
      <c r="Q2122" s="14"/>
      <c r="R2122" s="14"/>
      <c r="S2122" s="14"/>
      <c r="T2122" s="14"/>
      <c r="U2122" s="14"/>
      <c r="V2122"/>
      <c r="AA2122" s="14"/>
      <c r="AE2122" s="14"/>
      <c r="AF2122" s="14"/>
      <c r="AG2122" s="14"/>
      <c r="AK2122" s="14"/>
      <c r="AL2122" s="14"/>
      <c r="AM2122" s="14"/>
      <c r="AN2122" s="14"/>
      <c r="AO2122" s="14"/>
      <c r="AP2122" s="14"/>
      <c r="AY2122" s="14"/>
      <c r="AZ2122" s="14"/>
      <c r="BA2122" s="14"/>
      <c r="BB2122" s="14"/>
      <c r="BC2122" s="14"/>
      <c r="BD2122" s="14"/>
    </row>
    <row r="2123" spans="1:57" x14ac:dyDescent="0.55000000000000004">
      <c r="A2123" s="2" t="s">
        <v>252</v>
      </c>
      <c r="B2123" s="31">
        <v>33505</v>
      </c>
      <c r="C2123" s="11"/>
      <c r="Q2123" s="14"/>
      <c r="R2123" s="14">
        <v>263.75</v>
      </c>
      <c r="S2123" s="14"/>
      <c r="T2123" s="14"/>
      <c r="U2123" s="14"/>
      <c r="V2123"/>
      <c r="AA2123" s="14"/>
      <c r="AE2123" s="14"/>
      <c r="AF2123" s="14"/>
      <c r="AG2123" s="14"/>
      <c r="AJ2123">
        <v>3.7615751660000001</v>
      </c>
      <c r="AK2123" s="14"/>
      <c r="AL2123" s="14"/>
      <c r="AM2123" s="14">
        <v>154.61772291820193</v>
      </c>
      <c r="AN2123" s="14"/>
      <c r="AO2123" s="14"/>
      <c r="AP2123" s="14">
        <v>243.03571428571428</v>
      </c>
      <c r="AV2123">
        <v>265</v>
      </c>
      <c r="AY2123" s="14"/>
      <c r="AZ2123" s="14"/>
      <c r="BA2123" s="14"/>
      <c r="BB2123" s="14"/>
      <c r="BC2123" s="14"/>
      <c r="BD2123" s="14">
        <v>109.13227708179808</v>
      </c>
      <c r="BE2123">
        <v>867.5</v>
      </c>
    </row>
    <row r="2124" spans="1:57" x14ac:dyDescent="0.55000000000000004">
      <c r="A2124" s="2" t="s">
        <v>252</v>
      </c>
      <c r="B2124" s="31">
        <v>33512</v>
      </c>
      <c r="C2124" s="11"/>
      <c r="E2124">
        <v>388.48999999999995</v>
      </c>
      <c r="F2124">
        <v>0.22</v>
      </c>
      <c r="G2124">
        <v>0.22770000000000001</v>
      </c>
      <c r="H2124">
        <v>0.25905</v>
      </c>
      <c r="I2124">
        <v>0.27424999999999999</v>
      </c>
      <c r="J2124">
        <v>0.2717</v>
      </c>
      <c r="K2124">
        <v>0.20860000000000001</v>
      </c>
      <c r="L2124">
        <v>0.21829999999999999</v>
      </c>
      <c r="M2124">
        <v>0.26284999999999997</v>
      </c>
      <c r="Q2124" s="14"/>
      <c r="R2124" s="14"/>
      <c r="S2124" s="14"/>
      <c r="T2124" s="14"/>
      <c r="U2124" s="14"/>
      <c r="V2124"/>
      <c r="AA2124" s="14"/>
      <c r="AE2124" s="14"/>
      <c r="AF2124" s="14"/>
      <c r="AG2124" s="14"/>
      <c r="AK2124" s="14"/>
      <c r="AL2124" s="14"/>
      <c r="AM2124" s="14"/>
      <c r="AN2124" s="14"/>
      <c r="AO2124" s="14"/>
      <c r="AP2124" s="14"/>
      <c r="AY2124" s="14"/>
      <c r="AZ2124" s="14"/>
      <c r="BA2124" s="14"/>
      <c r="BB2124" s="14"/>
      <c r="BC2124" s="14"/>
      <c r="BD2124" s="14"/>
    </row>
    <row r="2125" spans="1:57" x14ac:dyDescent="0.55000000000000004">
      <c r="A2125" s="2" t="s">
        <v>252</v>
      </c>
      <c r="B2125" s="31">
        <v>33519</v>
      </c>
      <c r="C2125" s="11"/>
      <c r="E2125">
        <v>367.84999999999997</v>
      </c>
      <c r="F2125">
        <v>0.18149999999999999</v>
      </c>
      <c r="G2125">
        <v>0.19539999999999999</v>
      </c>
      <c r="H2125">
        <v>0.24299999999999999</v>
      </c>
      <c r="I2125">
        <v>0.26840000000000003</v>
      </c>
      <c r="J2125">
        <v>0.27084999999999998</v>
      </c>
      <c r="K2125">
        <v>0.20285</v>
      </c>
      <c r="L2125">
        <v>0.2162</v>
      </c>
      <c r="M2125">
        <v>0.26105</v>
      </c>
      <c r="Q2125" s="14"/>
      <c r="R2125" s="14"/>
      <c r="S2125" s="14"/>
      <c r="T2125" s="14"/>
      <c r="U2125" s="14"/>
      <c r="V2125"/>
      <c r="AA2125" s="14"/>
      <c r="AE2125" s="14"/>
      <c r="AF2125" s="14"/>
      <c r="AG2125" s="14"/>
      <c r="AK2125" s="14"/>
      <c r="AL2125" s="14"/>
      <c r="AM2125" s="14"/>
      <c r="AN2125" s="14"/>
      <c r="AO2125" s="14"/>
      <c r="AP2125" s="14"/>
      <c r="AY2125" s="14"/>
      <c r="AZ2125" s="14"/>
      <c r="BA2125" s="14"/>
      <c r="BB2125" s="14"/>
      <c r="BC2125" s="14"/>
      <c r="BD2125" s="14"/>
    </row>
    <row r="2126" spans="1:57" x14ac:dyDescent="0.55000000000000004">
      <c r="A2126" s="2" t="s">
        <v>252</v>
      </c>
      <c r="B2126" s="31">
        <v>33521</v>
      </c>
      <c r="C2126" s="11"/>
      <c r="Q2126" s="14"/>
      <c r="R2126" s="14">
        <v>450.5</v>
      </c>
      <c r="S2126" s="14"/>
      <c r="T2126" s="14"/>
      <c r="U2126" s="14"/>
      <c r="V2126"/>
      <c r="AA2126" s="14"/>
      <c r="AE2126" s="14"/>
      <c r="AF2126" s="14"/>
      <c r="AG2126" s="14"/>
      <c r="AJ2126">
        <v>6.4943299730000001</v>
      </c>
      <c r="AK2126" s="14"/>
      <c r="AL2126" s="14"/>
      <c r="AM2126" s="14">
        <v>229.26730172795743</v>
      </c>
      <c r="AN2126" s="14"/>
      <c r="AO2126" s="14"/>
      <c r="AP2126" s="14">
        <v>281.1020558254088</v>
      </c>
      <c r="AV2126">
        <v>280</v>
      </c>
      <c r="AY2126" s="14"/>
      <c r="AZ2126" s="14"/>
      <c r="BA2126" s="14"/>
      <c r="BB2126" s="14"/>
      <c r="BC2126" s="14"/>
      <c r="BD2126" s="14">
        <v>221.23269827204254</v>
      </c>
      <c r="BE2126">
        <v>822.5</v>
      </c>
    </row>
    <row r="2127" spans="1:57" x14ac:dyDescent="0.55000000000000004">
      <c r="A2127" s="2" t="s">
        <v>252</v>
      </c>
      <c r="B2127" s="31">
        <v>33525</v>
      </c>
      <c r="C2127" s="11"/>
      <c r="E2127">
        <v>368.0800000000001</v>
      </c>
      <c r="F2127">
        <v>0.20949999999999999</v>
      </c>
      <c r="G2127">
        <v>0.19625000000000001</v>
      </c>
      <c r="H2127">
        <v>0.23419999999999999</v>
      </c>
      <c r="I2127">
        <v>0.26045000000000001</v>
      </c>
      <c r="J2127">
        <v>0.26340000000000002</v>
      </c>
      <c r="K2127">
        <v>0.1991</v>
      </c>
      <c r="L2127">
        <v>0.21545</v>
      </c>
      <c r="M2127">
        <v>0.26205000000000001</v>
      </c>
      <c r="Q2127" s="14"/>
      <c r="R2127" s="14"/>
      <c r="S2127" s="14"/>
      <c r="T2127" s="14"/>
      <c r="U2127" s="14"/>
      <c r="V2127"/>
      <c r="AA2127" s="14"/>
      <c r="AE2127" s="14"/>
      <c r="AF2127" s="14"/>
      <c r="AG2127" s="14"/>
      <c r="AK2127" s="14"/>
      <c r="AL2127" s="14"/>
      <c r="AM2127" s="14"/>
      <c r="AN2127" s="14"/>
      <c r="AO2127" s="14"/>
      <c r="AP2127" s="14"/>
      <c r="AY2127" s="14"/>
      <c r="AZ2127" s="14"/>
      <c r="BA2127" s="14"/>
      <c r="BB2127" s="14"/>
      <c r="BC2127" s="14"/>
      <c r="BD2127" s="14"/>
    </row>
    <row r="2128" spans="1:57" x14ac:dyDescent="0.55000000000000004">
      <c r="A2128" s="2" t="s">
        <v>252</v>
      </c>
      <c r="B2128" s="31">
        <v>33532</v>
      </c>
      <c r="C2128" s="11"/>
      <c r="E2128">
        <v>333.09</v>
      </c>
      <c r="F2128">
        <v>0.13550000000000001</v>
      </c>
      <c r="G2128">
        <v>0.15290000000000001</v>
      </c>
      <c r="H2128">
        <v>0.2051</v>
      </c>
      <c r="I2128">
        <v>0.24435000000000001</v>
      </c>
      <c r="J2128">
        <v>0.25864999999999999</v>
      </c>
      <c r="K2128">
        <v>0.19405</v>
      </c>
      <c r="L2128">
        <v>0.21415000000000001</v>
      </c>
      <c r="M2128">
        <v>0.26074999999999998</v>
      </c>
      <c r="Q2128" s="14"/>
      <c r="R2128" s="14"/>
      <c r="S2128" s="14"/>
      <c r="T2128" s="14"/>
      <c r="U2128" s="14"/>
      <c r="V2128"/>
      <c r="AA2128" s="14"/>
      <c r="AE2128" s="14"/>
      <c r="AF2128" s="14"/>
      <c r="AG2128" s="14"/>
      <c r="AK2128" s="14"/>
      <c r="AL2128" s="14"/>
      <c r="AM2128" s="14"/>
      <c r="AN2128" s="14"/>
      <c r="AO2128" s="14"/>
      <c r="AP2128" s="14"/>
      <c r="AY2128" s="14"/>
      <c r="AZ2128" s="14"/>
      <c r="BA2128" s="14"/>
      <c r="BB2128" s="14"/>
      <c r="BC2128" s="14"/>
      <c r="BD2128" s="14"/>
    </row>
    <row r="2129" spans="1:57" x14ac:dyDescent="0.55000000000000004">
      <c r="A2129" s="2" t="s">
        <v>252</v>
      </c>
      <c r="B2129" s="31">
        <v>33533</v>
      </c>
      <c r="C2129" s="11"/>
      <c r="Q2129" s="14"/>
      <c r="R2129" s="14">
        <v>735.55</v>
      </c>
      <c r="S2129" s="14"/>
      <c r="T2129" s="14"/>
      <c r="U2129" s="14"/>
      <c r="V2129"/>
      <c r="AA2129" s="14"/>
      <c r="AE2129" s="14"/>
      <c r="AF2129" s="14"/>
      <c r="AG2129" s="14"/>
      <c r="AJ2129">
        <v>7.858399758</v>
      </c>
      <c r="AK2129" s="14"/>
      <c r="AL2129" s="14"/>
      <c r="AM2129" s="14">
        <v>318.01085706819958</v>
      </c>
      <c r="AN2129" s="14"/>
      <c r="AO2129" s="14"/>
      <c r="AP2129" s="14">
        <v>248.1531058617673</v>
      </c>
      <c r="AV2129">
        <v>260</v>
      </c>
      <c r="AY2129" s="14"/>
      <c r="AZ2129" s="14"/>
      <c r="BA2129" s="14"/>
      <c r="BB2129" s="14"/>
      <c r="BC2129" s="14"/>
      <c r="BD2129" s="14">
        <v>417.53914293180031</v>
      </c>
      <c r="BE2129">
        <v>812.5</v>
      </c>
    </row>
    <row r="2130" spans="1:57" x14ac:dyDescent="0.55000000000000004">
      <c r="A2130" s="2" t="s">
        <v>252</v>
      </c>
      <c r="B2130" s="31">
        <v>33540</v>
      </c>
      <c r="C2130" s="11"/>
      <c r="E2130">
        <v>353.84000000000003</v>
      </c>
      <c r="F2130">
        <v>0.22650000000000001</v>
      </c>
      <c r="G2130">
        <v>0.20155000000000001</v>
      </c>
      <c r="H2130">
        <v>0.2069</v>
      </c>
      <c r="I2130">
        <v>0.22850000000000001</v>
      </c>
      <c r="J2130">
        <v>0.24934999999999999</v>
      </c>
      <c r="K2130">
        <v>0.18504999999999999</v>
      </c>
      <c r="L2130">
        <v>0.21174999999999999</v>
      </c>
      <c r="M2130">
        <v>0.2596</v>
      </c>
      <c r="Q2130" s="14"/>
      <c r="R2130" s="14"/>
      <c r="S2130" s="14"/>
      <c r="T2130" s="14"/>
      <c r="U2130" s="14"/>
      <c r="V2130"/>
      <c r="AA2130" s="14"/>
      <c r="AE2130" s="14"/>
      <c r="AF2130" s="14"/>
      <c r="AG2130" s="14"/>
      <c r="AK2130" s="14"/>
      <c r="AL2130" s="14"/>
      <c r="AM2130" s="14"/>
      <c r="AN2130" s="14"/>
      <c r="AO2130" s="14"/>
      <c r="AP2130" s="14"/>
      <c r="AY2130" s="14"/>
      <c r="AZ2130" s="14"/>
      <c r="BA2130" s="14"/>
      <c r="BB2130" s="14"/>
      <c r="BC2130" s="14"/>
      <c r="BD2130" s="14"/>
    </row>
    <row r="2131" spans="1:57" x14ac:dyDescent="0.55000000000000004">
      <c r="A2131" s="2" t="s">
        <v>252</v>
      </c>
      <c r="B2131" s="31">
        <v>33546</v>
      </c>
      <c r="C2131" s="11"/>
      <c r="E2131">
        <v>332.95000000000005</v>
      </c>
      <c r="F2131">
        <v>0.17499999999999999</v>
      </c>
      <c r="G2131">
        <v>0.1691</v>
      </c>
      <c r="H2131">
        <v>0.20135</v>
      </c>
      <c r="I2131">
        <v>0.22635</v>
      </c>
      <c r="J2131">
        <v>0.24195</v>
      </c>
      <c r="K2131">
        <v>0.18295</v>
      </c>
      <c r="L2131">
        <v>0.21010000000000001</v>
      </c>
      <c r="M2131">
        <v>0.25795000000000001</v>
      </c>
      <c r="Q2131" s="14"/>
      <c r="R2131" s="14"/>
      <c r="S2131" s="14"/>
      <c r="T2131" s="14"/>
      <c r="U2131" s="14"/>
      <c r="V2131"/>
      <c r="AA2131" s="14"/>
      <c r="AE2131" s="14"/>
      <c r="AF2131" s="14"/>
      <c r="AG2131" s="14"/>
      <c r="AK2131" s="14"/>
      <c r="AL2131" s="14"/>
      <c r="AM2131" s="14"/>
      <c r="AN2131" s="14"/>
      <c r="AO2131" s="14"/>
      <c r="AP2131" s="14"/>
      <c r="AY2131" s="14"/>
      <c r="AZ2131" s="14"/>
      <c r="BA2131" s="14"/>
      <c r="BB2131" s="14"/>
      <c r="BC2131" s="14"/>
      <c r="BD2131" s="14"/>
    </row>
    <row r="2132" spans="1:57" x14ac:dyDescent="0.55000000000000004">
      <c r="A2132" s="2" t="s">
        <v>252</v>
      </c>
      <c r="B2132" s="31">
        <v>33547</v>
      </c>
      <c r="C2132" s="11"/>
      <c r="Q2132" s="14">
        <v>22.850100000000001</v>
      </c>
      <c r="R2132" s="14">
        <v>1057.875</v>
      </c>
      <c r="S2132" s="14"/>
      <c r="T2132" s="14"/>
      <c r="U2132" s="14"/>
      <c r="V2132"/>
      <c r="AA2132" s="14"/>
      <c r="AE2132" s="14"/>
      <c r="AF2132" s="14"/>
      <c r="AG2132" s="14">
        <v>4.5500000000000114</v>
      </c>
      <c r="AJ2132">
        <v>7.5097736089999998</v>
      </c>
      <c r="AK2132" s="14"/>
      <c r="AL2132" s="14"/>
      <c r="AM2132" s="14">
        <v>307.29312172359585</v>
      </c>
      <c r="AN2132" s="14"/>
      <c r="AO2132" s="14"/>
      <c r="AP2132" s="14">
        <v>244.31077169857377</v>
      </c>
      <c r="AV2132">
        <v>262.5</v>
      </c>
      <c r="AY2132" s="14"/>
      <c r="AZ2132" s="14"/>
      <c r="BA2132" s="14"/>
      <c r="BB2132" s="14"/>
      <c r="BC2132" s="14"/>
      <c r="BD2132" s="14">
        <v>746.03187827640409</v>
      </c>
      <c r="BE2132">
        <v>767.5</v>
      </c>
    </row>
    <row r="2133" spans="1:57" x14ac:dyDescent="0.55000000000000004">
      <c r="A2133" s="2" t="s">
        <v>252</v>
      </c>
      <c r="B2133" s="31">
        <v>33553</v>
      </c>
      <c r="C2133" s="11"/>
      <c r="E2133">
        <v>337.11999999999995</v>
      </c>
      <c r="F2133">
        <v>0.2185</v>
      </c>
      <c r="G2133">
        <v>0.17599999999999999</v>
      </c>
      <c r="H2133">
        <v>0.19955000000000001</v>
      </c>
      <c r="I2133">
        <v>0.21854999999999999</v>
      </c>
      <c r="J2133">
        <v>0.23369999999999999</v>
      </c>
      <c r="K2133">
        <v>0.17674999999999999</v>
      </c>
      <c r="L2133">
        <v>0.20680000000000001</v>
      </c>
      <c r="M2133">
        <v>0.25574999999999998</v>
      </c>
      <c r="Q2133" s="14"/>
      <c r="R2133" s="14"/>
      <c r="S2133" s="14"/>
      <c r="T2133" s="14"/>
      <c r="U2133" s="14"/>
      <c r="V2133"/>
      <c r="AA2133" s="14"/>
      <c r="AE2133" s="14"/>
      <c r="AF2133" s="14"/>
      <c r="AG2133" s="14"/>
      <c r="AK2133" s="14"/>
      <c r="AL2133" s="14"/>
      <c r="AM2133" s="14"/>
      <c r="AN2133" s="14"/>
      <c r="AO2133" s="14"/>
      <c r="AP2133" s="14"/>
      <c r="AY2133" s="14"/>
      <c r="AZ2133" s="14"/>
      <c r="BA2133" s="14"/>
      <c r="BB2133" s="14"/>
      <c r="BC2133" s="14"/>
      <c r="BD2133" s="14"/>
    </row>
    <row r="2134" spans="1:57" x14ac:dyDescent="0.55000000000000004">
      <c r="A2134" s="2" t="s">
        <v>252</v>
      </c>
      <c r="B2134" s="31">
        <v>33560</v>
      </c>
      <c r="C2134" s="11"/>
      <c r="E2134">
        <v>303.13</v>
      </c>
      <c r="F2134">
        <v>0.13</v>
      </c>
      <c r="G2134">
        <v>0.13775000000000001</v>
      </c>
      <c r="H2134">
        <v>0.17745</v>
      </c>
      <c r="I2134">
        <v>0.20369999999999999</v>
      </c>
      <c r="J2134">
        <v>0.2298</v>
      </c>
      <c r="K2134">
        <v>0.1724</v>
      </c>
      <c r="L2134">
        <v>0.20524999999999999</v>
      </c>
      <c r="M2134">
        <v>0.25929999999999997</v>
      </c>
      <c r="Q2134" s="14"/>
      <c r="R2134" s="14"/>
      <c r="S2134" s="14"/>
      <c r="T2134" s="14"/>
      <c r="U2134" s="14"/>
      <c r="V2134"/>
      <c r="AA2134" s="14"/>
      <c r="AE2134" s="14"/>
      <c r="AF2134" s="14"/>
      <c r="AG2134" s="14"/>
      <c r="AK2134" s="14"/>
      <c r="AL2134" s="14"/>
      <c r="AM2134" s="14"/>
      <c r="AN2134" s="14"/>
      <c r="AO2134" s="14"/>
      <c r="AP2134" s="14"/>
      <c r="AY2134" s="14"/>
      <c r="AZ2134" s="14"/>
      <c r="BA2134" s="14"/>
      <c r="BB2134" s="14"/>
      <c r="BC2134" s="14"/>
      <c r="BD2134" s="14"/>
    </row>
    <row r="2135" spans="1:57" x14ac:dyDescent="0.55000000000000004">
      <c r="A2135" s="2" t="s">
        <v>252</v>
      </c>
      <c r="B2135" s="31">
        <v>33561</v>
      </c>
      <c r="C2135" s="11"/>
      <c r="Q2135" s="14">
        <v>19.660931713991982</v>
      </c>
      <c r="R2135" s="14">
        <v>1591.5500000000002</v>
      </c>
      <c r="S2135" s="14">
        <v>242.4</v>
      </c>
      <c r="T2135" s="14">
        <v>1.6049999999999998E-2</v>
      </c>
      <c r="U2135" s="14">
        <v>3.9292350000000003</v>
      </c>
      <c r="V2135"/>
      <c r="AA2135" s="14">
        <v>8.6195908742622862</v>
      </c>
      <c r="AE2135" s="14">
        <v>0.78</v>
      </c>
      <c r="AF2135" s="14">
        <v>4.8562499999999863E-2</v>
      </c>
      <c r="AG2135" s="14">
        <v>6.375</v>
      </c>
      <c r="AJ2135">
        <v>6.6340000000000003</v>
      </c>
      <c r="AK2135" s="14">
        <v>2.8250000000000001E-2</v>
      </c>
      <c r="AL2135" s="14">
        <v>8.5167721857279197</v>
      </c>
      <c r="AM2135" s="14">
        <v>302.36570811990657</v>
      </c>
      <c r="AN2135" s="14"/>
      <c r="AO2135" s="14"/>
      <c r="AP2135" s="14">
        <v>220.77856713521186</v>
      </c>
      <c r="AV2135">
        <v>277.5</v>
      </c>
      <c r="AW2135">
        <v>3.89052</v>
      </c>
      <c r="AY2135" s="14">
        <v>251.86081825147545</v>
      </c>
      <c r="AZ2135" s="14"/>
      <c r="BA2135" s="14">
        <v>7.0999999999999995E-3</v>
      </c>
      <c r="BB2135" s="14">
        <v>7.4302750070197767</v>
      </c>
      <c r="BC2135" s="14"/>
      <c r="BD2135" s="14">
        <v>1040.4092918800936</v>
      </c>
      <c r="BE2135">
        <v>675</v>
      </c>
    </row>
    <row r="2136" spans="1:57" x14ac:dyDescent="0.55000000000000004">
      <c r="A2136" s="2" t="s">
        <v>252</v>
      </c>
      <c r="B2136" s="31">
        <v>33568</v>
      </c>
      <c r="C2136" s="11"/>
      <c r="Q2136" s="14">
        <v>12.83540467082044</v>
      </c>
      <c r="R2136" s="14">
        <v>1047.2249999999999</v>
      </c>
      <c r="S2136" s="14">
        <v>169.2</v>
      </c>
      <c r="T2136" s="14">
        <v>1.7649999999999999E-2</v>
      </c>
      <c r="U2136" s="14">
        <v>2.8691475</v>
      </c>
      <c r="V2136"/>
      <c r="AA2136" s="14">
        <v>0</v>
      </c>
      <c r="AE2136" s="14">
        <v>0.88</v>
      </c>
      <c r="AF2136" s="14">
        <v>4.8464999999999703E-2</v>
      </c>
      <c r="AG2136" s="14">
        <v>5.4749999999999659</v>
      </c>
      <c r="AJ2136">
        <v>3.8220000000000001</v>
      </c>
      <c r="AK2136" s="14">
        <v>2.8750000000000001E-2</v>
      </c>
      <c r="AL2136" s="14">
        <v>4.9058627026268464</v>
      </c>
      <c r="AM2136" s="14">
        <v>170.82620579833781</v>
      </c>
      <c r="AN2136" s="14"/>
      <c r="AO2136" s="14"/>
      <c r="AP2136" s="14">
        <v>224.11691467357471</v>
      </c>
      <c r="AV2136">
        <v>147.5</v>
      </c>
      <c r="AW2136">
        <v>2.98638</v>
      </c>
      <c r="AY2136" s="14">
        <v>251.86081825147545</v>
      </c>
      <c r="AZ2136" s="14"/>
      <c r="BA2136" s="14">
        <v>7.7000000000000002E-3</v>
      </c>
      <c r="BB2136" s="14">
        <v>5.1146772957834568</v>
      </c>
      <c r="BC2136" s="14"/>
      <c r="BD2136" s="14">
        <v>701.72379420166203</v>
      </c>
      <c r="BE2136">
        <v>417.5</v>
      </c>
    </row>
    <row r="2137" spans="1:57" x14ac:dyDescent="0.55000000000000004">
      <c r="A2137" s="2" t="s">
        <v>252</v>
      </c>
      <c r="B2137" s="31">
        <v>33574</v>
      </c>
      <c r="C2137" s="11"/>
      <c r="E2137">
        <v>284.45000000000005</v>
      </c>
      <c r="F2137">
        <v>0.1295</v>
      </c>
      <c r="G2137">
        <v>0.14149999999999999</v>
      </c>
      <c r="H2137">
        <v>0.16225000000000001</v>
      </c>
      <c r="I2137">
        <v>0.18154999999999999</v>
      </c>
      <c r="J2137">
        <v>0.20280000000000001</v>
      </c>
      <c r="K2137">
        <v>0.15795000000000001</v>
      </c>
      <c r="L2137">
        <v>0.19334999999999999</v>
      </c>
      <c r="M2137">
        <v>0.25335000000000002</v>
      </c>
      <c r="Q2137" s="14">
        <v>21.998952064326851</v>
      </c>
      <c r="R2137" s="14">
        <v>1591.6</v>
      </c>
      <c r="S2137" s="14">
        <v>285.70000000000005</v>
      </c>
      <c r="T2137" s="14">
        <v>1.7150000000000002E-2</v>
      </c>
      <c r="U2137" s="14">
        <v>4.8892550000000004</v>
      </c>
      <c r="V2137"/>
      <c r="AA2137" s="14">
        <v>33.839181748524567</v>
      </c>
      <c r="AE2137" s="14">
        <v>0.93</v>
      </c>
      <c r="AF2137" s="14">
        <v>8.8814999999999589E-2</v>
      </c>
      <c r="AG2137" s="14">
        <v>9.5499999999999545</v>
      </c>
      <c r="AJ2137">
        <v>5.4770000000000003</v>
      </c>
      <c r="AK2137" s="14">
        <v>3.5300000000000005E-2</v>
      </c>
      <c r="AL2137" s="14">
        <v>8.6399284262295701</v>
      </c>
      <c r="AM2137" s="14">
        <v>243.07079647891118</v>
      </c>
      <c r="AN2137" s="14"/>
      <c r="AO2137" s="14"/>
      <c r="AP2137" s="14">
        <v>225.06338503780961</v>
      </c>
      <c r="AV2137">
        <v>237.5</v>
      </c>
      <c r="AW2137">
        <v>4.8997549999999999</v>
      </c>
      <c r="AY2137" s="14">
        <v>251.86081825147545</v>
      </c>
      <c r="AZ2137" s="14"/>
      <c r="BA2137" s="14">
        <v>8.6E-3</v>
      </c>
      <c r="BB2137" s="14">
        <v>9.0896324146093619</v>
      </c>
      <c r="BC2137" s="14"/>
      <c r="BD2137" s="14">
        <v>1053.2792035210887</v>
      </c>
      <c r="BE2137">
        <v>590</v>
      </c>
    </row>
    <row r="2138" spans="1:57" x14ac:dyDescent="0.55000000000000004">
      <c r="A2138" s="2" t="s">
        <v>252</v>
      </c>
      <c r="B2138" s="31">
        <v>33581</v>
      </c>
      <c r="C2138" s="11"/>
      <c r="E2138">
        <v>313.88</v>
      </c>
      <c r="F2138">
        <v>0.24299999999999999</v>
      </c>
      <c r="G2138">
        <v>0.19105</v>
      </c>
      <c r="H2138">
        <v>0.16880000000000001</v>
      </c>
      <c r="I2138">
        <v>0.1774</v>
      </c>
      <c r="J2138">
        <v>0.19875000000000001</v>
      </c>
      <c r="K2138">
        <v>0.15375</v>
      </c>
      <c r="L2138">
        <v>0.1867</v>
      </c>
      <c r="M2138">
        <v>0.24995000000000001</v>
      </c>
      <c r="Q2138" s="14">
        <v>24.769048044042158</v>
      </c>
      <c r="R2138" s="14">
        <v>2155.3000000000002</v>
      </c>
      <c r="S2138" s="14">
        <v>453.75</v>
      </c>
      <c r="T2138" s="14">
        <v>1.49E-2</v>
      </c>
      <c r="U2138" s="14">
        <v>6.7838750000000001</v>
      </c>
      <c r="V2138"/>
      <c r="AA2138" s="14">
        <v>201.88918174852455</v>
      </c>
      <c r="AE2138" s="14">
        <v>1.18</v>
      </c>
      <c r="AF2138" s="14">
        <v>0.112015</v>
      </c>
      <c r="AG2138" s="14">
        <v>9.5</v>
      </c>
      <c r="AJ2138">
        <v>5.04</v>
      </c>
      <c r="AK2138" s="14">
        <v>3.3300000000000003E-2</v>
      </c>
      <c r="AL2138" s="14">
        <v>8.6834134806942149</v>
      </c>
      <c r="AM2138" s="14">
        <v>260.68403456950642</v>
      </c>
      <c r="AN2138" s="14"/>
      <c r="AO2138" s="14"/>
      <c r="AP2138" s="14">
        <v>193.22434061049097</v>
      </c>
      <c r="AV2138">
        <v>277.5</v>
      </c>
      <c r="AW2138">
        <v>6.7608750000000004</v>
      </c>
      <c r="AY2138" s="14">
        <v>251.86081825147545</v>
      </c>
      <c r="AZ2138" s="14"/>
      <c r="BA2138" s="14">
        <v>6.3E-3</v>
      </c>
      <c r="BB2138" s="14">
        <v>9.0632774785883878</v>
      </c>
      <c r="BC2138" s="14"/>
      <c r="BD2138" s="14">
        <v>1431.3659654304934</v>
      </c>
      <c r="BE2138">
        <v>627.5</v>
      </c>
    </row>
    <row r="2139" spans="1:57" x14ac:dyDescent="0.55000000000000004">
      <c r="A2139" s="2" t="s">
        <v>252</v>
      </c>
      <c r="B2139" s="31">
        <v>33585</v>
      </c>
      <c r="C2139" s="11"/>
      <c r="Q2139" s="14">
        <v>27.133976771718302</v>
      </c>
      <c r="R2139" s="14">
        <v>2204.6999999999998</v>
      </c>
      <c r="S2139" s="14">
        <v>536.5</v>
      </c>
      <c r="T2139" s="14">
        <v>1.8550000000000001E-2</v>
      </c>
      <c r="U2139" s="14">
        <v>10.000824999999999</v>
      </c>
      <c r="V2139"/>
      <c r="AA2139" s="14">
        <v>284.63918174852455</v>
      </c>
      <c r="AE2139" s="14">
        <v>0.99</v>
      </c>
      <c r="AF2139" s="14">
        <v>9.4710000000001404E-2</v>
      </c>
      <c r="AG2139" s="14">
        <v>9.4750000000001364</v>
      </c>
      <c r="AJ2139">
        <v>5.5179999999999998</v>
      </c>
      <c r="AK2139" s="14">
        <v>3.125E-2</v>
      </c>
      <c r="AL2139" s="14">
        <v>7.6213673957170602</v>
      </c>
      <c r="AM2139" s="14">
        <v>244.09763632229522</v>
      </c>
      <c r="AN2139" s="14"/>
      <c r="AO2139" s="14"/>
      <c r="AP2139" s="14">
        <v>225.94819905816468</v>
      </c>
      <c r="AV2139">
        <v>262.5</v>
      </c>
      <c r="AW2139">
        <v>9.9520750000000007</v>
      </c>
      <c r="AY2139" s="14">
        <v>251.86081825147545</v>
      </c>
      <c r="AZ2139" s="14"/>
      <c r="BA2139" s="14">
        <v>6.6999999999999994E-3</v>
      </c>
      <c r="BB2139" s="14">
        <v>9.466396491173672</v>
      </c>
      <c r="BC2139" s="14"/>
      <c r="BD2139" s="14">
        <v>1414.6273636777046</v>
      </c>
      <c r="BE2139">
        <v>632.5</v>
      </c>
    </row>
    <row r="2140" spans="1:57" x14ac:dyDescent="0.55000000000000004">
      <c r="A2140" s="2" t="s">
        <v>252</v>
      </c>
      <c r="B2140" s="31">
        <v>33588</v>
      </c>
      <c r="C2140" s="11"/>
      <c r="E2140">
        <v>291.39999999999998</v>
      </c>
      <c r="F2140">
        <v>0.17349999999999999</v>
      </c>
      <c r="G2140">
        <v>0.15534999999999999</v>
      </c>
      <c r="H2140">
        <v>0.16675000000000001</v>
      </c>
      <c r="I2140">
        <v>0.17915</v>
      </c>
      <c r="J2140">
        <v>0.19614999999999999</v>
      </c>
      <c r="K2140">
        <v>0.15295</v>
      </c>
      <c r="L2140">
        <v>0.1842</v>
      </c>
      <c r="M2140">
        <v>0.24895</v>
      </c>
      <c r="Q2140" s="14"/>
      <c r="R2140" s="14"/>
      <c r="S2140" s="14"/>
      <c r="T2140" s="14"/>
      <c r="U2140" s="14"/>
      <c r="V2140"/>
      <c r="AA2140" s="14"/>
      <c r="AE2140" s="14"/>
      <c r="AF2140" s="14"/>
      <c r="AG2140" s="14"/>
      <c r="AK2140" s="14"/>
      <c r="AL2140" s="14"/>
      <c r="AM2140" s="14"/>
      <c r="AN2140" s="14"/>
      <c r="AO2140" s="14"/>
      <c r="AP2140" s="14"/>
      <c r="AY2140" s="14"/>
      <c r="AZ2140" s="14"/>
      <c r="BA2140" s="14"/>
      <c r="BB2140" s="14"/>
      <c r="BC2140" s="14"/>
      <c r="BD2140" s="14"/>
    </row>
    <row r="2141" spans="1:57" x14ac:dyDescent="0.55000000000000004">
      <c r="A2141" s="2" t="s">
        <v>252</v>
      </c>
      <c r="B2141" s="31">
        <v>33590</v>
      </c>
      <c r="C2141" s="11"/>
      <c r="Q2141" s="14">
        <v>20.648135825136208</v>
      </c>
      <c r="R2141" s="14">
        <v>1912.625</v>
      </c>
      <c r="S2141" s="14">
        <v>496.5</v>
      </c>
      <c r="T2141" s="14">
        <v>1.7049999999999999E-2</v>
      </c>
      <c r="U2141" s="14">
        <v>8.4359999999999999</v>
      </c>
      <c r="V2141"/>
      <c r="AA2141" s="14">
        <v>244.63918174852455</v>
      </c>
      <c r="AE2141" s="14">
        <v>1.2850000000000001</v>
      </c>
      <c r="AF2141" s="14">
        <v>9.9582499999999033E-2</v>
      </c>
      <c r="AG2141" s="14">
        <v>7.6999999999999318</v>
      </c>
      <c r="AJ2141">
        <v>4.2629999999999999</v>
      </c>
      <c r="AK2141" s="14">
        <v>2.8600000000000004E-2</v>
      </c>
      <c r="AL2141" s="14">
        <v>6.0984551601311043</v>
      </c>
      <c r="AM2141" s="14">
        <v>213.3293190987518</v>
      </c>
      <c r="AN2141" s="14"/>
      <c r="AO2141" s="14"/>
      <c r="AP2141" s="14">
        <v>200.89468091927489</v>
      </c>
      <c r="AW2141">
        <v>8.465325</v>
      </c>
      <c r="AY2141" s="14">
        <v>251.86081825147545</v>
      </c>
      <c r="AZ2141" s="14"/>
      <c r="BA2141" s="14">
        <v>4.7999999999999996E-3</v>
      </c>
      <c r="BB2141" s="14">
        <v>5.7364592683259925</v>
      </c>
      <c r="BC2141" s="14"/>
      <c r="BD2141" s="14">
        <v>1195.0956809012482</v>
      </c>
      <c r="BE2141">
        <v>587.5</v>
      </c>
    </row>
    <row r="2142" spans="1:57" x14ac:dyDescent="0.55000000000000004">
      <c r="A2142" s="2" t="s">
        <v>252</v>
      </c>
      <c r="B2142" s="31">
        <v>33595</v>
      </c>
      <c r="C2142" s="11"/>
      <c r="E2142">
        <v>289.02999999999997</v>
      </c>
      <c r="F2142">
        <v>0.1835</v>
      </c>
      <c r="G2142">
        <v>0.16305</v>
      </c>
      <c r="H2142">
        <v>0.16064999999999999</v>
      </c>
      <c r="I2142">
        <v>0.17194999999999999</v>
      </c>
      <c r="J2142">
        <v>0.18959999999999999</v>
      </c>
      <c r="K2142">
        <v>0.14935000000000001</v>
      </c>
      <c r="L2142">
        <v>0.17985000000000001</v>
      </c>
      <c r="M2142">
        <v>0.2472</v>
      </c>
      <c r="Q2142" s="14">
        <v>25.336018030041256</v>
      </c>
      <c r="R2142" s="14">
        <v>2238.625</v>
      </c>
      <c r="S2142" s="14">
        <v>714</v>
      </c>
      <c r="T2142" s="14">
        <v>1.7650000000000002E-2</v>
      </c>
      <c r="U2142" s="14">
        <v>12.600299999999999</v>
      </c>
      <c r="V2142"/>
      <c r="AA2142" s="14">
        <v>462.13918174852455</v>
      </c>
      <c r="AE2142" s="14">
        <v>1.1800000000000002</v>
      </c>
      <c r="AF2142" s="14">
        <v>0.11269499999999991</v>
      </c>
      <c r="AG2142" s="14">
        <v>9.375</v>
      </c>
      <c r="AJ2142">
        <v>3.617</v>
      </c>
      <c r="AK2142" s="14">
        <v>2.46E-2</v>
      </c>
      <c r="AL2142" s="14">
        <v>4.5591140334706415</v>
      </c>
      <c r="AM2142" s="14">
        <v>186.0046152375545</v>
      </c>
      <c r="AN2142" s="14"/>
      <c r="AO2142" s="14"/>
      <c r="AP2142" s="14">
        <v>191.88852813852813</v>
      </c>
      <c r="AW2142">
        <v>12.6021</v>
      </c>
      <c r="AY2142" s="14">
        <v>251.86081825147545</v>
      </c>
      <c r="AZ2142" s="14"/>
      <c r="BA2142" s="14">
        <v>5.7499999999999999E-3</v>
      </c>
      <c r="BB2142" s="14">
        <v>7.6820619226627613</v>
      </c>
      <c r="BC2142" s="14"/>
      <c r="BD2142" s="14">
        <v>1329.2453847624456</v>
      </c>
      <c r="BE2142">
        <v>577.5</v>
      </c>
    </row>
    <row r="2143" spans="1:57" x14ac:dyDescent="0.55000000000000004">
      <c r="A2143" s="2" t="s">
        <v>252</v>
      </c>
      <c r="B2143" s="31">
        <v>33602</v>
      </c>
      <c r="C2143" s="11"/>
      <c r="E2143">
        <v>260.49</v>
      </c>
      <c r="F2143">
        <v>0.1055</v>
      </c>
      <c r="G2143">
        <v>0.13195000000000001</v>
      </c>
      <c r="H2143">
        <v>0.151</v>
      </c>
      <c r="I2143">
        <v>0.16275000000000001</v>
      </c>
      <c r="J2143">
        <v>0.1837</v>
      </c>
      <c r="K2143">
        <v>0.14545</v>
      </c>
      <c r="L2143">
        <v>0.17865</v>
      </c>
      <c r="M2143">
        <v>0.24345</v>
      </c>
      <c r="Q2143" s="14">
        <v>31.775401864366859</v>
      </c>
      <c r="R2143" s="14">
        <v>2452.3999999999996</v>
      </c>
      <c r="S2143" s="14">
        <v>989.5</v>
      </c>
      <c r="T2143" s="14">
        <v>2.1299999999999999E-2</v>
      </c>
      <c r="U2143" s="14">
        <v>21.07855</v>
      </c>
      <c r="V2143"/>
      <c r="AA2143" s="14">
        <v>737.63918174852461</v>
      </c>
      <c r="AE2143" s="14">
        <v>0.995</v>
      </c>
      <c r="AF2143" s="14">
        <v>0.25478249999999997</v>
      </c>
      <c r="AG2143" s="14">
        <v>25.5</v>
      </c>
      <c r="AJ2143">
        <v>2.2789999999999999</v>
      </c>
      <c r="AK2143" s="14">
        <v>2.92E-2</v>
      </c>
      <c r="AL2143" s="14">
        <v>3.2904635242963742</v>
      </c>
      <c r="AM2143" s="14">
        <v>113.19233797520417</v>
      </c>
      <c r="AN2143" s="14"/>
      <c r="AO2143" s="14"/>
      <c r="AP2143" s="14">
        <v>200.84688346883468</v>
      </c>
      <c r="AW2143">
        <v>21.076350000000001</v>
      </c>
      <c r="AY2143" s="14">
        <v>251.86081825147545</v>
      </c>
      <c r="AZ2143" s="14"/>
      <c r="BA2143" s="14">
        <v>4.7499999999999999E-3</v>
      </c>
      <c r="BB2143" s="14">
        <v>6.3078600846113151</v>
      </c>
      <c r="BC2143" s="14"/>
      <c r="BD2143" s="14">
        <v>1324.2076620247956</v>
      </c>
      <c r="BE2143">
        <v>582.5</v>
      </c>
    </row>
    <row r="2144" spans="1:57" x14ac:dyDescent="0.55000000000000004">
      <c r="A2144" s="2" t="s">
        <v>252</v>
      </c>
      <c r="B2144" s="31">
        <v>33609</v>
      </c>
      <c r="C2144" s="11"/>
      <c r="E2144">
        <v>297.03999999999996</v>
      </c>
      <c r="F2144">
        <v>0.22500000000000001</v>
      </c>
      <c r="G2144">
        <v>0.19989999999999999</v>
      </c>
      <c r="H2144">
        <v>0.15705</v>
      </c>
      <c r="I2144">
        <v>0.16250000000000001</v>
      </c>
      <c r="J2144">
        <v>0.17765</v>
      </c>
      <c r="K2144">
        <v>0.14674999999999999</v>
      </c>
      <c r="L2144">
        <v>0.17465</v>
      </c>
      <c r="M2144">
        <v>0.2417</v>
      </c>
      <c r="Q2144" s="14">
        <v>27.046963427661098</v>
      </c>
      <c r="R2144" s="14">
        <v>2308.2749999999996</v>
      </c>
      <c r="S2144" s="14">
        <v>1061</v>
      </c>
      <c r="T2144" s="14">
        <v>1.925E-2</v>
      </c>
      <c r="U2144" s="14">
        <v>20.734300000000001</v>
      </c>
      <c r="V2144"/>
      <c r="AA2144" s="14">
        <v>809.13918174852461</v>
      </c>
      <c r="AE2144" s="14">
        <v>1.0449999999999999</v>
      </c>
      <c r="AF2144" s="14">
        <v>0.22858000000000098</v>
      </c>
      <c r="AG2144" s="14">
        <v>21.775000000000091</v>
      </c>
      <c r="AJ2144">
        <v>0.40899999999999997</v>
      </c>
      <c r="AK2144" s="14">
        <v>2.4799999999999999E-2</v>
      </c>
      <c r="AL2144" s="14">
        <v>0.5681206564554605</v>
      </c>
      <c r="AM2144" s="14">
        <v>22.739332589196852</v>
      </c>
      <c r="AN2144" s="14"/>
      <c r="AO2144" s="14"/>
      <c r="AP2144" s="14">
        <v>178.30459770114942</v>
      </c>
      <c r="AW2144">
        <v>20.424250000000001</v>
      </c>
      <c r="AY2144" s="14">
        <v>251.86081825147545</v>
      </c>
      <c r="AZ2144" s="14"/>
      <c r="BA2144" s="14">
        <v>3.3999999999999998E-3</v>
      </c>
      <c r="BB2144" s="14">
        <v>4.1117335822286121</v>
      </c>
      <c r="BC2144" s="14"/>
      <c r="BD2144" s="14">
        <v>1202.7606674108031</v>
      </c>
      <c r="BE2144">
        <v>512.5</v>
      </c>
    </row>
    <row r="2145" spans="1:57" x14ac:dyDescent="0.55000000000000004">
      <c r="A2145" s="2" t="s">
        <v>252</v>
      </c>
      <c r="B2145" s="31">
        <v>33613</v>
      </c>
      <c r="C2145" s="11"/>
      <c r="Q2145" s="14">
        <v>27.553221117511519</v>
      </c>
      <c r="R2145" s="14">
        <v>2427.6750000000002</v>
      </c>
      <c r="S2145" s="14">
        <v>1208.5</v>
      </c>
      <c r="T2145" s="14">
        <v>2.0099999999999996E-2</v>
      </c>
      <c r="U2145" s="14">
        <v>24.290849999999999</v>
      </c>
      <c r="V2145"/>
      <c r="AA2145" s="14">
        <v>956.63918174852461</v>
      </c>
      <c r="AE2145" s="14"/>
      <c r="AF2145" s="14"/>
      <c r="AG2145" s="14">
        <v>20.599999999999909</v>
      </c>
      <c r="AJ2145">
        <v>0.377</v>
      </c>
      <c r="AK2145" s="14">
        <v>1.6800000000000002E-2</v>
      </c>
      <c r="AL2145" s="14">
        <v>0.34798136184354456</v>
      </c>
      <c r="AM2145" s="14">
        <v>20.637593636276797</v>
      </c>
      <c r="AN2145" s="14"/>
      <c r="AO2145" s="14"/>
      <c r="AP2145" s="14">
        <v>181.66666666666669</v>
      </c>
      <c r="AW2145">
        <v>24.290849999999999</v>
      </c>
      <c r="AY2145" s="14">
        <v>251.86081825147545</v>
      </c>
      <c r="AZ2145" s="14"/>
      <c r="BA2145" s="14">
        <v>3.0499999999999998E-3</v>
      </c>
      <c r="BB2145" s="14">
        <v>3.5944551217387151</v>
      </c>
      <c r="BC2145" s="14"/>
      <c r="BD2145" s="14">
        <v>1177.9374063637233</v>
      </c>
      <c r="BE2145">
        <v>712.5</v>
      </c>
    </row>
    <row r="2146" spans="1:57" x14ac:dyDescent="0.55000000000000004">
      <c r="A2146" s="2" t="s">
        <v>252</v>
      </c>
      <c r="B2146" s="31">
        <v>33616</v>
      </c>
      <c r="C2146" s="11"/>
      <c r="E2146">
        <v>278.67</v>
      </c>
      <c r="F2146">
        <v>0.16</v>
      </c>
      <c r="G2146">
        <v>0.17330000000000001</v>
      </c>
      <c r="H2146">
        <v>0.16175</v>
      </c>
      <c r="I2146">
        <v>0.16339999999999999</v>
      </c>
      <c r="J2146">
        <v>0.18035000000000001</v>
      </c>
      <c r="K2146">
        <v>0.14530000000000001</v>
      </c>
      <c r="L2146">
        <v>0.17030000000000001</v>
      </c>
      <c r="M2146">
        <v>0.23895</v>
      </c>
      <c r="Q2146" s="14"/>
      <c r="R2146" s="14"/>
      <c r="S2146" s="14"/>
      <c r="T2146" s="14"/>
      <c r="U2146" s="14"/>
      <c r="V2146"/>
      <c r="AA2146" s="14"/>
      <c r="AE2146" s="14"/>
      <c r="AF2146" s="14"/>
      <c r="AG2146" s="14"/>
      <c r="AK2146" s="14"/>
      <c r="AL2146" s="14"/>
      <c r="AM2146" s="14"/>
      <c r="AN2146" s="14"/>
      <c r="AO2146" s="14"/>
      <c r="AP2146" s="14"/>
      <c r="AY2146" s="14"/>
      <c r="AZ2146" s="14"/>
      <c r="BA2146" s="14"/>
      <c r="BB2146" s="14"/>
      <c r="BC2146" s="14"/>
      <c r="BD2146" s="14"/>
    </row>
    <row r="2147" spans="1:57" x14ac:dyDescent="0.55000000000000004">
      <c r="A2147" s="2" t="s">
        <v>252</v>
      </c>
      <c r="B2147" s="31">
        <v>33618</v>
      </c>
      <c r="C2147" s="11"/>
      <c r="Q2147" s="14"/>
      <c r="R2147" s="14">
        <v>2466</v>
      </c>
      <c r="S2147" s="14">
        <v>1254.75</v>
      </c>
      <c r="T2147" s="14">
        <v>2.1949999999999997E-2</v>
      </c>
      <c r="U2147" s="14">
        <v>27.562075</v>
      </c>
      <c r="V2147"/>
      <c r="AA2147" s="14">
        <v>1002.8891817485246</v>
      </c>
      <c r="AE2147" s="14"/>
      <c r="AF2147" s="14"/>
      <c r="AG2147" s="14"/>
      <c r="AK2147" s="14"/>
      <c r="AL2147" s="14"/>
      <c r="AM2147" s="14"/>
      <c r="AN2147" s="14"/>
      <c r="AO2147" s="14"/>
      <c r="AP2147" s="14"/>
      <c r="AW2147">
        <v>27.541762500000001</v>
      </c>
      <c r="AY2147" s="14">
        <v>251.86081825147545</v>
      </c>
      <c r="AZ2147" s="14"/>
      <c r="BA2147" s="14"/>
      <c r="BB2147" s="14"/>
      <c r="BC2147" s="14"/>
      <c r="BD2147" s="14"/>
    </row>
    <row r="2148" spans="1:57" x14ac:dyDescent="0.55000000000000004">
      <c r="A2148" s="2" t="s">
        <v>252</v>
      </c>
      <c r="B2148" s="31">
        <v>33623</v>
      </c>
      <c r="C2148" s="11" t="s">
        <v>787</v>
      </c>
      <c r="E2148">
        <v>272.72999999999996</v>
      </c>
      <c r="F2148">
        <v>0.14349999999999999</v>
      </c>
      <c r="G2148">
        <v>0.16195000000000001</v>
      </c>
      <c r="H2148">
        <v>0.16305</v>
      </c>
      <c r="I2148">
        <v>0.16635</v>
      </c>
      <c r="J2148">
        <v>0.18054999999999999</v>
      </c>
      <c r="K2148">
        <v>0.14735000000000001</v>
      </c>
      <c r="L2148">
        <v>0.16905000000000001</v>
      </c>
      <c r="M2148">
        <v>0.23185</v>
      </c>
      <c r="Q2148" s="14"/>
      <c r="R2148" s="29">
        <v>1962.8623815778597</v>
      </c>
      <c r="S2148" s="14"/>
      <c r="T2148" s="14"/>
      <c r="U2148" s="14"/>
      <c r="V2148"/>
      <c r="W2148">
        <v>3.7564357499999999E-2</v>
      </c>
      <c r="Y2148">
        <v>19640.433828204779</v>
      </c>
      <c r="AA2148">
        <v>737.78027777777788</v>
      </c>
      <c r="AE2148" s="14"/>
      <c r="AF2148" s="14"/>
      <c r="AG2148" s="14"/>
      <c r="AK2148" s="14"/>
      <c r="AL2148" s="14"/>
      <c r="AM2148" s="14"/>
      <c r="AN2148" s="14"/>
      <c r="AO2148" s="14"/>
      <c r="AP2148" s="14"/>
      <c r="AQ2148" t="s">
        <v>875</v>
      </c>
      <c r="AY2148" s="14"/>
      <c r="AZ2148" s="14"/>
      <c r="BA2148" s="14"/>
      <c r="BB2148" s="14"/>
      <c r="BC2148" s="14"/>
      <c r="BD2148" s="14"/>
    </row>
    <row r="2149" spans="1:57" x14ac:dyDescent="0.55000000000000004">
      <c r="A2149" s="2" t="s">
        <v>253</v>
      </c>
      <c r="B2149" s="31">
        <v>33483</v>
      </c>
      <c r="C2149" s="11"/>
      <c r="E2149">
        <v>463.84000000000003</v>
      </c>
      <c r="F2149">
        <v>0.2515</v>
      </c>
      <c r="G2149">
        <v>0.30580000000000002</v>
      </c>
      <c r="H2149">
        <v>0.2792</v>
      </c>
      <c r="I2149">
        <v>0.29915000000000003</v>
      </c>
      <c r="J2149">
        <v>0.29935</v>
      </c>
      <c r="K2149">
        <v>0.26674999999999999</v>
      </c>
      <c r="L2149">
        <v>0.31919999999999998</v>
      </c>
      <c r="M2149">
        <v>0.29825000000000002</v>
      </c>
      <c r="V2149"/>
      <c r="AK2149" s="28"/>
    </row>
    <row r="2150" spans="1:57" x14ac:dyDescent="0.55000000000000004">
      <c r="A2150" s="2" t="s">
        <v>253</v>
      </c>
      <c r="B2150" s="31">
        <v>33491</v>
      </c>
      <c r="C2150" s="11"/>
      <c r="E2150">
        <v>462.89</v>
      </c>
      <c r="F2150">
        <v>0.26100000000000001</v>
      </c>
      <c r="G2150">
        <v>0.30435000000000001</v>
      </c>
      <c r="H2150">
        <v>0.2762</v>
      </c>
      <c r="I2150">
        <v>0.29815000000000003</v>
      </c>
      <c r="J2150">
        <v>0.30014999999999997</v>
      </c>
      <c r="K2150">
        <v>0.2641</v>
      </c>
      <c r="L2150">
        <v>0.31724999999999998</v>
      </c>
      <c r="M2150">
        <v>0.29325000000000001</v>
      </c>
      <c r="V2150"/>
      <c r="AK2150" s="28"/>
    </row>
    <row r="2151" spans="1:57" x14ac:dyDescent="0.55000000000000004">
      <c r="A2151" s="2" t="s">
        <v>253</v>
      </c>
      <c r="B2151" s="31">
        <v>33497</v>
      </c>
      <c r="C2151" s="11"/>
      <c r="E2151">
        <v>464.96</v>
      </c>
      <c r="F2151">
        <v>0.28000000000000003</v>
      </c>
      <c r="G2151">
        <v>0.30259999999999998</v>
      </c>
      <c r="H2151">
        <v>0.27500000000000002</v>
      </c>
      <c r="I2151">
        <v>0.29749999999999999</v>
      </c>
      <c r="J2151">
        <v>0.29930000000000001</v>
      </c>
      <c r="K2151">
        <v>0.26050000000000001</v>
      </c>
      <c r="L2151">
        <v>0.31419999999999998</v>
      </c>
      <c r="M2151">
        <v>0.29570000000000002</v>
      </c>
      <c r="V2151"/>
      <c r="AK2151" s="28"/>
    </row>
    <row r="2152" spans="1:57" x14ac:dyDescent="0.55000000000000004">
      <c r="A2152" s="2" t="s">
        <v>253</v>
      </c>
      <c r="B2152" s="31">
        <v>33504</v>
      </c>
      <c r="C2152" s="11"/>
      <c r="E2152">
        <v>463.41999999999996</v>
      </c>
      <c r="F2152">
        <v>0.27650000000000002</v>
      </c>
      <c r="G2152">
        <v>0.30199999999999999</v>
      </c>
      <c r="H2152">
        <v>0.27445000000000003</v>
      </c>
      <c r="I2152">
        <v>0.2969</v>
      </c>
      <c r="J2152">
        <v>0.29870000000000002</v>
      </c>
      <c r="K2152">
        <v>0.25990000000000002</v>
      </c>
      <c r="L2152">
        <v>0.31359999999999999</v>
      </c>
      <c r="M2152">
        <v>0.29504999999999998</v>
      </c>
      <c r="V2152"/>
      <c r="AK2152" s="28"/>
    </row>
    <row r="2153" spans="1:57" x14ac:dyDescent="0.55000000000000004">
      <c r="A2153" s="2" t="s">
        <v>253</v>
      </c>
      <c r="B2153" s="31">
        <v>33512</v>
      </c>
      <c r="C2153" s="11"/>
      <c r="E2153">
        <v>442.3</v>
      </c>
      <c r="F2153">
        <v>0.23749999999999999</v>
      </c>
      <c r="G2153">
        <v>0.28334999999999999</v>
      </c>
      <c r="H2153">
        <v>0.26229999999999998</v>
      </c>
      <c r="I2153">
        <v>0.28789999999999999</v>
      </c>
      <c r="J2153">
        <v>0.28965000000000002</v>
      </c>
      <c r="K2153">
        <v>0.24840000000000001</v>
      </c>
      <c r="L2153">
        <v>0.31059999999999999</v>
      </c>
      <c r="M2153">
        <v>0.2918</v>
      </c>
      <c r="V2153"/>
      <c r="AK2153" s="28"/>
    </row>
    <row r="2154" spans="1:57" x14ac:dyDescent="0.55000000000000004">
      <c r="A2154" s="2" t="s">
        <v>253</v>
      </c>
      <c r="B2154" s="31">
        <v>33519</v>
      </c>
      <c r="C2154" s="11"/>
      <c r="E2154">
        <v>437.4</v>
      </c>
      <c r="F2154">
        <v>0.22850000000000001</v>
      </c>
      <c r="G2154">
        <v>0.27975</v>
      </c>
      <c r="H2154">
        <v>0.26055</v>
      </c>
      <c r="I2154">
        <v>0.28705000000000003</v>
      </c>
      <c r="J2154">
        <v>0.29025000000000001</v>
      </c>
      <c r="K2154">
        <v>0.246</v>
      </c>
      <c r="L2154">
        <v>0.30709999999999998</v>
      </c>
      <c r="M2154">
        <v>0.2878</v>
      </c>
      <c r="V2154"/>
      <c r="AK2154" s="28"/>
    </row>
    <row r="2155" spans="1:57" x14ac:dyDescent="0.55000000000000004">
      <c r="A2155" s="2" t="s">
        <v>253</v>
      </c>
      <c r="B2155" s="31">
        <v>33525</v>
      </c>
      <c r="C2155" s="11"/>
      <c r="E2155">
        <v>426.27</v>
      </c>
      <c r="F2155">
        <v>0.21299999999999999</v>
      </c>
      <c r="G2155">
        <v>0.26074999999999998</v>
      </c>
      <c r="H2155">
        <v>0.25369999999999998</v>
      </c>
      <c r="I2155">
        <v>0.28455000000000003</v>
      </c>
      <c r="J2155">
        <v>0.2863</v>
      </c>
      <c r="K2155">
        <v>0.24260000000000001</v>
      </c>
      <c r="L2155">
        <v>0.30475000000000002</v>
      </c>
      <c r="M2155">
        <v>0.28570000000000001</v>
      </c>
      <c r="V2155"/>
      <c r="AK2155" s="28"/>
    </row>
    <row r="2156" spans="1:57" x14ac:dyDescent="0.55000000000000004">
      <c r="A2156" s="2" t="s">
        <v>253</v>
      </c>
      <c r="B2156" s="31">
        <v>33532</v>
      </c>
      <c r="C2156" s="11"/>
      <c r="E2156">
        <v>406.66999999999996</v>
      </c>
      <c r="F2156">
        <v>0.1895</v>
      </c>
      <c r="G2156">
        <v>0.23769999999999999</v>
      </c>
      <c r="H2156">
        <v>0.23069999999999999</v>
      </c>
      <c r="I2156">
        <v>0.27495000000000003</v>
      </c>
      <c r="J2156">
        <v>0.27710000000000001</v>
      </c>
      <c r="K2156">
        <v>0.2364</v>
      </c>
      <c r="L2156">
        <v>0.30185000000000001</v>
      </c>
      <c r="M2156">
        <v>0.28515000000000001</v>
      </c>
      <c r="V2156"/>
      <c r="AK2156" s="28"/>
    </row>
    <row r="2157" spans="1:57" x14ac:dyDescent="0.55000000000000004">
      <c r="A2157" s="2" t="s">
        <v>253</v>
      </c>
      <c r="B2157" s="31">
        <v>33540</v>
      </c>
      <c r="C2157" s="11"/>
      <c r="E2157">
        <v>397.2</v>
      </c>
      <c r="F2157">
        <v>0.16950000000000001</v>
      </c>
      <c r="G2157">
        <v>0.23685</v>
      </c>
      <c r="H2157">
        <v>0.21884999999999999</v>
      </c>
      <c r="I2157">
        <v>0.26445000000000002</v>
      </c>
      <c r="J2157">
        <v>0.27725</v>
      </c>
      <c r="K2157">
        <v>0.23135</v>
      </c>
      <c r="L2157">
        <v>0.30404999999999999</v>
      </c>
      <c r="M2157">
        <v>0.28370000000000001</v>
      </c>
      <c r="V2157"/>
      <c r="AK2157" s="28"/>
    </row>
    <row r="2158" spans="1:57" x14ac:dyDescent="0.55000000000000004">
      <c r="A2158" s="2" t="s">
        <v>253</v>
      </c>
      <c r="B2158" s="31">
        <v>33546</v>
      </c>
      <c r="C2158" s="11"/>
      <c r="E2158">
        <v>432.21</v>
      </c>
      <c r="F2158">
        <v>0.308</v>
      </c>
      <c r="G2158">
        <v>0.26405000000000001</v>
      </c>
      <c r="H2158">
        <v>0.22425</v>
      </c>
      <c r="I2158">
        <v>0.26665</v>
      </c>
      <c r="J2158">
        <v>0.27994999999999998</v>
      </c>
      <c r="K2158">
        <v>0.2334</v>
      </c>
      <c r="L2158">
        <v>0.30309999999999998</v>
      </c>
      <c r="M2158">
        <v>0.28165000000000001</v>
      </c>
      <c r="V2158"/>
      <c r="AK2158" s="28"/>
    </row>
    <row r="2159" spans="1:57" x14ac:dyDescent="0.55000000000000004">
      <c r="A2159" s="2" t="s">
        <v>253</v>
      </c>
      <c r="B2159" s="31">
        <v>33553</v>
      </c>
      <c r="C2159" s="11"/>
      <c r="E2159">
        <v>417.12</v>
      </c>
      <c r="F2159">
        <v>0.28000000000000003</v>
      </c>
      <c r="G2159">
        <v>0.25319999999999998</v>
      </c>
      <c r="H2159">
        <v>0.21879999999999999</v>
      </c>
      <c r="I2159">
        <v>0.2581</v>
      </c>
      <c r="J2159">
        <v>0.27160000000000001</v>
      </c>
      <c r="K2159">
        <v>0.22595000000000001</v>
      </c>
      <c r="L2159">
        <v>0.29875000000000002</v>
      </c>
      <c r="M2159">
        <v>0.2792</v>
      </c>
      <c r="V2159"/>
      <c r="AK2159" s="28"/>
    </row>
    <row r="2160" spans="1:57" x14ac:dyDescent="0.55000000000000004">
      <c r="A2160" s="2" t="s">
        <v>253</v>
      </c>
      <c r="B2160" s="31">
        <v>33560</v>
      </c>
      <c r="C2160" s="11"/>
      <c r="E2160">
        <v>383.78000000000003</v>
      </c>
      <c r="F2160">
        <v>0.17899999999999999</v>
      </c>
      <c r="G2160">
        <v>0.22045000000000001</v>
      </c>
      <c r="H2160">
        <v>0.20455000000000001</v>
      </c>
      <c r="I2160">
        <v>0.24575</v>
      </c>
      <c r="J2160">
        <v>0.26319999999999999</v>
      </c>
      <c r="K2160">
        <v>0.22370000000000001</v>
      </c>
      <c r="L2160">
        <v>0.29885</v>
      </c>
      <c r="M2160">
        <v>0.28339999999999999</v>
      </c>
      <c r="V2160"/>
      <c r="AK2160" s="28"/>
    </row>
    <row r="2161" spans="1:37" x14ac:dyDescent="0.55000000000000004">
      <c r="A2161" s="2" t="s">
        <v>253</v>
      </c>
      <c r="B2161" s="31">
        <v>33574</v>
      </c>
      <c r="C2161" s="11"/>
      <c r="E2161">
        <v>390.35</v>
      </c>
      <c r="F2161">
        <v>0.2535</v>
      </c>
      <c r="G2161">
        <v>0.24199999999999999</v>
      </c>
      <c r="H2161">
        <v>0.21129999999999999</v>
      </c>
      <c r="I2161">
        <v>0.23565</v>
      </c>
      <c r="J2161">
        <v>0.23880000000000001</v>
      </c>
      <c r="K2161">
        <v>0.21010000000000001</v>
      </c>
      <c r="L2161">
        <v>0.28670000000000001</v>
      </c>
      <c r="M2161">
        <v>0.2737</v>
      </c>
      <c r="V2161"/>
      <c r="AK2161" s="28"/>
    </row>
    <row r="2162" spans="1:37" x14ac:dyDescent="0.55000000000000004">
      <c r="A2162" s="2" t="s">
        <v>253</v>
      </c>
      <c r="B2162" s="31">
        <v>33581</v>
      </c>
      <c r="C2162" s="11"/>
      <c r="E2162">
        <v>377.40999999999997</v>
      </c>
      <c r="F2162">
        <v>0.20899999999999999</v>
      </c>
      <c r="G2162">
        <v>0.23955000000000001</v>
      </c>
      <c r="H2162">
        <v>0.21304999999999999</v>
      </c>
      <c r="I2162">
        <v>0.23580000000000001</v>
      </c>
      <c r="J2162">
        <v>0.23305000000000001</v>
      </c>
      <c r="K2162">
        <v>0.2041</v>
      </c>
      <c r="L2162">
        <v>0.27950000000000003</v>
      </c>
      <c r="M2162">
        <v>0.27300000000000002</v>
      </c>
      <c r="V2162"/>
      <c r="AK2162" s="28"/>
    </row>
    <row r="2163" spans="1:37" x14ac:dyDescent="0.55000000000000004">
      <c r="A2163" s="2" t="s">
        <v>253</v>
      </c>
      <c r="B2163" s="31">
        <v>33588</v>
      </c>
      <c r="C2163" s="11"/>
      <c r="E2163">
        <v>367.7</v>
      </c>
      <c r="F2163">
        <v>0.183</v>
      </c>
      <c r="G2163">
        <v>0.2341</v>
      </c>
      <c r="H2163">
        <v>0.20669999999999999</v>
      </c>
      <c r="I2163">
        <v>0.22925000000000001</v>
      </c>
      <c r="J2163">
        <v>0.2331</v>
      </c>
      <c r="K2163">
        <v>0.20444999999999999</v>
      </c>
      <c r="L2163">
        <v>0.2782</v>
      </c>
      <c r="M2163">
        <v>0.2697</v>
      </c>
      <c r="V2163"/>
      <c r="AK2163" s="28"/>
    </row>
    <row r="2164" spans="1:37" x14ac:dyDescent="0.55000000000000004">
      <c r="A2164" s="2" t="s">
        <v>253</v>
      </c>
      <c r="B2164" s="31">
        <v>33595</v>
      </c>
      <c r="C2164" s="11"/>
      <c r="E2164">
        <v>354.52</v>
      </c>
      <c r="F2164">
        <v>0.16450000000000001</v>
      </c>
      <c r="G2164">
        <v>0.22459999999999999</v>
      </c>
      <c r="H2164">
        <v>0.20324999999999999</v>
      </c>
      <c r="I2164">
        <v>0.21704999999999999</v>
      </c>
      <c r="J2164">
        <v>0.22059999999999999</v>
      </c>
      <c r="K2164">
        <v>0.20150000000000001</v>
      </c>
      <c r="L2164">
        <v>0.27415</v>
      </c>
      <c r="M2164">
        <v>0.26695000000000002</v>
      </c>
      <c r="V2164"/>
      <c r="AK2164" s="28"/>
    </row>
    <row r="2165" spans="1:37" x14ac:dyDescent="0.55000000000000004">
      <c r="A2165" s="2" t="s">
        <v>253</v>
      </c>
      <c r="B2165" s="31">
        <v>33602</v>
      </c>
      <c r="C2165" s="11"/>
      <c r="E2165">
        <v>392.63</v>
      </c>
      <c r="F2165">
        <v>0.33</v>
      </c>
      <c r="G2165">
        <v>0.24224999999999999</v>
      </c>
      <c r="H2165">
        <v>0.20745</v>
      </c>
      <c r="I2165">
        <v>0.2172</v>
      </c>
      <c r="J2165">
        <v>0.21790000000000001</v>
      </c>
      <c r="K2165">
        <v>0.20175000000000001</v>
      </c>
      <c r="L2165">
        <v>0.27250000000000002</v>
      </c>
      <c r="M2165">
        <v>0.27410000000000001</v>
      </c>
      <c r="V2165"/>
      <c r="AK2165" s="28"/>
    </row>
    <row r="2166" spans="1:37" x14ac:dyDescent="0.55000000000000004">
      <c r="A2166" s="2" t="s">
        <v>253</v>
      </c>
      <c r="B2166" s="31">
        <v>33609</v>
      </c>
      <c r="C2166" s="11"/>
      <c r="E2166">
        <v>358.37</v>
      </c>
      <c r="F2166">
        <v>0.188</v>
      </c>
      <c r="G2166">
        <v>0.22925000000000001</v>
      </c>
      <c r="H2166">
        <v>0.20300000000000001</v>
      </c>
      <c r="I2166">
        <v>0.21440000000000001</v>
      </c>
      <c r="J2166">
        <v>0.21529999999999999</v>
      </c>
      <c r="K2166">
        <v>0.2031</v>
      </c>
      <c r="L2166">
        <v>0.27184999999999998</v>
      </c>
      <c r="M2166">
        <v>0.26695000000000002</v>
      </c>
      <c r="V2166"/>
      <c r="AK2166" s="28"/>
    </row>
    <row r="2167" spans="1:37" x14ac:dyDescent="0.55000000000000004">
      <c r="A2167" s="2" t="s">
        <v>253</v>
      </c>
      <c r="B2167" s="31">
        <v>33616</v>
      </c>
      <c r="C2167" s="11"/>
      <c r="E2167">
        <v>347.24</v>
      </c>
      <c r="F2167">
        <v>0.156</v>
      </c>
      <c r="G2167">
        <v>0.23055</v>
      </c>
      <c r="H2167">
        <v>0.2024</v>
      </c>
      <c r="I2167">
        <v>0.21195</v>
      </c>
      <c r="J2167">
        <v>0.21104999999999999</v>
      </c>
      <c r="K2167">
        <v>0.19819999999999999</v>
      </c>
      <c r="L2167">
        <v>0.26669999999999999</v>
      </c>
      <c r="M2167">
        <v>0.25935000000000002</v>
      </c>
      <c r="V2167"/>
      <c r="AK2167" s="28"/>
    </row>
    <row r="2168" spans="1:37" x14ac:dyDescent="0.55000000000000004">
      <c r="A2168" s="2" t="s">
        <v>253</v>
      </c>
      <c r="B2168" s="31">
        <v>33623</v>
      </c>
      <c r="C2168" s="11"/>
      <c r="E2168">
        <v>330.76</v>
      </c>
      <c r="F2168">
        <v>0.16200000000000001</v>
      </c>
      <c r="G2168">
        <v>0.1958</v>
      </c>
      <c r="H2168">
        <v>0.18675</v>
      </c>
      <c r="I2168">
        <v>0.20219999999999999</v>
      </c>
      <c r="J2168">
        <v>0.19894999999999999</v>
      </c>
      <c r="K2168">
        <v>0.19234999999999999</v>
      </c>
      <c r="L2168">
        <v>0.26064999999999999</v>
      </c>
      <c r="M2168">
        <v>0.25509999999999999</v>
      </c>
      <c r="V2168"/>
      <c r="AK2168" s="28"/>
    </row>
    <row r="2169" spans="1:37" x14ac:dyDescent="0.55000000000000004">
      <c r="A2169" s="2" t="s">
        <v>254</v>
      </c>
      <c r="B2169" s="31">
        <v>33483</v>
      </c>
      <c r="C2169" s="11"/>
      <c r="E2169">
        <v>450.66999999999996</v>
      </c>
      <c r="F2169">
        <v>0.23050000000000001</v>
      </c>
      <c r="G2169">
        <v>0.30795</v>
      </c>
      <c r="H2169">
        <v>0.28620000000000001</v>
      </c>
      <c r="I2169">
        <v>0.30435000000000001</v>
      </c>
      <c r="J2169">
        <v>0.28420000000000001</v>
      </c>
      <c r="K2169">
        <v>0.31069999999999998</v>
      </c>
      <c r="L2169">
        <v>0.26879999999999998</v>
      </c>
      <c r="M2169">
        <v>0.26064999999999999</v>
      </c>
      <c r="V2169"/>
      <c r="AK2169" s="28"/>
    </row>
    <row r="2170" spans="1:37" x14ac:dyDescent="0.55000000000000004">
      <c r="A2170" s="2" t="s">
        <v>254</v>
      </c>
      <c r="B2170" s="31">
        <v>33491</v>
      </c>
      <c r="C2170" s="11"/>
      <c r="E2170">
        <v>449.08000000000004</v>
      </c>
      <c r="F2170">
        <v>0.24</v>
      </c>
      <c r="G2170">
        <v>0.3049</v>
      </c>
      <c r="H2170">
        <v>0.27925</v>
      </c>
      <c r="I2170">
        <v>0.30375000000000002</v>
      </c>
      <c r="J2170">
        <v>0.28284999999999999</v>
      </c>
      <c r="K2170">
        <v>0.31069999999999998</v>
      </c>
      <c r="L2170">
        <v>0.26505000000000001</v>
      </c>
      <c r="M2170">
        <v>0.25890000000000002</v>
      </c>
      <c r="V2170"/>
      <c r="AK2170" s="28"/>
    </row>
    <row r="2171" spans="1:37" x14ac:dyDescent="0.55000000000000004">
      <c r="A2171" s="2" t="s">
        <v>254</v>
      </c>
      <c r="B2171" s="31">
        <v>33497</v>
      </c>
      <c r="C2171" s="11"/>
      <c r="E2171">
        <v>448.53000000000003</v>
      </c>
      <c r="F2171">
        <v>0.2505</v>
      </c>
      <c r="G2171">
        <v>0.30325000000000002</v>
      </c>
      <c r="H2171">
        <v>0.28220000000000001</v>
      </c>
      <c r="I2171">
        <v>0.30359999999999998</v>
      </c>
      <c r="J2171">
        <v>0.27905000000000002</v>
      </c>
      <c r="K2171">
        <v>0.30559999999999998</v>
      </c>
      <c r="L2171">
        <v>0.2616</v>
      </c>
      <c r="M2171">
        <v>0.25685000000000002</v>
      </c>
      <c r="V2171"/>
      <c r="AK2171" s="28"/>
    </row>
    <row r="2172" spans="1:37" x14ac:dyDescent="0.55000000000000004">
      <c r="A2172" s="2" t="s">
        <v>254</v>
      </c>
      <c r="B2172" s="31">
        <v>33504</v>
      </c>
      <c r="C2172" s="11"/>
      <c r="E2172">
        <v>447.92999999999995</v>
      </c>
      <c r="F2172">
        <v>0.2515</v>
      </c>
      <c r="G2172">
        <v>0.30264999999999997</v>
      </c>
      <c r="H2172">
        <v>0.28165000000000001</v>
      </c>
      <c r="I2172">
        <v>0.30299999999999999</v>
      </c>
      <c r="J2172">
        <v>0.27844999999999998</v>
      </c>
      <c r="K2172">
        <v>0.30495</v>
      </c>
      <c r="L2172">
        <v>0.2611</v>
      </c>
      <c r="M2172">
        <v>0.25635000000000002</v>
      </c>
      <c r="V2172"/>
      <c r="AK2172" s="28"/>
    </row>
    <row r="2173" spans="1:37" x14ac:dyDescent="0.55000000000000004">
      <c r="A2173" s="2" t="s">
        <v>254</v>
      </c>
      <c r="B2173" s="31">
        <v>33512</v>
      </c>
      <c r="C2173" s="11"/>
      <c r="E2173">
        <v>428.25</v>
      </c>
      <c r="F2173">
        <v>0.20799999999999999</v>
      </c>
      <c r="G2173">
        <v>0.28594999999999998</v>
      </c>
      <c r="H2173">
        <v>0.27705000000000002</v>
      </c>
      <c r="I2173">
        <v>0.29504999999999998</v>
      </c>
      <c r="J2173">
        <v>0.26989999999999997</v>
      </c>
      <c r="K2173">
        <v>0.30014999999999997</v>
      </c>
      <c r="L2173">
        <v>0.24934999999999999</v>
      </c>
      <c r="M2173">
        <v>0.25580000000000003</v>
      </c>
      <c r="V2173"/>
      <c r="AK2173" s="28"/>
    </row>
    <row r="2174" spans="1:37" x14ac:dyDescent="0.55000000000000004">
      <c r="A2174" s="2" t="s">
        <v>254</v>
      </c>
      <c r="B2174" s="31">
        <v>33519</v>
      </c>
      <c r="C2174" s="11"/>
      <c r="E2174">
        <v>421.65</v>
      </c>
      <c r="F2174">
        <v>0.20499999999999999</v>
      </c>
      <c r="G2174">
        <v>0.27905000000000002</v>
      </c>
      <c r="H2174">
        <v>0.2707</v>
      </c>
      <c r="I2174">
        <v>0.29944999999999999</v>
      </c>
      <c r="J2174">
        <v>0.26369999999999999</v>
      </c>
      <c r="K2174">
        <v>0.29449999999999998</v>
      </c>
      <c r="L2174">
        <v>0.24299999999999999</v>
      </c>
      <c r="M2174">
        <v>0.25285000000000002</v>
      </c>
      <c r="V2174"/>
      <c r="AK2174" s="28"/>
    </row>
    <row r="2175" spans="1:37" x14ac:dyDescent="0.55000000000000004">
      <c r="A2175" s="2" t="s">
        <v>254</v>
      </c>
      <c r="B2175" s="31">
        <v>33525</v>
      </c>
      <c r="C2175" s="11"/>
      <c r="E2175">
        <v>409.63999999999993</v>
      </c>
      <c r="F2175">
        <v>0.17899999999999999</v>
      </c>
      <c r="G2175">
        <v>0.25874999999999998</v>
      </c>
      <c r="H2175">
        <v>0.26745000000000002</v>
      </c>
      <c r="I2175">
        <v>0.29315000000000002</v>
      </c>
      <c r="J2175">
        <v>0.26090000000000002</v>
      </c>
      <c r="K2175">
        <v>0.29525000000000001</v>
      </c>
      <c r="L2175">
        <v>0.2392</v>
      </c>
      <c r="M2175">
        <v>0.2545</v>
      </c>
      <c r="V2175"/>
      <c r="AK2175" s="28"/>
    </row>
    <row r="2176" spans="1:37" x14ac:dyDescent="0.55000000000000004">
      <c r="A2176" s="2" t="s">
        <v>254</v>
      </c>
      <c r="B2176" s="31">
        <v>33532</v>
      </c>
      <c r="C2176" s="11"/>
      <c r="E2176">
        <v>391.06</v>
      </c>
      <c r="F2176">
        <v>0.14949999999999999</v>
      </c>
      <c r="G2176">
        <v>0.23280000000000001</v>
      </c>
      <c r="H2176">
        <v>0.25369999999999998</v>
      </c>
      <c r="I2176">
        <v>0.28820000000000001</v>
      </c>
      <c r="J2176">
        <v>0.25840000000000002</v>
      </c>
      <c r="K2176">
        <v>0.28970000000000001</v>
      </c>
      <c r="L2176">
        <v>0.23325000000000001</v>
      </c>
      <c r="M2176">
        <v>0.24975</v>
      </c>
      <c r="V2176"/>
      <c r="AK2176" s="28"/>
    </row>
    <row r="2177" spans="1:47" x14ac:dyDescent="0.55000000000000004">
      <c r="A2177" s="2" t="s">
        <v>254</v>
      </c>
      <c r="B2177" s="31">
        <v>33540</v>
      </c>
      <c r="C2177" s="11"/>
      <c r="E2177">
        <v>383.73</v>
      </c>
      <c r="F2177">
        <v>0.155</v>
      </c>
      <c r="G2177">
        <v>0.2303</v>
      </c>
      <c r="H2177">
        <v>0.24825</v>
      </c>
      <c r="I2177">
        <v>0.28499999999999998</v>
      </c>
      <c r="J2177">
        <v>0.24784999999999999</v>
      </c>
      <c r="K2177">
        <v>0.28510000000000002</v>
      </c>
      <c r="L2177">
        <v>0.22314999999999999</v>
      </c>
      <c r="M2177">
        <v>0.24399999999999999</v>
      </c>
      <c r="V2177"/>
      <c r="AK2177" s="28"/>
    </row>
    <row r="2178" spans="1:47" x14ac:dyDescent="0.55000000000000004">
      <c r="A2178" s="2" t="s">
        <v>254</v>
      </c>
      <c r="B2178" s="31">
        <v>33546</v>
      </c>
      <c r="C2178" s="11"/>
      <c r="E2178">
        <v>418.62000000000006</v>
      </c>
      <c r="F2178">
        <v>0.29699999999999999</v>
      </c>
      <c r="G2178">
        <v>0.26079999999999998</v>
      </c>
      <c r="H2178">
        <v>0.249</v>
      </c>
      <c r="I2178">
        <v>0.28410000000000002</v>
      </c>
      <c r="J2178">
        <v>0.25395000000000001</v>
      </c>
      <c r="K2178">
        <v>0.28770000000000001</v>
      </c>
      <c r="L2178">
        <v>0.21640000000000001</v>
      </c>
      <c r="M2178">
        <v>0.24415000000000001</v>
      </c>
      <c r="V2178"/>
      <c r="AK2178" s="28"/>
    </row>
    <row r="2179" spans="1:47" x14ac:dyDescent="0.55000000000000004">
      <c r="A2179" s="2" t="s">
        <v>254</v>
      </c>
      <c r="B2179" s="31">
        <v>33553</v>
      </c>
      <c r="C2179" s="11"/>
      <c r="E2179">
        <v>401.54999999999995</v>
      </c>
      <c r="F2179">
        <v>0.25950000000000001</v>
      </c>
      <c r="G2179">
        <v>0.25214999999999999</v>
      </c>
      <c r="H2179">
        <v>0.24790000000000001</v>
      </c>
      <c r="I2179">
        <v>0.27839999999999998</v>
      </c>
      <c r="J2179">
        <v>0.23924999999999999</v>
      </c>
      <c r="K2179">
        <v>0.28025</v>
      </c>
      <c r="L2179">
        <v>0.21115</v>
      </c>
      <c r="M2179">
        <v>0.23915</v>
      </c>
      <c r="V2179"/>
      <c r="AK2179" s="28"/>
    </row>
    <row r="2180" spans="1:47" x14ac:dyDescent="0.55000000000000004">
      <c r="A2180" s="2" t="s">
        <v>254</v>
      </c>
      <c r="B2180" s="31">
        <v>33560</v>
      </c>
      <c r="C2180" s="11"/>
      <c r="E2180">
        <v>368.96999999999997</v>
      </c>
      <c r="F2180">
        <v>0.14699999999999999</v>
      </c>
      <c r="G2180">
        <v>0.22894999999999999</v>
      </c>
      <c r="H2180">
        <v>0.2397</v>
      </c>
      <c r="I2180">
        <v>0.27150000000000002</v>
      </c>
      <c r="J2180">
        <v>0.23955000000000001</v>
      </c>
      <c r="K2180">
        <v>0.2722</v>
      </c>
      <c r="L2180">
        <v>0.20710000000000001</v>
      </c>
      <c r="M2180">
        <v>0.23885000000000001</v>
      </c>
      <c r="V2180"/>
      <c r="AK2180" s="28"/>
    </row>
    <row r="2181" spans="1:47" x14ac:dyDescent="0.55000000000000004">
      <c r="A2181" s="2" t="s">
        <v>254</v>
      </c>
      <c r="B2181" s="31">
        <v>33574</v>
      </c>
      <c r="C2181" s="11"/>
      <c r="E2181">
        <v>367.91999999999996</v>
      </c>
      <c r="F2181">
        <v>0.21199999999999999</v>
      </c>
      <c r="G2181">
        <v>0.23530000000000001</v>
      </c>
      <c r="H2181">
        <v>0.23769999999999999</v>
      </c>
      <c r="I2181">
        <v>0.25829999999999997</v>
      </c>
      <c r="J2181">
        <v>0.22105</v>
      </c>
      <c r="K2181">
        <v>0.25290000000000001</v>
      </c>
      <c r="L2181">
        <v>0.18920000000000001</v>
      </c>
      <c r="M2181">
        <v>0.23315</v>
      </c>
      <c r="V2181"/>
      <c r="AK2181" s="28"/>
    </row>
    <row r="2182" spans="1:47" x14ac:dyDescent="0.55000000000000004">
      <c r="A2182" s="2" t="s">
        <v>254</v>
      </c>
      <c r="B2182" s="31">
        <v>33581</v>
      </c>
      <c r="C2182" s="11"/>
      <c r="E2182">
        <v>356.60999999999996</v>
      </c>
      <c r="F2182">
        <v>0.18</v>
      </c>
      <c r="G2182">
        <v>0.23805000000000001</v>
      </c>
      <c r="H2182">
        <v>0.23899999999999999</v>
      </c>
      <c r="I2182">
        <v>0.25330000000000003</v>
      </c>
      <c r="J2182">
        <v>0.21535000000000001</v>
      </c>
      <c r="K2182">
        <v>0.24595</v>
      </c>
      <c r="L2182">
        <v>0.18415000000000001</v>
      </c>
      <c r="M2182">
        <v>0.22725000000000001</v>
      </c>
      <c r="V2182"/>
      <c r="AK2182" s="28"/>
    </row>
    <row r="2183" spans="1:47" x14ac:dyDescent="0.55000000000000004">
      <c r="A2183" s="2" t="s">
        <v>254</v>
      </c>
      <c r="B2183" s="31">
        <v>33588</v>
      </c>
      <c r="C2183" s="11"/>
      <c r="E2183">
        <v>355.56</v>
      </c>
      <c r="F2183">
        <v>0.18</v>
      </c>
      <c r="G2183">
        <v>0.23774999999999999</v>
      </c>
      <c r="H2183">
        <v>0.24060000000000001</v>
      </c>
      <c r="I2183">
        <v>0.25814999999999999</v>
      </c>
      <c r="J2183">
        <v>0.21579999999999999</v>
      </c>
      <c r="K2183">
        <v>0.24015</v>
      </c>
      <c r="L2183">
        <v>0.18135000000000001</v>
      </c>
      <c r="M2183">
        <v>0.224</v>
      </c>
      <c r="V2183"/>
      <c r="AK2183" s="28"/>
    </row>
    <row r="2184" spans="1:47" x14ac:dyDescent="0.55000000000000004">
      <c r="A2184" s="2" t="s">
        <v>254</v>
      </c>
      <c r="B2184" s="31">
        <v>33595</v>
      </c>
      <c r="C2184" s="11"/>
      <c r="E2184">
        <v>342.12</v>
      </c>
      <c r="F2184">
        <v>0.16200000000000001</v>
      </c>
      <c r="G2184">
        <v>0.22239999999999999</v>
      </c>
      <c r="H2184">
        <v>0.23044999999999999</v>
      </c>
      <c r="I2184">
        <v>0.24975</v>
      </c>
      <c r="J2184">
        <v>0.21035000000000001</v>
      </c>
      <c r="K2184">
        <v>0.23930000000000001</v>
      </c>
      <c r="L2184">
        <v>0.17385</v>
      </c>
      <c r="M2184">
        <v>0.2225</v>
      </c>
      <c r="V2184"/>
      <c r="AK2184" s="28"/>
    </row>
    <row r="2185" spans="1:47" x14ac:dyDescent="0.55000000000000004">
      <c r="A2185" s="2" t="s">
        <v>254</v>
      </c>
      <c r="B2185" s="31">
        <v>33602</v>
      </c>
      <c r="C2185" s="11"/>
      <c r="E2185">
        <v>375.40999999999997</v>
      </c>
      <c r="F2185">
        <v>0.317</v>
      </c>
      <c r="G2185">
        <v>0.24415000000000001</v>
      </c>
      <c r="H2185">
        <v>0.2356</v>
      </c>
      <c r="I2185">
        <v>0.25185000000000002</v>
      </c>
      <c r="J2185">
        <v>0.20455000000000001</v>
      </c>
      <c r="K2185">
        <v>0.22900000000000001</v>
      </c>
      <c r="L2185">
        <v>0.17480000000000001</v>
      </c>
      <c r="M2185">
        <v>0.22009999999999999</v>
      </c>
      <c r="V2185"/>
      <c r="AK2185" s="28"/>
    </row>
    <row r="2186" spans="1:47" x14ac:dyDescent="0.55000000000000004">
      <c r="A2186" s="2" t="s">
        <v>254</v>
      </c>
      <c r="B2186" s="31">
        <v>33609</v>
      </c>
      <c r="C2186" s="11"/>
      <c r="E2186">
        <v>354.21000000000004</v>
      </c>
      <c r="F2186">
        <v>0.217</v>
      </c>
      <c r="G2186">
        <v>0.2455</v>
      </c>
      <c r="H2186">
        <v>0.23555000000000001</v>
      </c>
      <c r="I2186">
        <v>0.24615000000000001</v>
      </c>
      <c r="J2186">
        <v>0.2087</v>
      </c>
      <c r="K2186">
        <v>0.2276</v>
      </c>
      <c r="L2186">
        <v>0.17215</v>
      </c>
      <c r="M2186">
        <v>0.21840000000000001</v>
      </c>
      <c r="V2186"/>
      <c r="AK2186" s="28"/>
    </row>
    <row r="2187" spans="1:47" x14ac:dyDescent="0.55000000000000004">
      <c r="A2187" s="2" t="s">
        <v>254</v>
      </c>
      <c r="B2187" s="31">
        <v>33616</v>
      </c>
      <c r="C2187" s="11"/>
      <c r="E2187">
        <v>342.89</v>
      </c>
      <c r="F2187">
        <v>0.185</v>
      </c>
      <c r="G2187">
        <v>0.24525</v>
      </c>
      <c r="H2187">
        <v>0.23549999999999999</v>
      </c>
      <c r="I2187">
        <v>0.24274999999999999</v>
      </c>
      <c r="J2187">
        <v>0.2</v>
      </c>
      <c r="K2187">
        <v>0.222</v>
      </c>
      <c r="L2187">
        <v>0.16830000000000001</v>
      </c>
      <c r="M2187">
        <v>0.21565000000000001</v>
      </c>
      <c r="V2187"/>
      <c r="AK2187" s="28"/>
    </row>
    <row r="2188" spans="1:47" x14ac:dyDescent="0.55000000000000004">
      <c r="A2188" s="2" t="s">
        <v>254</v>
      </c>
      <c r="B2188" s="31">
        <v>33623</v>
      </c>
      <c r="C2188" s="11"/>
      <c r="E2188">
        <v>323.10000000000002</v>
      </c>
      <c r="F2188">
        <v>0.17349999999999999</v>
      </c>
      <c r="G2188">
        <v>0.2157</v>
      </c>
      <c r="H2188">
        <v>0.22545000000000001</v>
      </c>
      <c r="I2188">
        <v>0.22305</v>
      </c>
      <c r="J2188">
        <v>0.19284999999999999</v>
      </c>
      <c r="K2188">
        <v>0.20860000000000001</v>
      </c>
      <c r="L2188">
        <v>0.16495000000000001</v>
      </c>
      <c r="M2188">
        <v>0.2114</v>
      </c>
      <c r="V2188"/>
      <c r="AK2188" s="28"/>
    </row>
    <row r="2189" spans="1:47" x14ac:dyDescent="0.55000000000000004">
      <c r="A2189" s="2" t="s">
        <v>283</v>
      </c>
      <c r="B2189" s="31">
        <v>38274</v>
      </c>
      <c r="C2189" s="11"/>
      <c r="V2189"/>
      <c r="AU2189">
        <v>0</v>
      </c>
    </row>
    <row r="2190" spans="1:47" x14ac:dyDescent="0.55000000000000004">
      <c r="A2190" s="2" t="s">
        <v>283</v>
      </c>
      <c r="B2190" s="31">
        <v>38418</v>
      </c>
      <c r="C2190" s="11"/>
      <c r="V2190"/>
      <c r="AU2190">
        <v>20</v>
      </c>
    </row>
    <row r="2191" spans="1:47" x14ac:dyDescent="0.55000000000000004">
      <c r="A2191" s="2" t="s">
        <v>283</v>
      </c>
      <c r="B2191" s="31">
        <v>38425</v>
      </c>
      <c r="C2191" s="11"/>
      <c r="R2191">
        <v>41.257399999999997</v>
      </c>
      <c r="V2191"/>
    </row>
    <row r="2192" spans="1:47" x14ac:dyDescent="0.55000000000000004">
      <c r="A2192" s="2" t="s">
        <v>283</v>
      </c>
      <c r="B2192" s="31">
        <v>38438</v>
      </c>
      <c r="C2192" s="11"/>
      <c r="R2192">
        <v>100.196</v>
      </c>
      <c r="V2192"/>
    </row>
    <row r="2193" spans="1:56" x14ac:dyDescent="0.55000000000000004">
      <c r="A2193" s="2" t="s">
        <v>283</v>
      </c>
      <c r="B2193" s="31">
        <v>38452</v>
      </c>
      <c r="C2193" s="11"/>
      <c r="R2193">
        <v>235.756</v>
      </c>
      <c r="V2193"/>
      <c r="AG2193">
        <v>17.681699999999999</v>
      </c>
      <c r="AM2193">
        <v>70.726900000000001</v>
      </c>
      <c r="BD2193">
        <v>76.620800000000003</v>
      </c>
    </row>
    <row r="2194" spans="1:56" x14ac:dyDescent="0.55000000000000004">
      <c r="A2194" s="2" t="s">
        <v>283</v>
      </c>
      <c r="B2194" s="31">
        <v>38454</v>
      </c>
      <c r="C2194" s="11"/>
      <c r="V2194"/>
      <c r="AU2194">
        <v>24</v>
      </c>
    </row>
    <row r="2195" spans="1:56" x14ac:dyDescent="0.55000000000000004">
      <c r="A2195" s="2" t="s">
        <v>283</v>
      </c>
      <c r="B2195" s="31">
        <v>38457</v>
      </c>
      <c r="C2195" s="11"/>
      <c r="V2195"/>
      <c r="AU2195">
        <v>30</v>
      </c>
    </row>
    <row r="2196" spans="1:56" x14ac:dyDescent="0.55000000000000004">
      <c r="A2196" s="2" t="s">
        <v>283</v>
      </c>
      <c r="B2196" s="31">
        <v>38459</v>
      </c>
      <c r="C2196" s="11"/>
      <c r="R2196">
        <v>259.33199999999999</v>
      </c>
      <c r="V2196"/>
      <c r="AG2196">
        <v>11.787800000000001</v>
      </c>
      <c r="AM2196">
        <v>123.77200000000001</v>
      </c>
      <c r="BD2196">
        <v>141.45400000000001</v>
      </c>
    </row>
    <row r="2197" spans="1:56" x14ac:dyDescent="0.55000000000000004">
      <c r="A2197" s="2" t="s">
        <v>283</v>
      </c>
      <c r="B2197" s="31">
        <v>38465</v>
      </c>
      <c r="C2197" s="11"/>
      <c r="R2197">
        <v>394.892</v>
      </c>
      <c r="V2197"/>
      <c r="AG2197">
        <v>17.681699999999999</v>
      </c>
      <c r="AM2197">
        <v>159.136</v>
      </c>
      <c r="BD2197">
        <v>200.393</v>
      </c>
    </row>
    <row r="2198" spans="1:56" x14ac:dyDescent="0.55000000000000004">
      <c r="A2198" s="2" t="s">
        <v>283</v>
      </c>
      <c r="B2198" s="31">
        <v>38472</v>
      </c>
      <c r="C2198" s="11"/>
      <c r="R2198">
        <v>506.87599999999998</v>
      </c>
      <c r="V2198"/>
      <c r="AG2198">
        <v>11.787800000000001</v>
      </c>
      <c r="AM2198">
        <v>153.24199999999999</v>
      </c>
      <c r="BD2198">
        <v>300.589</v>
      </c>
    </row>
    <row r="2199" spans="1:56" x14ac:dyDescent="0.55000000000000004">
      <c r="A2199" s="2" t="s">
        <v>283</v>
      </c>
      <c r="B2199" s="31">
        <v>38480</v>
      </c>
      <c r="C2199" s="11"/>
      <c r="R2199">
        <v>666.01199999999994</v>
      </c>
      <c r="V2199"/>
      <c r="AG2199">
        <v>41.257399999999997</v>
      </c>
      <c r="AM2199">
        <v>218.07499999999999</v>
      </c>
      <c r="BD2199">
        <v>412.57400000000001</v>
      </c>
    </row>
    <row r="2200" spans="1:56" x14ac:dyDescent="0.55000000000000004">
      <c r="A2200" s="2" t="s">
        <v>283</v>
      </c>
      <c r="B2200" s="31">
        <v>38486</v>
      </c>
      <c r="C2200" s="11"/>
      <c r="R2200">
        <v>854.61699999999996</v>
      </c>
      <c r="V2200"/>
      <c r="AG2200">
        <v>47.151299999999999</v>
      </c>
      <c r="AM2200">
        <v>194.499</v>
      </c>
      <c r="BD2200">
        <v>618.86099999999999</v>
      </c>
    </row>
    <row r="2201" spans="1:56" x14ac:dyDescent="0.55000000000000004">
      <c r="A2201" s="2" t="s">
        <v>283</v>
      </c>
      <c r="B2201" s="31">
        <v>38492</v>
      </c>
      <c r="C2201" s="11"/>
      <c r="R2201">
        <v>1113.95</v>
      </c>
      <c r="V2201"/>
      <c r="AG2201">
        <v>53.045200000000001</v>
      </c>
      <c r="AM2201">
        <v>153.24199999999999</v>
      </c>
      <c r="AU2201">
        <v>39</v>
      </c>
      <c r="BD2201">
        <v>548.13400000000001</v>
      </c>
    </row>
    <row r="2202" spans="1:56" x14ac:dyDescent="0.55000000000000004">
      <c r="A2202" s="2" t="s">
        <v>283</v>
      </c>
      <c r="B2202" s="31">
        <v>38500</v>
      </c>
      <c r="C2202" s="11"/>
      <c r="R2202">
        <v>1119.8399999999999</v>
      </c>
      <c r="S2202">
        <v>91.690700000000007</v>
      </c>
      <c r="V2202"/>
      <c r="AG2202">
        <v>82.514700000000005</v>
      </c>
      <c r="AM2202">
        <v>159.136</v>
      </c>
      <c r="BD2202">
        <v>719.05700000000002</v>
      </c>
    </row>
    <row r="2203" spans="1:56" x14ac:dyDescent="0.55000000000000004">
      <c r="A2203" s="2" t="s">
        <v>283</v>
      </c>
      <c r="B2203" s="31">
        <v>38504</v>
      </c>
      <c r="C2203" s="11"/>
      <c r="V2203"/>
      <c r="AU2203">
        <v>50</v>
      </c>
    </row>
    <row r="2204" spans="1:56" x14ac:dyDescent="0.55000000000000004">
      <c r="A2204" s="2" t="s">
        <v>283</v>
      </c>
      <c r="B2204" s="31">
        <v>38506</v>
      </c>
      <c r="C2204" s="11"/>
      <c r="R2204">
        <v>1408.64</v>
      </c>
      <c r="S2204">
        <v>162.55500000000001</v>
      </c>
      <c r="V2204"/>
      <c r="AG2204">
        <v>100.196</v>
      </c>
      <c r="AM2204">
        <v>165.029</v>
      </c>
      <c r="BD2204">
        <v>795.678</v>
      </c>
    </row>
    <row r="2205" spans="1:56" x14ac:dyDescent="0.55000000000000004">
      <c r="A2205" s="2" t="s">
        <v>283</v>
      </c>
      <c r="B2205" s="31">
        <v>38513</v>
      </c>
      <c r="C2205" s="11"/>
      <c r="R2205">
        <v>1532.42</v>
      </c>
      <c r="S2205">
        <v>215.74199999999999</v>
      </c>
      <c r="V2205"/>
      <c r="AG2205">
        <v>123.77200000000001</v>
      </c>
      <c r="AM2205">
        <v>135.56</v>
      </c>
      <c r="BD2205">
        <v>760.31399999999996</v>
      </c>
    </row>
    <row r="2206" spans="1:56" x14ac:dyDescent="0.55000000000000004">
      <c r="A2206" s="2" t="s">
        <v>283</v>
      </c>
      <c r="B2206" s="31">
        <v>38517</v>
      </c>
      <c r="C2206" s="11"/>
      <c r="V2206"/>
      <c r="AU2206">
        <v>69</v>
      </c>
    </row>
    <row r="2207" spans="1:56" x14ac:dyDescent="0.55000000000000004">
      <c r="A2207" s="2" t="s">
        <v>283</v>
      </c>
      <c r="B2207" s="31">
        <v>38520</v>
      </c>
      <c r="C2207" s="11"/>
      <c r="R2207">
        <v>1732.81</v>
      </c>
      <c r="S2207">
        <v>380.73200000000003</v>
      </c>
      <c r="V2207"/>
      <c r="AG2207">
        <v>153.24199999999999</v>
      </c>
      <c r="AM2207">
        <v>88.408600000000007</v>
      </c>
      <c r="BD2207">
        <v>736.73900000000003</v>
      </c>
    </row>
    <row r="2208" spans="1:56" x14ac:dyDescent="0.55000000000000004">
      <c r="A2208" s="2" t="s">
        <v>283</v>
      </c>
      <c r="B2208" s="31">
        <v>38526</v>
      </c>
      <c r="C2208" s="11"/>
      <c r="R2208">
        <v>2056.9699999999998</v>
      </c>
      <c r="S2208">
        <v>728.04300000000001</v>
      </c>
      <c r="V2208"/>
      <c r="AG2208">
        <v>153.24199999999999</v>
      </c>
      <c r="AM2208">
        <v>88.408600000000007</v>
      </c>
      <c r="BD2208">
        <v>583.49699999999996</v>
      </c>
    </row>
    <row r="2209" spans="1:57" x14ac:dyDescent="0.55000000000000004">
      <c r="A2209" s="2" t="s">
        <v>283</v>
      </c>
      <c r="B2209" s="31">
        <v>38533</v>
      </c>
      <c r="C2209" s="11"/>
      <c r="R2209">
        <v>2068.7600000000002</v>
      </c>
      <c r="S2209">
        <v>940.07600000000002</v>
      </c>
      <c r="V2209"/>
      <c r="AG2209">
        <v>170.923</v>
      </c>
      <c r="AM2209">
        <v>41.257399999999997</v>
      </c>
      <c r="AU2209">
        <v>70</v>
      </c>
      <c r="BD2209">
        <v>559.92100000000005</v>
      </c>
    </row>
    <row r="2210" spans="1:57" x14ac:dyDescent="0.55000000000000004">
      <c r="A2210" s="2" t="s">
        <v>283</v>
      </c>
      <c r="B2210" s="31">
        <v>38540</v>
      </c>
      <c r="C2210" s="11"/>
      <c r="R2210">
        <v>2068.7600000000002</v>
      </c>
      <c r="S2210">
        <v>1052.0999999999999</v>
      </c>
      <c r="V2210"/>
      <c r="AG2210">
        <v>229.86199999999999</v>
      </c>
      <c r="AM2210">
        <v>0</v>
      </c>
      <c r="BD2210">
        <v>506.87599999999998</v>
      </c>
    </row>
    <row r="2211" spans="1:57" x14ac:dyDescent="0.55000000000000004">
      <c r="A2211" s="2" t="s">
        <v>283</v>
      </c>
      <c r="B2211" s="31">
        <v>38547</v>
      </c>
      <c r="C2211" s="11"/>
      <c r="R2211">
        <v>2186.64</v>
      </c>
      <c r="S2211">
        <v>1152.3699999999999</v>
      </c>
      <c r="V2211"/>
    </row>
    <row r="2212" spans="1:57" x14ac:dyDescent="0.55000000000000004">
      <c r="A2212" s="2" t="s">
        <v>283</v>
      </c>
      <c r="B2212" s="31">
        <v>38548</v>
      </c>
      <c r="C2212" s="11"/>
      <c r="V2212"/>
      <c r="AU2212">
        <v>89</v>
      </c>
    </row>
    <row r="2213" spans="1:57" x14ac:dyDescent="0.55000000000000004">
      <c r="A2213" s="2" t="s">
        <v>283</v>
      </c>
      <c r="B2213" s="31">
        <v>38553</v>
      </c>
      <c r="C2213" s="11"/>
      <c r="R2213">
        <v>1998.04</v>
      </c>
      <c r="S2213">
        <v>1082.04</v>
      </c>
      <c r="V2213"/>
    </row>
    <row r="2214" spans="1:57" x14ac:dyDescent="0.55000000000000004">
      <c r="A2214" s="2" t="s">
        <v>283</v>
      </c>
      <c r="B2214" s="31">
        <v>38563</v>
      </c>
      <c r="C2214" s="11"/>
      <c r="V2214"/>
      <c r="AU2214">
        <v>90</v>
      </c>
    </row>
    <row r="2215" spans="1:57" x14ac:dyDescent="0.55000000000000004">
      <c r="A2215" s="2" t="s">
        <v>283</v>
      </c>
      <c r="B2215" s="31">
        <v>38567</v>
      </c>
      <c r="C2215" s="11"/>
      <c r="R2215">
        <v>1962.67</v>
      </c>
      <c r="S2215">
        <v>1064.6199999999999</v>
      </c>
      <c r="V2215"/>
      <c r="AA2215">
        <v>890</v>
      </c>
      <c r="AQ2215" t="s">
        <v>875</v>
      </c>
      <c r="BE2215">
        <v>464</v>
      </c>
    </row>
    <row r="2216" spans="1:57" x14ac:dyDescent="0.55000000000000004">
      <c r="A2216" s="2" t="s">
        <v>284</v>
      </c>
      <c r="B2216" s="31">
        <v>39003</v>
      </c>
      <c r="C2216" s="11"/>
      <c r="V2216"/>
      <c r="AU2216">
        <v>0</v>
      </c>
    </row>
    <row r="2217" spans="1:57" x14ac:dyDescent="0.55000000000000004">
      <c r="A2217" s="2" t="s">
        <v>284</v>
      </c>
      <c r="B2217" s="31">
        <v>39089</v>
      </c>
      <c r="C2217" s="11"/>
      <c r="V2217"/>
      <c r="AU2217">
        <v>20</v>
      </c>
    </row>
    <row r="2218" spans="1:57" x14ac:dyDescent="0.55000000000000004">
      <c r="A2218" s="2" t="s">
        <v>284</v>
      </c>
      <c r="B2218" s="31">
        <v>39167</v>
      </c>
      <c r="C2218" s="11"/>
      <c r="V2218"/>
      <c r="AU2218">
        <v>24</v>
      </c>
    </row>
    <row r="2219" spans="1:57" x14ac:dyDescent="0.55000000000000004">
      <c r="A2219" s="2" t="s">
        <v>284</v>
      </c>
      <c r="B2219" s="31">
        <v>39179</v>
      </c>
      <c r="C2219" s="11"/>
      <c r="V2219"/>
      <c r="AU2219">
        <v>30</v>
      </c>
    </row>
    <row r="2220" spans="1:57" x14ac:dyDescent="0.55000000000000004">
      <c r="A2220" s="2" t="s">
        <v>284</v>
      </c>
      <c r="B2220" s="31">
        <v>39212</v>
      </c>
      <c r="C2220" s="11"/>
      <c r="V2220"/>
      <c r="AU2220">
        <v>39</v>
      </c>
    </row>
    <row r="2221" spans="1:57" x14ac:dyDescent="0.55000000000000004">
      <c r="A2221" s="2" t="s">
        <v>284</v>
      </c>
      <c r="B2221" s="31">
        <v>39224</v>
      </c>
      <c r="C2221" s="11"/>
      <c r="V2221"/>
      <c r="AU2221">
        <v>50</v>
      </c>
    </row>
    <row r="2222" spans="1:57" x14ac:dyDescent="0.55000000000000004">
      <c r="A2222" s="2" t="s">
        <v>284</v>
      </c>
      <c r="B2222" s="31">
        <v>39234</v>
      </c>
      <c r="C2222" s="11"/>
      <c r="V2222"/>
      <c r="AU2222">
        <v>69</v>
      </c>
    </row>
    <row r="2223" spans="1:57" x14ac:dyDescent="0.55000000000000004">
      <c r="A2223" s="2" t="s">
        <v>284</v>
      </c>
      <c r="B2223" s="31">
        <v>39252</v>
      </c>
      <c r="C2223" s="11"/>
      <c r="V2223"/>
      <c r="AU2223">
        <v>70</v>
      </c>
    </row>
    <row r="2224" spans="1:57" x14ac:dyDescent="0.55000000000000004">
      <c r="A2224" s="2" t="s">
        <v>284</v>
      </c>
      <c r="B2224" s="31">
        <v>39263</v>
      </c>
      <c r="C2224" s="11"/>
      <c r="V2224"/>
      <c r="AU2224">
        <v>89</v>
      </c>
    </row>
    <row r="2225" spans="1:57" x14ac:dyDescent="0.55000000000000004">
      <c r="A2225" s="2" t="s">
        <v>284</v>
      </c>
      <c r="B2225" s="31">
        <v>39299</v>
      </c>
      <c r="C2225" s="11"/>
      <c r="V2225"/>
      <c r="AA2225">
        <v>750</v>
      </c>
      <c r="AQ2225" t="s">
        <v>875</v>
      </c>
      <c r="BE2225">
        <v>464</v>
      </c>
    </row>
    <row r="2226" spans="1:57" x14ac:dyDescent="0.55000000000000004">
      <c r="A2226" s="2" t="s">
        <v>285</v>
      </c>
      <c r="B2226" s="31">
        <v>39765</v>
      </c>
      <c r="C2226" s="11"/>
      <c r="V2226"/>
      <c r="AU2226">
        <v>0</v>
      </c>
    </row>
    <row r="2227" spans="1:57" x14ac:dyDescent="0.55000000000000004">
      <c r="A2227" s="2" t="s">
        <v>285</v>
      </c>
      <c r="B2227" s="31">
        <v>39798</v>
      </c>
      <c r="C2227" s="11"/>
      <c r="V2227"/>
      <c r="AU2227">
        <v>10</v>
      </c>
    </row>
    <row r="2228" spans="1:57" x14ac:dyDescent="0.55000000000000004">
      <c r="A2228" s="2" t="s">
        <v>285</v>
      </c>
      <c r="B2228" s="31">
        <v>39889</v>
      </c>
      <c r="C2228" s="11"/>
      <c r="V2228"/>
      <c r="AU2228">
        <v>20</v>
      </c>
    </row>
    <row r="2229" spans="1:57" x14ac:dyDescent="0.55000000000000004">
      <c r="A2229" s="2" t="s">
        <v>285</v>
      </c>
      <c r="B2229" s="31">
        <v>39927</v>
      </c>
      <c r="C2229" s="11"/>
      <c r="V2229"/>
      <c r="AU2229">
        <v>30</v>
      </c>
    </row>
    <row r="2230" spans="1:57" x14ac:dyDescent="0.55000000000000004">
      <c r="A2230" s="2" t="s">
        <v>285</v>
      </c>
      <c r="B2230" s="31">
        <v>39966</v>
      </c>
      <c r="C2230" s="11"/>
      <c r="V2230"/>
      <c r="AU2230">
        <v>40</v>
      </c>
    </row>
    <row r="2231" spans="1:57" x14ac:dyDescent="0.55000000000000004">
      <c r="A2231" s="2" t="s">
        <v>285</v>
      </c>
      <c r="B2231" s="31">
        <v>39975</v>
      </c>
      <c r="C2231" s="11"/>
      <c r="V2231"/>
      <c r="AU2231">
        <v>50</v>
      </c>
    </row>
    <row r="2232" spans="1:57" x14ac:dyDescent="0.55000000000000004">
      <c r="A2232" s="2" t="s">
        <v>285</v>
      </c>
      <c r="B2232" s="31">
        <v>39983</v>
      </c>
      <c r="C2232" s="11"/>
      <c r="V2232"/>
      <c r="AU2232">
        <v>69</v>
      </c>
    </row>
    <row r="2233" spans="1:57" x14ac:dyDescent="0.55000000000000004">
      <c r="A2233" s="2" t="s">
        <v>285</v>
      </c>
      <c r="B2233" s="31">
        <v>40001</v>
      </c>
      <c r="C2233" s="11"/>
      <c r="V2233"/>
      <c r="AU2233">
        <v>70</v>
      </c>
    </row>
    <row r="2234" spans="1:57" x14ac:dyDescent="0.55000000000000004">
      <c r="A2234" s="2" t="s">
        <v>285</v>
      </c>
      <c r="B2234" s="31">
        <v>40009</v>
      </c>
      <c r="C2234" s="11"/>
      <c r="V2234"/>
      <c r="AU2234">
        <v>89</v>
      </c>
    </row>
    <row r="2235" spans="1:57" x14ac:dyDescent="0.55000000000000004">
      <c r="A2235" s="2" t="s">
        <v>285</v>
      </c>
      <c r="B2235" s="31">
        <v>40032</v>
      </c>
      <c r="C2235" s="11"/>
      <c r="V2235"/>
      <c r="AA2235">
        <v>910</v>
      </c>
      <c r="AQ2235" t="s">
        <v>875</v>
      </c>
      <c r="BE2235">
        <v>426</v>
      </c>
    </row>
    <row r="2236" spans="1:57" x14ac:dyDescent="0.55000000000000004">
      <c r="A2236" s="2" t="s">
        <v>68</v>
      </c>
      <c r="B2236" s="31"/>
      <c r="C2236" s="11"/>
      <c r="V2236"/>
      <c r="W2236">
        <v>32.700000000000003</v>
      </c>
      <c r="Y2236">
        <v>6984</v>
      </c>
      <c r="AA2236">
        <v>246</v>
      </c>
      <c r="AQ2236" t="s">
        <v>875</v>
      </c>
      <c r="AU2236">
        <v>90</v>
      </c>
    </row>
    <row r="2237" spans="1:57" x14ac:dyDescent="0.55000000000000004">
      <c r="A2237" s="2" t="s">
        <v>69</v>
      </c>
      <c r="B2237" s="31"/>
      <c r="C2237" s="11"/>
      <c r="V2237"/>
      <c r="W2237">
        <v>37</v>
      </c>
      <c r="Y2237">
        <v>11360</v>
      </c>
      <c r="AA2237">
        <v>402</v>
      </c>
      <c r="AQ2237" t="s">
        <v>875</v>
      </c>
      <c r="AU2237">
        <v>90</v>
      </c>
    </row>
    <row r="2238" spans="1:57" x14ac:dyDescent="0.55000000000000004">
      <c r="A2238" s="2" t="s">
        <v>70</v>
      </c>
      <c r="B2238" s="31"/>
      <c r="C2238" s="11"/>
      <c r="V2238"/>
      <c r="W2238">
        <v>32</v>
      </c>
      <c r="Y2238">
        <v>10804</v>
      </c>
      <c r="AA2238">
        <v>318</v>
      </c>
      <c r="AQ2238" t="s">
        <v>875</v>
      </c>
      <c r="AU2238">
        <v>90</v>
      </c>
    </row>
    <row r="2239" spans="1:57" x14ac:dyDescent="0.55000000000000004">
      <c r="A2239" s="2" t="s">
        <v>71</v>
      </c>
      <c r="B2239" s="31"/>
      <c r="C2239" s="11"/>
      <c r="R2239">
        <v>715</v>
      </c>
      <c r="V2239"/>
      <c r="W2239">
        <v>34.5</v>
      </c>
      <c r="Y2239">
        <v>7980</v>
      </c>
      <c r="AA2239">
        <v>268</v>
      </c>
      <c r="AQ2239" t="s">
        <v>875</v>
      </c>
      <c r="AU2239">
        <v>90</v>
      </c>
    </row>
    <row r="2240" spans="1:57" x14ac:dyDescent="0.55000000000000004">
      <c r="A2240" s="2" t="s">
        <v>64</v>
      </c>
      <c r="B2240" s="31"/>
      <c r="C2240" s="11"/>
      <c r="R2240">
        <v>482</v>
      </c>
      <c r="V2240"/>
      <c r="W2240">
        <v>37.9</v>
      </c>
      <c r="Y2240">
        <v>5046</v>
      </c>
      <c r="AA2240">
        <v>193</v>
      </c>
      <c r="AQ2240" t="s">
        <v>875</v>
      </c>
      <c r="AU2240">
        <v>90</v>
      </c>
    </row>
    <row r="2241" spans="1:57" x14ac:dyDescent="0.55000000000000004">
      <c r="A2241" s="2" t="s">
        <v>65</v>
      </c>
      <c r="B2241" s="31"/>
      <c r="C2241" s="11"/>
      <c r="R2241">
        <v>502</v>
      </c>
      <c r="V2241"/>
      <c r="W2241">
        <v>41.4</v>
      </c>
      <c r="Y2241">
        <v>4615</v>
      </c>
      <c r="AA2241">
        <v>192</v>
      </c>
      <c r="AQ2241" t="s">
        <v>875</v>
      </c>
      <c r="AU2241">
        <v>90</v>
      </c>
    </row>
    <row r="2242" spans="1:57" x14ac:dyDescent="0.55000000000000004">
      <c r="A2242" s="2" t="s">
        <v>66</v>
      </c>
      <c r="B2242" s="31"/>
      <c r="C2242" s="11"/>
      <c r="R2242">
        <v>593</v>
      </c>
      <c r="V2242"/>
      <c r="W2242">
        <v>37.6</v>
      </c>
      <c r="Y2242">
        <v>5907</v>
      </c>
      <c r="AA2242">
        <v>230</v>
      </c>
      <c r="AQ2242" t="s">
        <v>875</v>
      </c>
      <c r="AU2242">
        <v>90</v>
      </c>
    </row>
    <row r="2243" spans="1:57" x14ac:dyDescent="0.55000000000000004">
      <c r="A2243" s="2" t="s">
        <v>67</v>
      </c>
      <c r="B2243" s="31"/>
      <c r="C2243" s="11"/>
      <c r="R2243">
        <v>735</v>
      </c>
      <c r="V2243"/>
      <c r="W2243">
        <v>41.6</v>
      </c>
      <c r="Y2243">
        <v>6303</v>
      </c>
      <c r="AA2243">
        <v>264</v>
      </c>
      <c r="AQ2243" t="s">
        <v>875</v>
      </c>
      <c r="AU2243">
        <v>90</v>
      </c>
    </row>
    <row r="2244" spans="1:57" x14ac:dyDescent="0.55000000000000004">
      <c r="A2244" s="2" t="s">
        <v>262</v>
      </c>
      <c r="B2244" s="31"/>
      <c r="C2244" s="11"/>
      <c r="V2244"/>
      <c r="AA2244">
        <v>412.14</v>
      </c>
      <c r="AQ2244" t="s">
        <v>875</v>
      </c>
      <c r="AU2244">
        <v>90</v>
      </c>
    </row>
    <row r="2245" spans="1:57" x14ac:dyDescent="0.55000000000000004">
      <c r="A2245" s="2" t="s">
        <v>262</v>
      </c>
      <c r="B2245" s="31">
        <v>37448</v>
      </c>
      <c r="C2245" s="11"/>
      <c r="V2245"/>
      <c r="AU2245">
        <v>0</v>
      </c>
    </row>
    <row r="2246" spans="1:57" x14ac:dyDescent="0.55000000000000004">
      <c r="A2246" s="2" t="s">
        <v>262</v>
      </c>
      <c r="B2246" s="31">
        <v>37504</v>
      </c>
      <c r="C2246" s="11"/>
      <c r="V2246"/>
      <c r="AU2246">
        <v>10</v>
      </c>
    </row>
    <row r="2247" spans="1:57" x14ac:dyDescent="0.55000000000000004">
      <c r="A2247" s="2" t="s">
        <v>262</v>
      </c>
      <c r="B2247" s="31">
        <v>37570</v>
      </c>
      <c r="C2247" s="11"/>
      <c r="V2247"/>
      <c r="BE2247">
        <v>1164</v>
      </c>
    </row>
    <row r="2248" spans="1:57" x14ac:dyDescent="0.55000000000000004">
      <c r="A2248" s="2" t="s">
        <v>262</v>
      </c>
      <c r="B2248" s="31">
        <v>37560</v>
      </c>
      <c r="C2248" s="11"/>
      <c r="V2248"/>
      <c r="AU2248">
        <v>43</v>
      </c>
      <c r="BE2248">
        <v>879</v>
      </c>
    </row>
    <row r="2249" spans="1:57" x14ac:dyDescent="0.55000000000000004">
      <c r="A2249" s="2" t="s">
        <v>262</v>
      </c>
      <c r="B2249" s="31">
        <v>37568</v>
      </c>
      <c r="C2249" s="11"/>
      <c r="V2249"/>
      <c r="AU2249">
        <v>65</v>
      </c>
    </row>
    <row r="2250" spans="1:57" x14ac:dyDescent="0.55000000000000004">
      <c r="A2250" s="2" t="s">
        <v>262</v>
      </c>
      <c r="B2250" s="31">
        <v>37582</v>
      </c>
      <c r="C2250" s="11"/>
      <c r="V2250"/>
      <c r="AU2250">
        <v>75</v>
      </c>
      <c r="BE2250">
        <v>793</v>
      </c>
    </row>
    <row r="2251" spans="1:57" x14ac:dyDescent="0.55000000000000004">
      <c r="A2251" s="2" t="s">
        <v>262</v>
      </c>
      <c r="B2251" s="31">
        <v>37617</v>
      </c>
      <c r="C2251" s="11"/>
      <c r="V2251"/>
      <c r="AU2251">
        <v>86</v>
      </c>
    </row>
    <row r="2252" spans="1:57" x14ac:dyDescent="0.55000000000000004">
      <c r="A2252" s="2" t="s">
        <v>263</v>
      </c>
      <c r="B2252" s="31"/>
      <c r="C2252" s="11"/>
      <c r="V2252"/>
      <c r="AA2252">
        <v>413.23</v>
      </c>
      <c r="AQ2252" t="s">
        <v>875</v>
      </c>
      <c r="AU2252">
        <v>90</v>
      </c>
    </row>
    <row r="2253" spans="1:57" x14ac:dyDescent="0.55000000000000004">
      <c r="A2253" s="2" t="s">
        <v>271</v>
      </c>
      <c r="B2253" s="31"/>
      <c r="C2253" s="11"/>
      <c r="V2253"/>
      <c r="AA2253">
        <v>428.95</v>
      </c>
      <c r="AQ2253" t="s">
        <v>875</v>
      </c>
      <c r="AU2253">
        <v>90</v>
      </c>
    </row>
    <row r="2254" spans="1:57" x14ac:dyDescent="0.55000000000000004">
      <c r="A2254" s="2" t="s">
        <v>258</v>
      </c>
      <c r="B2254" s="31"/>
      <c r="C2254" s="11"/>
      <c r="V2254"/>
      <c r="AA2254">
        <v>483.64</v>
      </c>
      <c r="AQ2254" t="s">
        <v>875</v>
      </c>
      <c r="AU2254">
        <v>90</v>
      </c>
    </row>
    <row r="2255" spans="1:57" x14ac:dyDescent="0.55000000000000004">
      <c r="A2255" s="2" t="s">
        <v>267</v>
      </c>
      <c r="B2255" s="31"/>
      <c r="C2255" s="11"/>
      <c r="V2255"/>
      <c r="AA2255">
        <v>443.54</v>
      </c>
      <c r="AQ2255" t="s">
        <v>875</v>
      </c>
      <c r="AU2255">
        <v>90</v>
      </c>
    </row>
    <row r="2256" spans="1:57" x14ac:dyDescent="0.55000000000000004">
      <c r="A2256" s="2" t="s">
        <v>264</v>
      </c>
      <c r="B2256" s="31"/>
      <c r="C2256" s="11"/>
      <c r="V2256"/>
      <c r="AA2256">
        <v>394.4</v>
      </c>
      <c r="AQ2256" t="s">
        <v>875</v>
      </c>
      <c r="AU2256">
        <v>90</v>
      </c>
    </row>
    <row r="2257" spans="1:47" x14ac:dyDescent="0.55000000000000004">
      <c r="A2257" s="2" t="s">
        <v>272</v>
      </c>
      <c r="B2257" s="31"/>
      <c r="C2257" s="11"/>
      <c r="V2257"/>
      <c r="AA2257">
        <v>425.75</v>
      </c>
      <c r="AQ2257" t="s">
        <v>875</v>
      </c>
      <c r="AU2257">
        <v>90</v>
      </c>
    </row>
    <row r="2258" spans="1:47" x14ac:dyDescent="0.55000000000000004">
      <c r="A2258" s="2" t="s">
        <v>259</v>
      </c>
      <c r="B2258" s="31"/>
      <c r="C2258" s="11"/>
      <c r="V2258"/>
      <c r="AA2258">
        <v>407.7</v>
      </c>
      <c r="AQ2258" t="s">
        <v>875</v>
      </c>
      <c r="AU2258">
        <v>90</v>
      </c>
    </row>
    <row r="2259" spans="1:47" x14ac:dyDescent="0.55000000000000004">
      <c r="A2259" s="2" t="s">
        <v>268</v>
      </c>
      <c r="B2259" s="31"/>
      <c r="C2259" s="11"/>
      <c r="V2259"/>
      <c r="AA2259">
        <v>348.24</v>
      </c>
      <c r="AQ2259" t="s">
        <v>875</v>
      </c>
      <c r="AU2259">
        <v>90</v>
      </c>
    </row>
    <row r="2260" spans="1:47" x14ac:dyDescent="0.55000000000000004">
      <c r="A2260" s="2" t="s">
        <v>265</v>
      </c>
      <c r="B2260" s="31"/>
      <c r="C2260" s="11"/>
      <c r="V2260"/>
      <c r="AA2260">
        <v>478.49</v>
      </c>
      <c r="AQ2260" t="s">
        <v>875</v>
      </c>
      <c r="AU2260">
        <v>90</v>
      </c>
    </row>
    <row r="2261" spans="1:47" x14ac:dyDescent="0.55000000000000004">
      <c r="A2261" s="2" t="s">
        <v>273</v>
      </c>
      <c r="B2261" s="31"/>
      <c r="C2261" s="11"/>
      <c r="V2261"/>
      <c r="AA2261">
        <v>355.87</v>
      </c>
      <c r="AQ2261" t="s">
        <v>875</v>
      </c>
      <c r="AU2261">
        <v>90</v>
      </c>
    </row>
    <row r="2262" spans="1:47" x14ac:dyDescent="0.55000000000000004">
      <c r="A2262" s="2" t="s">
        <v>260</v>
      </c>
      <c r="B2262" s="31"/>
      <c r="C2262" s="11"/>
      <c r="V2262"/>
      <c r="AA2262">
        <v>331.75</v>
      </c>
      <c r="AQ2262" t="s">
        <v>875</v>
      </c>
      <c r="AU2262">
        <v>90</v>
      </c>
    </row>
    <row r="2263" spans="1:47" x14ac:dyDescent="0.55000000000000004">
      <c r="A2263" s="2" t="s">
        <v>269</v>
      </c>
      <c r="B2263" s="31"/>
      <c r="C2263" s="11"/>
      <c r="V2263"/>
      <c r="AA2263">
        <v>291.20999999999998</v>
      </c>
      <c r="AQ2263" t="s">
        <v>875</v>
      </c>
      <c r="AU2263">
        <v>90</v>
      </c>
    </row>
    <row r="2264" spans="1:47" x14ac:dyDescent="0.55000000000000004">
      <c r="A2264" s="2" t="s">
        <v>266</v>
      </c>
      <c r="B2264" s="31"/>
      <c r="C2264" s="11"/>
      <c r="V2264"/>
      <c r="AA2264">
        <v>398.08</v>
      </c>
      <c r="AQ2264" t="s">
        <v>875</v>
      </c>
      <c r="AU2264">
        <v>90</v>
      </c>
    </row>
    <row r="2265" spans="1:47" x14ac:dyDescent="0.55000000000000004">
      <c r="A2265" s="2" t="s">
        <v>274</v>
      </c>
      <c r="B2265" s="31"/>
      <c r="C2265" s="11"/>
      <c r="V2265"/>
      <c r="AA2265">
        <v>361.58</v>
      </c>
      <c r="AQ2265" t="s">
        <v>875</v>
      </c>
      <c r="AU2265">
        <v>90</v>
      </c>
    </row>
    <row r="2266" spans="1:47" x14ac:dyDescent="0.55000000000000004">
      <c r="A2266" s="2" t="s">
        <v>261</v>
      </c>
      <c r="B2266" s="31"/>
      <c r="C2266" s="11"/>
      <c r="V2266"/>
      <c r="AA2266">
        <v>270.52999999999997</v>
      </c>
      <c r="AQ2266" t="s">
        <v>875</v>
      </c>
      <c r="AU2266">
        <v>90</v>
      </c>
    </row>
    <row r="2267" spans="1:47" x14ac:dyDescent="0.55000000000000004">
      <c r="A2267" s="2" t="s">
        <v>270</v>
      </c>
      <c r="B2267" s="31"/>
      <c r="C2267" s="11"/>
      <c r="V2267"/>
      <c r="AA2267">
        <v>186.78</v>
      </c>
      <c r="AQ2267" t="s">
        <v>875</v>
      </c>
      <c r="AU2267">
        <v>90</v>
      </c>
    </row>
    <row r="2268" spans="1:47" x14ac:dyDescent="0.55000000000000004">
      <c r="A2268" s="2" t="s">
        <v>724</v>
      </c>
      <c r="B2268" s="31"/>
      <c r="C2268" s="11" t="s">
        <v>797</v>
      </c>
      <c r="V2268"/>
      <c r="AQ2268" t="s">
        <v>875</v>
      </c>
      <c r="AR2268">
        <v>97</v>
      </c>
      <c r="AS2268">
        <v>120</v>
      </c>
      <c r="AT2268">
        <v>166</v>
      </c>
    </row>
    <row r="2269" spans="1:47" x14ac:dyDescent="0.55000000000000004">
      <c r="A2269" s="2" t="s">
        <v>725</v>
      </c>
      <c r="B2269" s="31"/>
      <c r="C2269" s="11" t="s">
        <v>797</v>
      </c>
      <c r="V2269"/>
      <c r="AQ2269" t="s">
        <v>875</v>
      </c>
      <c r="AR2269">
        <v>89</v>
      </c>
      <c r="AS2269">
        <v>110</v>
      </c>
      <c r="AT2269">
        <v>152</v>
      </c>
    </row>
    <row r="2270" spans="1:47" x14ac:dyDescent="0.55000000000000004">
      <c r="A2270" s="2" t="s">
        <v>726</v>
      </c>
      <c r="B2270" s="31"/>
      <c r="C2270" s="11" t="s">
        <v>797</v>
      </c>
      <c r="V2270"/>
      <c r="AQ2270" t="s">
        <v>875</v>
      </c>
      <c r="AR2270">
        <v>87</v>
      </c>
      <c r="AS2270">
        <v>96</v>
      </c>
      <c r="AT2270">
        <v>133</v>
      </c>
    </row>
    <row r="2271" spans="1:47" x14ac:dyDescent="0.55000000000000004">
      <c r="A2271" s="2" t="s">
        <v>727</v>
      </c>
      <c r="B2271" s="31"/>
      <c r="C2271" s="11" t="s">
        <v>798</v>
      </c>
      <c r="V2271"/>
      <c r="AQ2271" t="s">
        <v>875</v>
      </c>
      <c r="AR2271">
        <v>97</v>
      </c>
      <c r="AS2271">
        <v>119</v>
      </c>
      <c r="AT2271">
        <v>166</v>
      </c>
    </row>
    <row r="2272" spans="1:47" x14ac:dyDescent="0.55000000000000004">
      <c r="A2272" s="2" t="s">
        <v>728</v>
      </c>
      <c r="B2272" s="31"/>
      <c r="C2272" s="11" t="s">
        <v>798</v>
      </c>
      <c r="V2272"/>
      <c r="AQ2272" t="s">
        <v>875</v>
      </c>
      <c r="AR2272">
        <v>93</v>
      </c>
      <c r="AS2272">
        <v>110</v>
      </c>
      <c r="AT2272">
        <v>152</v>
      </c>
    </row>
    <row r="2273" spans="1:47" x14ac:dyDescent="0.55000000000000004">
      <c r="A2273" s="2" t="s">
        <v>729</v>
      </c>
      <c r="B2273" s="31"/>
      <c r="C2273" s="11" t="s">
        <v>798</v>
      </c>
      <c r="V2273"/>
      <c r="AQ2273" t="s">
        <v>875</v>
      </c>
      <c r="AR2273">
        <v>87</v>
      </c>
      <c r="AS2273">
        <v>94</v>
      </c>
      <c r="AT2273">
        <v>132</v>
      </c>
    </row>
    <row r="2274" spans="1:47" x14ac:dyDescent="0.55000000000000004">
      <c r="A2274" s="2" t="s">
        <v>194</v>
      </c>
      <c r="B2274" s="31">
        <v>41639</v>
      </c>
      <c r="C2274" s="11" t="s">
        <v>914</v>
      </c>
      <c r="R2274">
        <v>554</v>
      </c>
      <c r="V2274"/>
      <c r="W2274">
        <v>24.066144987450201</v>
      </c>
      <c r="Y2274">
        <v>6773</v>
      </c>
      <c r="Z2274">
        <v>11.9</v>
      </c>
      <c r="AA2274">
        <v>163</v>
      </c>
      <c r="AQ2274" t="s">
        <v>875</v>
      </c>
      <c r="AU2274">
        <v>90</v>
      </c>
    </row>
    <row r="2275" spans="1:47" x14ac:dyDescent="0.55000000000000004">
      <c r="A2275" s="2" t="s">
        <v>192</v>
      </c>
      <c r="B2275" s="31">
        <v>41639</v>
      </c>
      <c r="C2275" s="11" t="s">
        <v>914</v>
      </c>
      <c r="R2275">
        <v>994</v>
      </c>
      <c r="V2275"/>
      <c r="W2275">
        <v>37.451262056228202</v>
      </c>
      <c r="Y2275">
        <v>9746</v>
      </c>
      <c r="Z2275">
        <v>6.9</v>
      </c>
      <c r="AA2275">
        <v>365</v>
      </c>
      <c r="AQ2275" t="s">
        <v>875</v>
      </c>
      <c r="AU2275">
        <v>90</v>
      </c>
    </row>
    <row r="2276" spans="1:47" x14ac:dyDescent="0.55000000000000004">
      <c r="A2276" s="2" t="s">
        <v>195</v>
      </c>
      <c r="B2276" s="31">
        <v>41639</v>
      </c>
      <c r="C2276" s="11" t="s">
        <v>860</v>
      </c>
      <c r="R2276">
        <v>610</v>
      </c>
      <c r="V2276"/>
      <c r="W2276">
        <v>27.167235494880501</v>
      </c>
      <c r="Y2276">
        <v>7325</v>
      </c>
      <c r="Z2276">
        <v>8.6999999999999993</v>
      </c>
      <c r="AA2276">
        <v>199</v>
      </c>
      <c r="AQ2276" t="s">
        <v>875</v>
      </c>
      <c r="AU2276">
        <v>90</v>
      </c>
    </row>
    <row r="2277" spans="1:47" x14ac:dyDescent="0.55000000000000004">
      <c r="A2277" s="2" t="s">
        <v>193</v>
      </c>
      <c r="B2277" s="31">
        <v>41639</v>
      </c>
      <c r="C2277" s="11" t="s">
        <v>860</v>
      </c>
      <c r="R2277">
        <v>787</v>
      </c>
      <c r="V2277"/>
      <c r="W2277">
        <v>34.2661336379212</v>
      </c>
      <c r="Y2277">
        <v>8755</v>
      </c>
      <c r="Z2277">
        <v>7.5</v>
      </c>
      <c r="AA2277">
        <v>300</v>
      </c>
      <c r="AQ2277" t="s">
        <v>875</v>
      </c>
      <c r="AU2277">
        <v>90</v>
      </c>
    </row>
    <row r="2278" spans="1:47" x14ac:dyDescent="0.55000000000000004">
      <c r="A2278" s="2" t="s">
        <v>198</v>
      </c>
      <c r="B2278" s="31">
        <v>42004</v>
      </c>
      <c r="C2278" s="11" t="s">
        <v>914</v>
      </c>
      <c r="R2278">
        <v>1437</v>
      </c>
      <c r="V2278"/>
      <c r="W2278">
        <v>34.589800443458998</v>
      </c>
      <c r="Y2278">
        <v>13530</v>
      </c>
      <c r="Z2278">
        <v>8.6999999999999993</v>
      </c>
      <c r="AA2278">
        <v>468</v>
      </c>
      <c r="AQ2278" t="s">
        <v>875</v>
      </c>
      <c r="AU2278">
        <v>90</v>
      </c>
    </row>
    <row r="2279" spans="1:47" x14ac:dyDescent="0.55000000000000004">
      <c r="A2279" s="2" t="s">
        <v>196</v>
      </c>
      <c r="B2279" s="31">
        <v>42004</v>
      </c>
      <c r="C2279" s="11" t="s">
        <v>914</v>
      </c>
      <c r="R2279">
        <v>1784</v>
      </c>
      <c r="V2279"/>
      <c r="W2279">
        <v>39.907038512616197</v>
      </c>
      <c r="Y2279">
        <v>15060</v>
      </c>
      <c r="Z2279">
        <v>7.6</v>
      </c>
      <c r="AA2279">
        <v>601</v>
      </c>
      <c r="AQ2279" t="s">
        <v>875</v>
      </c>
      <c r="AU2279">
        <v>90</v>
      </c>
    </row>
    <row r="2280" spans="1:47" x14ac:dyDescent="0.55000000000000004">
      <c r="A2280" s="2" t="s">
        <v>199</v>
      </c>
      <c r="B2280" s="31">
        <v>42004</v>
      </c>
      <c r="C2280" s="11" t="s">
        <v>860</v>
      </c>
      <c r="R2280">
        <v>1392</v>
      </c>
      <c r="V2280"/>
      <c r="W2280">
        <v>35.587489433643299</v>
      </c>
      <c r="Y2280">
        <v>11830</v>
      </c>
      <c r="Z2280">
        <v>10.3</v>
      </c>
      <c r="AA2280">
        <v>421</v>
      </c>
      <c r="AQ2280" t="s">
        <v>875</v>
      </c>
      <c r="AU2280">
        <v>90</v>
      </c>
    </row>
    <row r="2281" spans="1:47" x14ac:dyDescent="0.55000000000000004">
      <c r="A2281" s="2" t="s">
        <v>197</v>
      </c>
      <c r="B2281" s="31">
        <v>42004</v>
      </c>
      <c r="C2281" s="11" t="s">
        <v>860</v>
      </c>
      <c r="R2281">
        <v>1408</v>
      </c>
      <c r="V2281"/>
      <c r="W2281">
        <v>37.192118226601004</v>
      </c>
      <c r="Y2281">
        <v>12180</v>
      </c>
      <c r="Z2281">
        <v>7.5</v>
      </c>
      <c r="AA2281">
        <v>453</v>
      </c>
      <c r="AQ2281" t="s">
        <v>875</v>
      </c>
      <c r="AU2281">
        <v>90</v>
      </c>
    </row>
    <row r="2282" spans="1:47" x14ac:dyDescent="0.55000000000000004">
      <c r="A2282" s="2" t="s">
        <v>31</v>
      </c>
      <c r="B2282" s="31"/>
      <c r="C2282" s="11"/>
      <c r="R2282">
        <v>641.5</v>
      </c>
      <c r="V2282">
        <v>2.1000000000000001E-2</v>
      </c>
      <c r="W2282">
        <v>34.700000000000003</v>
      </c>
      <c r="X2282">
        <v>5.4</v>
      </c>
      <c r="Y2282">
        <v>7384.5</v>
      </c>
      <c r="Z2282">
        <v>12.2</v>
      </c>
      <c r="AA2282">
        <v>254.7</v>
      </c>
      <c r="AQ2282" t="s">
        <v>875</v>
      </c>
      <c r="AU2282">
        <v>90</v>
      </c>
    </row>
    <row r="2283" spans="1:47" x14ac:dyDescent="0.55000000000000004">
      <c r="A2283" s="2" t="s">
        <v>32</v>
      </c>
      <c r="B2283" s="31"/>
      <c r="C2283" s="11"/>
      <c r="R2283">
        <v>521.70000000000005</v>
      </c>
      <c r="V2283">
        <v>2.4E-2</v>
      </c>
      <c r="W2283">
        <v>36.299999999999997</v>
      </c>
      <c r="X2283">
        <v>4.9000000000000004</v>
      </c>
      <c r="Y2283">
        <v>5706.2</v>
      </c>
      <c r="Z2283">
        <v>13.5</v>
      </c>
      <c r="AA2283">
        <v>207.2</v>
      </c>
      <c r="AQ2283" t="s">
        <v>875</v>
      </c>
      <c r="AU2283">
        <v>90</v>
      </c>
    </row>
    <row r="2284" spans="1:47" x14ac:dyDescent="0.55000000000000004">
      <c r="A2284" s="2" t="s">
        <v>33</v>
      </c>
      <c r="B2284" s="31"/>
      <c r="C2284" s="11"/>
      <c r="Q2284">
        <v>5</v>
      </c>
      <c r="R2284">
        <v>624</v>
      </c>
      <c r="V2284">
        <v>1.7999999999999999E-2</v>
      </c>
      <c r="W2284">
        <v>30.4</v>
      </c>
      <c r="X2284">
        <v>3.5</v>
      </c>
      <c r="Y2284">
        <v>5734</v>
      </c>
      <c r="Z2284">
        <v>10.1</v>
      </c>
      <c r="AA2284">
        <v>197</v>
      </c>
      <c r="AQ2284" t="s">
        <v>875</v>
      </c>
      <c r="AU2284">
        <v>90</v>
      </c>
    </row>
    <row r="2285" spans="1:47" x14ac:dyDescent="0.55000000000000004">
      <c r="A2285" s="2" t="s">
        <v>34</v>
      </c>
      <c r="B2285" s="31"/>
      <c r="C2285" s="11"/>
      <c r="Q2285">
        <v>6.3</v>
      </c>
      <c r="R2285">
        <v>690</v>
      </c>
      <c r="V2285">
        <v>0.02</v>
      </c>
      <c r="W2285">
        <v>30.5</v>
      </c>
      <c r="X2285">
        <v>4.5</v>
      </c>
      <c r="Y2285">
        <v>6474</v>
      </c>
      <c r="Z2285">
        <v>11.5</v>
      </c>
      <c r="AA2285">
        <v>224</v>
      </c>
      <c r="AQ2285" t="s">
        <v>875</v>
      </c>
      <c r="AU2285">
        <v>90</v>
      </c>
    </row>
    <row r="2286" spans="1:47" x14ac:dyDescent="0.55000000000000004">
      <c r="A2286" s="2" t="s">
        <v>35</v>
      </c>
      <c r="B2286" s="31"/>
      <c r="C2286" s="11"/>
      <c r="Q2286">
        <v>7.5</v>
      </c>
      <c r="R2286">
        <v>735</v>
      </c>
      <c r="V2286">
        <v>2.3E-2</v>
      </c>
      <c r="W2286">
        <v>25.6</v>
      </c>
      <c r="X2286">
        <v>5.4</v>
      </c>
      <c r="Y2286">
        <v>9196</v>
      </c>
      <c r="Z2286">
        <v>13.1</v>
      </c>
      <c r="AA2286">
        <v>235</v>
      </c>
      <c r="AQ2286" t="s">
        <v>875</v>
      </c>
      <c r="AU2286">
        <v>90</v>
      </c>
    </row>
    <row r="2287" spans="1:47" x14ac:dyDescent="0.55000000000000004">
      <c r="A2287" s="2" t="s">
        <v>43</v>
      </c>
      <c r="B2287" s="31"/>
      <c r="C2287" s="11"/>
      <c r="V2287">
        <v>1.66E-2</v>
      </c>
      <c r="X2287">
        <v>5.2789999999999999</v>
      </c>
      <c r="Z2287">
        <v>9.5</v>
      </c>
      <c r="AA2287">
        <v>318</v>
      </c>
      <c r="AQ2287" t="s">
        <v>875</v>
      </c>
      <c r="AU2287">
        <v>90</v>
      </c>
    </row>
    <row r="2288" spans="1:47" x14ac:dyDescent="0.55000000000000004">
      <c r="A2288" s="2" t="s">
        <v>44</v>
      </c>
      <c r="B2288" s="31"/>
      <c r="C2288" s="11"/>
      <c r="V2288">
        <v>1.7299999999999999E-2</v>
      </c>
      <c r="X2288">
        <v>5.9169999999999998</v>
      </c>
      <c r="Z2288">
        <v>9.9</v>
      </c>
      <c r="AA2288">
        <v>342</v>
      </c>
      <c r="AQ2288" t="s">
        <v>875</v>
      </c>
      <c r="AU2288">
        <v>90</v>
      </c>
    </row>
    <row r="2289" spans="1:47" x14ac:dyDescent="0.55000000000000004">
      <c r="A2289" s="2" t="s">
        <v>45</v>
      </c>
      <c r="B2289" s="31"/>
      <c r="C2289" s="11"/>
      <c r="V2289">
        <v>1.49E-2</v>
      </c>
      <c r="X2289">
        <v>4.1870000000000003</v>
      </c>
      <c r="Z2289">
        <v>8.6</v>
      </c>
      <c r="AA2289">
        <v>281</v>
      </c>
      <c r="AQ2289" t="s">
        <v>875</v>
      </c>
      <c r="AU2289">
        <v>90</v>
      </c>
    </row>
    <row r="2290" spans="1:47" x14ac:dyDescent="0.55000000000000004">
      <c r="A2290" s="2" t="s">
        <v>46</v>
      </c>
      <c r="B2290" s="31"/>
      <c r="C2290" s="11"/>
      <c r="V2290">
        <v>2.06E-2</v>
      </c>
      <c r="X2290">
        <v>6.7569999999999997</v>
      </c>
      <c r="Z2290">
        <v>11.8</v>
      </c>
      <c r="AA2290">
        <v>328</v>
      </c>
      <c r="AQ2290" t="s">
        <v>875</v>
      </c>
      <c r="AU2290">
        <v>90</v>
      </c>
    </row>
    <row r="2291" spans="1:47" x14ac:dyDescent="0.55000000000000004">
      <c r="A2291" s="2" t="s">
        <v>41</v>
      </c>
      <c r="B2291" s="31"/>
      <c r="C2291" s="11"/>
      <c r="V2291">
        <v>1.7600000000000001E-2</v>
      </c>
      <c r="X2291">
        <v>4.0129999999999999</v>
      </c>
      <c r="Z2291">
        <v>10.1</v>
      </c>
      <c r="AA2291">
        <v>228</v>
      </c>
      <c r="AQ2291" t="s">
        <v>875</v>
      </c>
      <c r="AU2291">
        <v>90</v>
      </c>
    </row>
    <row r="2292" spans="1:47" x14ac:dyDescent="0.55000000000000004">
      <c r="A2292" s="2" t="s">
        <v>42</v>
      </c>
      <c r="B2292" s="31"/>
      <c r="C2292" s="11"/>
      <c r="V2292">
        <v>1.7600000000000001E-2</v>
      </c>
      <c r="X2292">
        <v>4.2060000000000004</v>
      </c>
      <c r="Z2292">
        <v>10.1</v>
      </c>
      <c r="AA2292">
        <v>239</v>
      </c>
      <c r="AQ2292" t="s">
        <v>875</v>
      </c>
      <c r="AU2292">
        <v>90</v>
      </c>
    </row>
    <row r="2293" spans="1:47" x14ac:dyDescent="0.55000000000000004">
      <c r="A2293" s="2" t="s">
        <v>38</v>
      </c>
      <c r="B2293" s="31"/>
      <c r="C2293" s="11"/>
      <c r="V2293">
        <v>1.84E-2</v>
      </c>
      <c r="X2293">
        <v>2.99</v>
      </c>
      <c r="Z2293">
        <v>10.5</v>
      </c>
      <c r="AA2293">
        <v>160</v>
      </c>
      <c r="AQ2293" t="s">
        <v>875</v>
      </c>
      <c r="AU2293">
        <v>90</v>
      </c>
    </row>
    <row r="2294" spans="1:47" x14ac:dyDescent="0.55000000000000004">
      <c r="A2294" s="2" t="s">
        <v>39</v>
      </c>
      <c r="B2294" s="31"/>
      <c r="C2294" s="11"/>
      <c r="V2294">
        <v>2.0400000000000001E-2</v>
      </c>
      <c r="X2294">
        <v>4.55</v>
      </c>
      <c r="Z2294">
        <v>11.6</v>
      </c>
      <c r="AA2294">
        <v>220</v>
      </c>
      <c r="AQ2294" t="s">
        <v>875</v>
      </c>
      <c r="AU2294">
        <v>90</v>
      </c>
    </row>
    <row r="2295" spans="1:47" x14ac:dyDescent="0.55000000000000004">
      <c r="A2295" s="2" t="s">
        <v>36</v>
      </c>
      <c r="B2295" s="31"/>
      <c r="C2295" s="11"/>
      <c r="Q2295">
        <v>3.7</v>
      </c>
      <c r="R2295">
        <v>388</v>
      </c>
      <c r="V2295">
        <v>1.66E-2</v>
      </c>
      <c r="W2295">
        <v>38.5</v>
      </c>
      <c r="X2295">
        <v>2.66</v>
      </c>
      <c r="Y2295">
        <v>4155</v>
      </c>
      <c r="Z2295">
        <v>9.5</v>
      </c>
      <c r="AA2295">
        <v>160</v>
      </c>
      <c r="AQ2295" t="s">
        <v>875</v>
      </c>
      <c r="AU2295">
        <v>90</v>
      </c>
    </row>
    <row r="2296" spans="1:47" x14ac:dyDescent="0.55000000000000004">
      <c r="A2296" s="2" t="s">
        <v>37</v>
      </c>
      <c r="B2296" s="31"/>
      <c r="C2296" s="11"/>
      <c r="V2296">
        <v>1.8200000000000001E-2</v>
      </c>
      <c r="W2296">
        <v>32.1</v>
      </c>
      <c r="X2296">
        <v>3.82</v>
      </c>
      <c r="Y2296">
        <v>6542.2</v>
      </c>
      <c r="Z2296">
        <v>10.4</v>
      </c>
      <c r="AA2296">
        <v>210</v>
      </c>
      <c r="AQ2296" t="s">
        <v>875</v>
      </c>
      <c r="AU2296">
        <v>90</v>
      </c>
    </row>
    <row r="2297" spans="1:47" x14ac:dyDescent="0.55000000000000004">
      <c r="A2297" s="2" t="s">
        <v>40</v>
      </c>
      <c r="B2297" s="31"/>
      <c r="C2297" s="11"/>
      <c r="R2297">
        <v>773.7</v>
      </c>
      <c r="V2297"/>
      <c r="Y2297">
        <v>9857</v>
      </c>
      <c r="AA2297">
        <v>322.8</v>
      </c>
      <c r="AQ2297" t="s">
        <v>875</v>
      </c>
      <c r="AU2297">
        <v>90</v>
      </c>
    </row>
    <row r="2298" spans="1:47" x14ac:dyDescent="0.55000000000000004">
      <c r="A2298" s="2" t="s">
        <v>27</v>
      </c>
      <c r="B2298" s="31"/>
      <c r="C2298" s="11"/>
      <c r="V2298">
        <v>1.9400000000000001E-2</v>
      </c>
      <c r="W2298">
        <v>34.299999999999997</v>
      </c>
      <c r="X2298">
        <v>3.3</v>
      </c>
      <c r="Y2298">
        <v>4956.2</v>
      </c>
      <c r="Z2298">
        <v>11.1</v>
      </c>
      <c r="AA2298">
        <v>170</v>
      </c>
      <c r="AQ2298" t="s">
        <v>875</v>
      </c>
      <c r="AU2298">
        <v>90</v>
      </c>
    </row>
    <row r="2299" spans="1:47" x14ac:dyDescent="0.55000000000000004">
      <c r="A2299" s="2" t="s">
        <v>28</v>
      </c>
      <c r="B2299" s="31"/>
      <c r="C2299" s="11"/>
      <c r="V2299">
        <v>1.9199999999999998E-2</v>
      </c>
      <c r="W2299">
        <v>32.799999999999997</v>
      </c>
      <c r="X2299">
        <v>4.8</v>
      </c>
      <c r="Y2299">
        <v>7621.9</v>
      </c>
      <c r="Z2299">
        <v>11</v>
      </c>
      <c r="AA2299">
        <v>250</v>
      </c>
      <c r="AQ2299" t="s">
        <v>875</v>
      </c>
      <c r="AU2299">
        <v>90</v>
      </c>
    </row>
    <row r="2300" spans="1:47" x14ac:dyDescent="0.55000000000000004">
      <c r="A2300" s="2" t="s">
        <v>29</v>
      </c>
      <c r="B2300" s="31"/>
      <c r="C2300" s="11"/>
      <c r="V2300">
        <v>2.35E-2</v>
      </c>
      <c r="W2300">
        <v>31.7</v>
      </c>
      <c r="X2300">
        <v>5.4</v>
      </c>
      <c r="Y2300">
        <v>7255.5</v>
      </c>
      <c r="Z2300">
        <v>13.4</v>
      </c>
      <c r="AA2300">
        <v>230</v>
      </c>
      <c r="AQ2300" t="s">
        <v>875</v>
      </c>
      <c r="AU2300">
        <v>90</v>
      </c>
    </row>
    <row r="2301" spans="1:47" x14ac:dyDescent="0.55000000000000004">
      <c r="A2301" s="2" t="s">
        <v>30</v>
      </c>
      <c r="B2301" s="31"/>
      <c r="C2301" s="11"/>
      <c r="V2301">
        <v>2.4199999999999999E-2</v>
      </c>
      <c r="W2301">
        <v>31.6</v>
      </c>
      <c r="X2301">
        <v>6.3</v>
      </c>
      <c r="Y2301">
        <v>8227.7999999999993</v>
      </c>
      <c r="Z2301">
        <v>13.8</v>
      </c>
      <c r="AA2301">
        <v>260</v>
      </c>
      <c r="AQ2301" t="s">
        <v>875</v>
      </c>
      <c r="AU2301">
        <v>90</v>
      </c>
    </row>
    <row r="2302" spans="1:47" x14ac:dyDescent="0.55000000000000004">
      <c r="A2302" s="2" t="s">
        <v>106</v>
      </c>
      <c r="B2302" s="31">
        <v>30566</v>
      </c>
      <c r="C2302" s="11"/>
      <c r="R2302">
        <v>45</v>
      </c>
      <c r="V2302"/>
    </row>
    <row r="2303" spans="1:47" x14ac:dyDescent="0.55000000000000004">
      <c r="A2303" s="2" t="s">
        <v>106</v>
      </c>
      <c r="B2303" s="31">
        <v>30610</v>
      </c>
      <c r="C2303" s="11"/>
      <c r="R2303">
        <v>480</v>
      </c>
      <c r="V2303"/>
    </row>
    <row r="2304" spans="1:47" x14ac:dyDescent="0.55000000000000004">
      <c r="A2304" s="2" t="s">
        <v>106</v>
      </c>
      <c r="B2304" s="31">
        <v>30650</v>
      </c>
      <c r="C2304" s="11"/>
      <c r="R2304">
        <v>590</v>
      </c>
      <c r="V2304">
        <v>2.06E-2</v>
      </c>
      <c r="W2304">
        <v>27.7</v>
      </c>
      <c r="X2304">
        <v>6.1</v>
      </c>
      <c r="Y2304">
        <v>8221.1</v>
      </c>
      <c r="Z2304">
        <v>11.7</v>
      </c>
      <c r="AA2304">
        <v>296</v>
      </c>
      <c r="AQ2304" t="s">
        <v>875</v>
      </c>
      <c r="AU2304">
        <v>90</v>
      </c>
    </row>
    <row r="2305" spans="1:47" x14ac:dyDescent="0.55000000000000004">
      <c r="A2305" s="2" t="s">
        <v>107</v>
      </c>
      <c r="B2305" s="31">
        <v>30566</v>
      </c>
      <c r="C2305" s="11"/>
      <c r="R2305">
        <v>65</v>
      </c>
      <c r="V2305"/>
    </row>
    <row r="2306" spans="1:47" x14ac:dyDescent="0.55000000000000004">
      <c r="A2306" s="2" t="s">
        <v>107</v>
      </c>
      <c r="B2306" s="31">
        <v>30610</v>
      </c>
      <c r="C2306" s="11"/>
      <c r="R2306">
        <v>590</v>
      </c>
      <c r="V2306"/>
    </row>
    <row r="2307" spans="1:47" x14ac:dyDescent="0.55000000000000004">
      <c r="A2307" s="2" t="s">
        <v>107</v>
      </c>
      <c r="B2307" s="31">
        <v>30650</v>
      </c>
      <c r="C2307" s="11"/>
      <c r="R2307">
        <v>580</v>
      </c>
      <c r="V2307">
        <v>2.0400000000000001E-2</v>
      </c>
      <c r="W2307">
        <v>30.9</v>
      </c>
      <c r="X2307">
        <v>5.7</v>
      </c>
      <c r="Y2307">
        <v>8114.9</v>
      </c>
      <c r="Z2307">
        <v>11.6</v>
      </c>
      <c r="AA2307">
        <v>280</v>
      </c>
      <c r="AQ2307" t="s">
        <v>875</v>
      </c>
      <c r="AU2307">
        <v>90</v>
      </c>
    </row>
    <row r="2308" spans="1:47" x14ac:dyDescent="0.55000000000000004">
      <c r="A2308" s="2" t="s">
        <v>110</v>
      </c>
      <c r="B2308" s="31">
        <v>30566</v>
      </c>
      <c r="C2308" s="11"/>
      <c r="R2308">
        <v>200</v>
      </c>
      <c r="V2308"/>
    </row>
    <row r="2309" spans="1:47" x14ac:dyDescent="0.55000000000000004">
      <c r="A2309" s="2" t="s">
        <v>110</v>
      </c>
      <c r="B2309" s="31">
        <v>30610</v>
      </c>
      <c r="C2309" s="11"/>
      <c r="R2309">
        <v>870</v>
      </c>
      <c r="V2309"/>
    </row>
    <row r="2310" spans="1:47" x14ac:dyDescent="0.55000000000000004">
      <c r="A2310" s="2" t="s">
        <v>110</v>
      </c>
      <c r="B2310" s="31">
        <v>30650</v>
      </c>
      <c r="C2310" s="11"/>
      <c r="R2310">
        <v>820</v>
      </c>
      <c r="V2310">
        <v>2.52E-2</v>
      </c>
      <c r="W2310">
        <v>22.7</v>
      </c>
      <c r="X2310">
        <v>8</v>
      </c>
      <c r="Y2310">
        <v>10786.68</v>
      </c>
      <c r="Z2310">
        <v>14.3</v>
      </c>
      <c r="AA2310">
        <v>318</v>
      </c>
      <c r="AQ2310" t="s">
        <v>875</v>
      </c>
      <c r="AU2310">
        <v>90</v>
      </c>
    </row>
    <row r="2311" spans="1:47" x14ac:dyDescent="0.55000000000000004">
      <c r="A2311" s="2" t="s">
        <v>108</v>
      </c>
      <c r="B2311" s="31">
        <v>30566</v>
      </c>
      <c r="C2311" s="11"/>
      <c r="R2311">
        <v>115</v>
      </c>
      <c r="V2311"/>
    </row>
    <row r="2312" spans="1:47" x14ac:dyDescent="0.55000000000000004">
      <c r="A2312" s="2" t="s">
        <v>108</v>
      </c>
      <c r="B2312" s="31">
        <v>30610</v>
      </c>
      <c r="C2312" s="11"/>
      <c r="R2312">
        <v>670</v>
      </c>
      <c r="V2312"/>
    </row>
    <row r="2313" spans="1:47" x14ac:dyDescent="0.55000000000000004">
      <c r="A2313" s="2" t="s">
        <v>108</v>
      </c>
      <c r="B2313" s="31">
        <v>30650</v>
      </c>
      <c r="C2313" s="11"/>
      <c r="R2313">
        <v>730</v>
      </c>
      <c r="V2313">
        <v>1.83E-2</v>
      </c>
      <c r="W2313">
        <v>21.7</v>
      </c>
      <c r="X2313">
        <v>6</v>
      </c>
      <c r="Y2313">
        <v>11694.5</v>
      </c>
      <c r="Z2313">
        <v>10.4</v>
      </c>
      <c r="AA2313">
        <v>328</v>
      </c>
      <c r="AQ2313" t="s">
        <v>875</v>
      </c>
      <c r="AU2313">
        <v>90</v>
      </c>
    </row>
    <row r="2314" spans="1:47" x14ac:dyDescent="0.55000000000000004">
      <c r="A2314" s="2" t="s">
        <v>109</v>
      </c>
      <c r="B2314" s="31">
        <v>30566</v>
      </c>
      <c r="C2314" s="11"/>
      <c r="R2314">
        <v>125</v>
      </c>
      <c r="V2314"/>
    </row>
    <row r="2315" spans="1:47" x14ac:dyDescent="0.55000000000000004">
      <c r="A2315" s="2" t="s">
        <v>109</v>
      </c>
      <c r="B2315" s="31">
        <v>30610</v>
      </c>
      <c r="C2315" s="11"/>
      <c r="R2315">
        <v>820</v>
      </c>
      <c r="V2315"/>
    </row>
    <row r="2316" spans="1:47" x14ac:dyDescent="0.55000000000000004">
      <c r="A2316" s="2" t="s">
        <v>109</v>
      </c>
      <c r="B2316" s="31">
        <v>30650</v>
      </c>
      <c r="C2316" s="11"/>
      <c r="R2316">
        <v>750</v>
      </c>
      <c r="V2316">
        <v>2.1399999999999999E-2</v>
      </c>
      <c r="W2316">
        <v>24.5</v>
      </c>
      <c r="X2316">
        <v>7.1</v>
      </c>
      <c r="Y2316">
        <v>10901.3</v>
      </c>
      <c r="Z2316">
        <v>12.2</v>
      </c>
      <c r="AA2316">
        <v>332</v>
      </c>
      <c r="AQ2316" t="s">
        <v>875</v>
      </c>
      <c r="AU2316">
        <v>90</v>
      </c>
    </row>
    <row r="2317" spans="1:47" x14ac:dyDescent="0.55000000000000004">
      <c r="A2317" s="2" t="s">
        <v>111</v>
      </c>
      <c r="B2317" s="31">
        <v>30566</v>
      </c>
      <c r="C2317" s="11"/>
      <c r="R2317">
        <v>20</v>
      </c>
      <c r="V2317"/>
    </row>
    <row r="2318" spans="1:47" x14ac:dyDescent="0.55000000000000004">
      <c r="A2318" s="2" t="s">
        <v>111</v>
      </c>
      <c r="B2318" s="31">
        <v>30610</v>
      </c>
      <c r="C2318" s="11"/>
      <c r="R2318">
        <v>230</v>
      </c>
      <c r="V2318"/>
    </row>
    <row r="2319" spans="1:47" x14ac:dyDescent="0.55000000000000004">
      <c r="A2319" s="2" t="s">
        <v>111</v>
      </c>
      <c r="B2319" s="31">
        <v>30650</v>
      </c>
      <c r="C2319" s="11"/>
      <c r="R2319">
        <v>240</v>
      </c>
      <c r="V2319">
        <v>1.67E-2</v>
      </c>
      <c r="W2319">
        <v>26.6</v>
      </c>
      <c r="X2319">
        <v>2</v>
      </c>
      <c r="Y2319">
        <v>3717.8</v>
      </c>
      <c r="Z2319">
        <v>9.5</v>
      </c>
      <c r="AA2319">
        <v>120</v>
      </c>
      <c r="AQ2319" t="s">
        <v>875</v>
      </c>
      <c r="AU2319">
        <v>90</v>
      </c>
    </row>
    <row r="2320" spans="1:47" x14ac:dyDescent="0.55000000000000004">
      <c r="A2320" s="2" t="s">
        <v>112</v>
      </c>
      <c r="B2320" s="31">
        <v>30566</v>
      </c>
      <c r="C2320" s="11"/>
      <c r="R2320">
        <v>35</v>
      </c>
      <c r="V2320"/>
    </row>
    <row r="2321" spans="1:47" x14ac:dyDescent="0.55000000000000004">
      <c r="A2321" s="2" t="s">
        <v>112</v>
      </c>
      <c r="B2321" s="31">
        <v>30610</v>
      </c>
      <c r="C2321" s="11"/>
      <c r="R2321">
        <v>360</v>
      </c>
      <c r="V2321"/>
    </row>
    <row r="2322" spans="1:47" x14ac:dyDescent="0.55000000000000004">
      <c r="A2322" s="2" t="s">
        <v>112</v>
      </c>
      <c r="B2322" s="31">
        <v>30650</v>
      </c>
      <c r="C2322" s="11"/>
      <c r="R2322">
        <v>320</v>
      </c>
      <c r="V2322">
        <v>1.7399999999999999E-2</v>
      </c>
      <c r="W2322">
        <v>27.2</v>
      </c>
      <c r="X2322">
        <v>2.9</v>
      </c>
      <c r="Y2322">
        <v>5286.9</v>
      </c>
      <c r="Z2322">
        <v>9.8000000000000007</v>
      </c>
      <c r="AA2322">
        <v>167</v>
      </c>
      <c r="AQ2322" t="s">
        <v>875</v>
      </c>
      <c r="AU2322">
        <v>90</v>
      </c>
    </row>
    <row r="2323" spans="1:47" x14ac:dyDescent="0.55000000000000004">
      <c r="A2323" s="2" t="s">
        <v>115</v>
      </c>
      <c r="B2323" s="31">
        <v>30566</v>
      </c>
      <c r="C2323" s="11"/>
      <c r="R2323">
        <v>105</v>
      </c>
      <c r="V2323"/>
    </row>
    <row r="2324" spans="1:47" x14ac:dyDescent="0.55000000000000004">
      <c r="A2324" s="2" t="s">
        <v>115</v>
      </c>
      <c r="B2324" s="31">
        <v>30610</v>
      </c>
      <c r="C2324" s="11"/>
      <c r="R2324">
        <v>640</v>
      </c>
      <c r="V2324"/>
    </row>
    <row r="2325" spans="1:47" x14ac:dyDescent="0.55000000000000004">
      <c r="A2325" s="2" t="s">
        <v>115</v>
      </c>
      <c r="B2325" s="31">
        <v>30650</v>
      </c>
      <c r="C2325" s="11"/>
      <c r="R2325">
        <v>600</v>
      </c>
      <c r="V2325">
        <v>1.8800000000000001E-2</v>
      </c>
      <c r="W2325">
        <v>27</v>
      </c>
      <c r="X2325">
        <v>6.1</v>
      </c>
      <c r="Y2325">
        <v>8349.2999999999993</v>
      </c>
      <c r="Z2325">
        <v>10.6</v>
      </c>
      <c r="AA2325">
        <v>325</v>
      </c>
      <c r="AQ2325" t="s">
        <v>875</v>
      </c>
      <c r="AU2325">
        <v>90</v>
      </c>
    </row>
    <row r="2326" spans="1:47" x14ac:dyDescent="0.55000000000000004">
      <c r="A2326" s="2" t="s">
        <v>113</v>
      </c>
      <c r="B2326" s="31">
        <v>30566</v>
      </c>
      <c r="C2326" s="11"/>
      <c r="R2326">
        <v>50</v>
      </c>
      <c r="V2326"/>
    </row>
    <row r="2327" spans="1:47" x14ac:dyDescent="0.55000000000000004">
      <c r="A2327" s="2" t="s">
        <v>113</v>
      </c>
      <c r="B2327" s="31">
        <v>30610</v>
      </c>
      <c r="C2327" s="11"/>
      <c r="R2327">
        <v>440</v>
      </c>
      <c r="V2327"/>
    </row>
    <row r="2328" spans="1:47" x14ac:dyDescent="0.55000000000000004">
      <c r="A2328" s="2" t="s">
        <v>113</v>
      </c>
      <c r="B2328" s="31">
        <v>30650</v>
      </c>
      <c r="C2328" s="11"/>
      <c r="R2328">
        <v>390</v>
      </c>
      <c r="V2328">
        <v>1.83E-2</v>
      </c>
      <c r="W2328">
        <v>28.5</v>
      </c>
      <c r="X2328">
        <v>3.7</v>
      </c>
      <c r="Y2328">
        <v>6170.5</v>
      </c>
      <c r="Z2328">
        <v>10.4</v>
      </c>
      <c r="AA2328">
        <v>202</v>
      </c>
      <c r="AQ2328" t="s">
        <v>875</v>
      </c>
      <c r="AU2328">
        <v>90</v>
      </c>
    </row>
    <row r="2329" spans="1:47" x14ac:dyDescent="0.55000000000000004">
      <c r="A2329" s="2" t="s">
        <v>114</v>
      </c>
      <c r="B2329" s="31">
        <v>30566</v>
      </c>
      <c r="C2329" s="11"/>
      <c r="R2329">
        <v>65</v>
      </c>
      <c r="V2329"/>
    </row>
    <row r="2330" spans="1:47" x14ac:dyDescent="0.55000000000000004">
      <c r="A2330" s="2" t="s">
        <v>114</v>
      </c>
      <c r="B2330" s="31">
        <v>30610</v>
      </c>
      <c r="C2330" s="11"/>
      <c r="R2330">
        <v>470</v>
      </c>
      <c r="V2330"/>
    </row>
    <row r="2331" spans="1:47" x14ac:dyDescent="0.55000000000000004">
      <c r="A2331" s="2" t="s">
        <v>114</v>
      </c>
      <c r="B2331" s="31">
        <v>30650</v>
      </c>
      <c r="C2331" s="11"/>
      <c r="R2331">
        <v>520</v>
      </c>
      <c r="V2331">
        <v>1.8700000000000001E-2</v>
      </c>
      <c r="W2331">
        <v>27.5</v>
      </c>
      <c r="X2331">
        <v>4.7</v>
      </c>
      <c r="Y2331">
        <v>7501</v>
      </c>
      <c r="Z2331">
        <v>10.6</v>
      </c>
      <c r="AA2331">
        <v>251</v>
      </c>
      <c r="AQ2331" t="s">
        <v>875</v>
      </c>
      <c r="AU2331">
        <v>90</v>
      </c>
    </row>
    <row r="2332" spans="1:47" x14ac:dyDescent="0.55000000000000004">
      <c r="A2332" s="2" t="s">
        <v>185</v>
      </c>
      <c r="B2332" s="31">
        <v>37061</v>
      </c>
      <c r="C2332" s="11"/>
      <c r="V2332"/>
    </row>
    <row r="2333" spans="1:47" x14ac:dyDescent="0.55000000000000004">
      <c r="A2333" s="2" t="s">
        <v>185</v>
      </c>
      <c r="B2333" s="31">
        <v>37062</v>
      </c>
      <c r="C2333" s="11"/>
      <c r="V2333"/>
    </row>
    <row r="2334" spans="1:47" x14ac:dyDescent="0.55000000000000004">
      <c r="A2334" s="2" t="s">
        <v>185</v>
      </c>
      <c r="B2334" s="31">
        <v>37063</v>
      </c>
      <c r="C2334" s="11"/>
      <c r="V2334"/>
    </row>
    <row r="2335" spans="1:47" x14ac:dyDescent="0.55000000000000004">
      <c r="A2335" s="2" t="s">
        <v>185</v>
      </c>
      <c r="B2335" s="31">
        <v>37064</v>
      </c>
      <c r="C2335" s="11"/>
      <c r="V2335"/>
    </row>
    <row r="2336" spans="1:47" x14ac:dyDescent="0.55000000000000004">
      <c r="A2336" s="2" t="s">
        <v>185</v>
      </c>
      <c r="B2336" s="31">
        <v>37065</v>
      </c>
      <c r="C2336" s="11"/>
      <c r="V2336"/>
    </row>
    <row r="2337" spans="1:22" x14ac:dyDescent="0.55000000000000004">
      <c r="A2337" s="2" t="s">
        <v>185</v>
      </c>
      <c r="B2337" s="31">
        <v>37066</v>
      </c>
      <c r="C2337" s="11"/>
      <c r="V2337"/>
    </row>
    <row r="2338" spans="1:22" x14ac:dyDescent="0.55000000000000004">
      <c r="A2338" s="2" t="s">
        <v>185</v>
      </c>
      <c r="B2338" s="31">
        <v>37067</v>
      </c>
      <c r="C2338" s="11"/>
      <c r="V2338"/>
    </row>
    <row r="2339" spans="1:22" x14ac:dyDescent="0.55000000000000004">
      <c r="A2339" s="2" t="s">
        <v>185</v>
      </c>
      <c r="B2339" s="31">
        <v>37068</v>
      </c>
      <c r="C2339" s="11"/>
      <c r="E2339">
        <v>904.78270880573803</v>
      </c>
      <c r="G2339">
        <v>0.46336650178340999</v>
      </c>
      <c r="H2339">
        <v>0.52871179953828895</v>
      </c>
      <c r="I2339">
        <v>0.54485817589700702</v>
      </c>
      <c r="J2339">
        <v>0.52897094450766602</v>
      </c>
      <c r="K2339">
        <v>0.51462622600062802</v>
      </c>
      <c r="L2339">
        <v>0.54345742022487398</v>
      </c>
      <c r="M2339">
        <v>0.50275464008076498</v>
      </c>
      <c r="N2339">
        <v>0.46624444147805399</v>
      </c>
      <c r="O2339">
        <v>0.43092339451799899</v>
      </c>
      <c r="V2339"/>
    </row>
    <row r="2340" spans="1:22" x14ac:dyDescent="0.55000000000000004">
      <c r="A2340" s="2" t="s">
        <v>185</v>
      </c>
      <c r="B2340" s="31">
        <v>37069</v>
      </c>
      <c r="C2340" s="11"/>
      <c r="V2340"/>
    </row>
    <row r="2341" spans="1:22" x14ac:dyDescent="0.55000000000000004">
      <c r="A2341" s="2" t="s">
        <v>185</v>
      </c>
      <c r="B2341" s="31">
        <v>37070</v>
      </c>
      <c r="C2341" s="11"/>
      <c r="V2341"/>
    </row>
    <row r="2342" spans="1:22" x14ac:dyDescent="0.55000000000000004">
      <c r="A2342" s="2" t="s">
        <v>185</v>
      </c>
      <c r="B2342" s="31">
        <v>37071</v>
      </c>
      <c r="C2342" s="11"/>
      <c r="V2342"/>
    </row>
    <row r="2343" spans="1:22" x14ac:dyDescent="0.55000000000000004">
      <c r="A2343" s="2" t="s">
        <v>185</v>
      </c>
      <c r="B2343" s="31">
        <v>37072</v>
      </c>
      <c r="C2343" s="11"/>
      <c r="V2343"/>
    </row>
    <row r="2344" spans="1:22" x14ac:dyDescent="0.55000000000000004">
      <c r="A2344" s="2" t="s">
        <v>185</v>
      </c>
      <c r="B2344" s="31">
        <v>37073</v>
      </c>
      <c r="C2344" s="11"/>
      <c r="V2344"/>
    </row>
    <row r="2345" spans="1:22" x14ac:dyDescent="0.55000000000000004">
      <c r="A2345" s="2" t="s">
        <v>185</v>
      </c>
      <c r="B2345" s="31">
        <v>37074</v>
      </c>
      <c r="C2345" s="11"/>
      <c r="V2345"/>
    </row>
    <row r="2346" spans="1:22" x14ac:dyDescent="0.55000000000000004">
      <c r="A2346" s="2" t="s">
        <v>185</v>
      </c>
      <c r="B2346" s="31">
        <v>37075</v>
      </c>
      <c r="C2346" s="11"/>
      <c r="V2346"/>
    </row>
    <row r="2347" spans="1:22" x14ac:dyDescent="0.55000000000000004">
      <c r="A2347" s="2" t="s">
        <v>185</v>
      </c>
      <c r="B2347" s="31">
        <v>37076</v>
      </c>
      <c r="C2347" s="11"/>
      <c r="V2347"/>
    </row>
    <row r="2348" spans="1:22" x14ac:dyDescent="0.55000000000000004">
      <c r="A2348" s="2" t="s">
        <v>185</v>
      </c>
      <c r="B2348" s="31">
        <v>37077</v>
      </c>
      <c r="C2348" s="11"/>
      <c r="V2348"/>
    </row>
    <row r="2349" spans="1:22" x14ac:dyDescent="0.55000000000000004">
      <c r="A2349" s="2" t="s">
        <v>185</v>
      </c>
      <c r="B2349" s="31">
        <v>37078</v>
      </c>
      <c r="C2349" s="11"/>
      <c r="V2349"/>
    </row>
    <row r="2350" spans="1:22" x14ac:dyDescent="0.55000000000000004">
      <c r="A2350" s="2" t="s">
        <v>185</v>
      </c>
      <c r="B2350" s="31">
        <v>37079</v>
      </c>
      <c r="C2350" s="11"/>
      <c r="V2350"/>
    </row>
    <row r="2351" spans="1:22" x14ac:dyDescent="0.55000000000000004">
      <c r="A2351" s="2" t="s">
        <v>185</v>
      </c>
      <c r="B2351" s="31">
        <v>37080</v>
      </c>
      <c r="C2351" s="11"/>
      <c r="V2351"/>
    </row>
    <row r="2352" spans="1:22" x14ac:dyDescent="0.55000000000000004">
      <c r="A2352" s="2" t="s">
        <v>185</v>
      </c>
      <c r="B2352" s="31">
        <v>37081</v>
      </c>
      <c r="C2352" s="11"/>
      <c r="V2352"/>
    </row>
    <row r="2353" spans="1:22" x14ac:dyDescent="0.55000000000000004">
      <c r="A2353" s="2" t="s">
        <v>185</v>
      </c>
      <c r="B2353" s="31">
        <v>37082</v>
      </c>
      <c r="C2353" s="11"/>
      <c r="V2353"/>
    </row>
    <row r="2354" spans="1:22" x14ac:dyDescent="0.55000000000000004">
      <c r="A2354" s="2" t="s">
        <v>185</v>
      </c>
      <c r="B2354" s="31">
        <v>37083</v>
      </c>
      <c r="C2354" s="11"/>
      <c r="V2354"/>
    </row>
    <row r="2355" spans="1:22" x14ac:dyDescent="0.55000000000000004">
      <c r="A2355" s="2" t="s">
        <v>185</v>
      </c>
      <c r="B2355" s="31">
        <v>37084</v>
      </c>
      <c r="C2355" s="11"/>
      <c r="V2355"/>
    </row>
    <row r="2356" spans="1:22" x14ac:dyDescent="0.55000000000000004">
      <c r="A2356" s="2" t="s">
        <v>185</v>
      </c>
      <c r="B2356" s="31">
        <v>37085</v>
      </c>
      <c r="C2356" s="11"/>
      <c r="V2356"/>
    </row>
    <row r="2357" spans="1:22" x14ac:dyDescent="0.55000000000000004">
      <c r="A2357" s="2" t="s">
        <v>185</v>
      </c>
      <c r="B2357" s="31">
        <v>37086</v>
      </c>
      <c r="C2357" s="11"/>
      <c r="V2357"/>
    </row>
    <row r="2358" spans="1:22" x14ac:dyDescent="0.55000000000000004">
      <c r="A2358" s="2" t="s">
        <v>185</v>
      </c>
      <c r="B2358" s="31">
        <v>37087</v>
      </c>
      <c r="C2358" s="11"/>
      <c r="V2358"/>
    </row>
    <row r="2359" spans="1:22" x14ac:dyDescent="0.55000000000000004">
      <c r="A2359" s="2" t="s">
        <v>185</v>
      </c>
      <c r="B2359" s="31">
        <v>37088</v>
      </c>
      <c r="C2359" s="11"/>
      <c r="V2359"/>
    </row>
    <row r="2360" spans="1:22" x14ac:dyDescent="0.55000000000000004">
      <c r="A2360" s="2" t="s">
        <v>185</v>
      </c>
      <c r="B2360" s="31">
        <v>37089</v>
      </c>
      <c r="C2360" s="11"/>
      <c r="V2360"/>
    </row>
    <row r="2361" spans="1:22" x14ac:dyDescent="0.55000000000000004">
      <c r="A2361" s="2" t="s">
        <v>185</v>
      </c>
      <c r="B2361" s="31">
        <v>37090</v>
      </c>
      <c r="C2361" s="11"/>
      <c r="V2361"/>
    </row>
    <row r="2362" spans="1:22" x14ac:dyDescent="0.55000000000000004">
      <c r="A2362" s="2" t="s">
        <v>185</v>
      </c>
      <c r="B2362" s="31">
        <v>37091</v>
      </c>
      <c r="C2362" s="11"/>
      <c r="V2362"/>
    </row>
    <row r="2363" spans="1:22" x14ac:dyDescent="0.55000000000000004">
      <c r="A2363" s="2" t="s">
        <v>185</v>
      </c>
      <c r="B2363" s="31">
        <v>37092</v>
      </c>
      <c r="C2363" s="11"/>
      <c r="V2363"/>
    </row>
    <row r="2364" spans="1:22" x14ac:dyDescent="0.55000000000000004">
      <c r="A2364" s="2" t="s">
        <v>185</v>
      </c>
      <c r="B2364" s="31">
        <v>37093</v>
      </c>
      <c r="C2364" s="11"/>
      <c r="V2364"/>
    </row>
    <row r="2365" spans="1:22" x14ac:dyDescent="0.55000000000000004">
      <c r="A2365" s="2" t="s">
        <v>185</v>
      </c>
      <c r="B2365" s="31">
        <v>37094</v>
      </c>
      <c r="C2365" s="11"/>
      <c r="V2365"/>
    </row>
    <row r="2366" spans="1:22" x14ac:dyDescent="0.55000000000000004">
      <c r="A2366" s="2" t="s">
        <v>185</v>
      </c>
      <c r="B2366" s="31">
        <v>37095</v>
      </c>
      <c r="C2366" s="11"/>
      <c r="V2366"/>
    </row>
    <row r="2367" spans="1:22" x14ac:dyDescent="0.55000000000000004">
      <c r="A2367" s="2" t="s">
        <v>185</v>
      </c>
      <c r="B2367" s="31">
        <v>37096</v>
      </c>
      <c r="C2367" s="11"/>
      <c r="V2367"/>
    </row>
    <row r="2368" spans="1:22" x14ac:dyDescent="0.55000000000000004">
      <c r="A2368" s="2" t="s">
        <v>185</v>
      </c>
      <c r="B2368" s="31">
        <v>37097</v>
      </c>
      <c r="C2368" s="11"/>
      <c r="E2368">
        <v>897.75645123572303</v>
      </c>
      <c r="G2368">
        <v>0.44612710192039101</v>
      </c>
      <c r="H2368">
        <v>0.52952518366686097</v>
      </c>
      <c r="I2368">
        <v>0.53790888791554603</v>
      </c>
      <c r="J2368">
        <v>0.52759201630554997</v>
      </c>
      <c r="K2368">
        <v>0.50656632179201799</v>
      </c>
      <c r="L2368">
        <v>0.53834621822054296</v>
      </c>
      <c r="M2368">
        <v>0.50228573792617603</v>
      </c>
      <c r="N2368">
        <v>0.46664457708616203</v>
      </c>
      <c r="O2368">
        <v>0.43378621134536599</v>
      </c>
      <c r="V2368"/>
    </row>
    <row r="2369" spans="1:47" x14ac:dyDescent="0.55000000000000004">
      <c r="A2369" s="2" t="s">
        <v>185</v>
      </c>
      <c r="B2369" s="31">
        <v>37098</v>
      </c>
      <c r="C2369" s="11"/>
      <c r="D2369">
        <v>0.67387271575670304</v>
      </c>
      <c r="V2369"/>
    </row>
    <row r="2370" spans="1:47" x14ac:dyDescent="0.55000000000000004">
      <c r="A2370" s="2" t="s">
        <v>185</v>
      </c>
      <c r="B2370" s="31">
        <v>37099</v>
      </c>
      <c r="C2370" s="11"/>
      <c r="D2370">
        <v>1.03516473081391</v>
      </c>
      <c r="V2370"/>
    </row>
    <row r="2371" spans="1:47" x14ac:dyDescent="0.55000000000000004">
      <c r="A2371" s="2" t="s">
        <v>185</v>
      </c>
      <c r="B2371" s="31">
        <v>37100</v>
      </c>
      <c r="C2371" s="11"/>
      <c r="D2371">
        <v>1.72691370779235</v>
      </c>
      <c r="V2371"/>
    </row>
    <row r="2372" spans="1:47" x14ac:dyDescent="0.55000000000000004">
      <c r="A2372" s="2" t="s">
        <v>185</v>
      </c>
      <c r="B2372" s="31">
        <v>37101</v>
      </c>
      <c r="C2372" s="11"/>
      <c r="D2372">
        <v>1.35865720903725</v>
      </c>
      <c r="V2372"/>
    </row>
    <row r="2373" spans="1:47" x14ac:dyDescent="0.55000000000000004">
      <c r="A2373" s="2" t="s">
        <v>185</v>
      </c>
      <c r="B2373" s="31">
        <v>37102</v>
      </c>
      <c r="C2373" s="11"/>
      <c r="D2373">
        <v>1.30144485913431</v>
      </c>
      <c r="V2373"/>
    </row>
    <row r="2374" spans="1:47" x14ac:dyDescent="0.55000000000000004">
      <c r="A2374" s="2" t="s">
        <v>185</v>
      </c>
      <c r="B2374" s="31">
        <v>37103</v>
      </c>
      <c r="C2374" s="11"/>
      <c r="D2374">
        <v>1.5454640980371701</v>
      </c>
      <c r="E2374">
        <v>936.55537238603995</v>
      </c>
      <c r="G2374">
        <v>0.51599831768576498</v>
      </c>
      <c r="H2374">
        <v>0.54256720218397203</v>
      </c>
      <c r="I2374">
        <v>0.55037263864340802</v>
      </c>
      <c r="J2374">
        <v>0.53493614691175795</v>
      </c>
      <c r="K2374">
        <v>0.52054159650691501</v>
      </c>
      <c r="L2374">
        <v>0.55307697682190504</v>
      </c>
      <c r="M2374">
        <v>0.54361362746165698</v>
      </c>
      <c r="N2374">
        <v>0.48395772090924</v>
      </c>
      <c r="O2374">
        <v>0.43771263480557798</v>
      </c>
      <c r="V2374"/>
    </row>
    <row r="2375" spans="1:47" x14ac:dyDescent="0.55000000000000004">
      <c r="A2375" s="2" t="s">
        <v>185</v>
      </c>
      <c r="B2375" s="31">
        <v>37104</v>
      </c>
      <c r="C2375" s="11"/>
      <c r="D2375">
        <v>1.6451911048274599</v>
      </c>
      <c r="R2375">
        <v>9.5756172839506206</v>
      </c>
      <c r="V2375"/>
      <c r="AJ2375">
        <v>0.14380216049382699</v>
      </c>
      <c r="AU2375">
        <v>22</v>
      </c>
    </row>
    <row r="2376" spans="1:47" x14ac:dyDescent="0.55000000000000004">
      <c r="A2376" s="2" t="s">
        <v>185</v>
      </c>
      <c r="B2376" s="31">
        <v>37105</v>
      </c>
      <c r="C2376" s="11"/>
      <c r="D2376">
        <v>1.50736162055171</v>
      </c>
      <c r="V2376"/>
    </row>
    <row r="2377" spans="1:47" x14ac:dyDescent="0.55000000000000004">
      <c r="A2377" s="2" t="s">
        <v>185</v>
      </c>
      <c r="B2377" s="31">
        <v>37106</v>
      </c>
      <c r="C2377" s="11"/>
      <c r="D2377">
        <v>1.5218428191501601</v>
      </c>
      <c r="V2377"/>
    </row>
    <row r="2378" spans="1:47" x14ac:dyDescent="0.55000000000000004">
      <c r="A2378" s="2" t="s">
        <v>185</v>
      </c>
      <c r="B2378" s="31">
        <v>37107</v>
      </c>
      <c r="C2378" s="11"/>
      <c r="D2378">
        <v>1.5188297393741901</v>
      </c>
      <c r="V2378"/>
    </row>
    <row r="2379" spans="1:47" x14ac:dyDescent="0.55000000000000004">
      <c r="A2379" s="2" t="s">
        <v>185</v>
      </c>
      <c r="B2379" s="31">
        <v>37108</v>
      </c>
      <c r="C2379" s="11"/>
      <c r="D2379">
        <v>2.2268454522655001</v>
      </c>
      <c r="V2379"/>
    </row>
    <row r="2380" spans="1:47" x14ac:dyDescent="0.55000000000000004">
      <c r="A2380" s="2" t="s">
        <v>185</v>
      </c>
      <c r="B2380" s="31">
        <v>37109</v>
      </c>
      <c r="C2380" s="11"/>
      <c r="D2380">
        <v>1.81269896667164</v>
      </c>
      <c r="V2380"/>
    </row>
    <row r="2381" spans="1:47" x14ac:dyDescent="0.55000000000000004">
      <c r="A2381" s="2" t="s">
        <v>185</v>
      </c>
      <c r="B2381" s="31">
        <v>37110</v>
      </c>
      <c r="C2381" s="11"/>
      <c r="D2381">
        <v>1.7870748189880501</v>
      </c>
      <c r="V2381"/>
    </row>
    <row r="2382" spans="1:47" x14ac:dyDescent="0.55000000000000004">
      <c r="A2382" s="2" t="s">
        <v>185</v>
      </c>
      <c r="B2382" s="31">
        <v>37111</v>
      </c>
      <c r="C2382" s="11"/>
      <c r="V2382"/>
    </row>
    <row r="2383" spans="1:47" x14ac:dyDescent="0.55000000000000004">
      <c r="A2383" s="2" t="s">
        <v>185</v>
      </c>
      <c r="B2383" s="31">
        <v>37112</v>
      </c>
      <c r="C2383" s="11"/>
      <c r="V2383"/>
    </row>
    <row r="2384" spans="1:47" x14ac:dyDescent="0.55000000000000004">
      <c r="A2384" s="2" t="s">
        <v>185</v>
      </c>
      <c r="B2384" s="31">
        <v>37113</v>
      </c>
      <c r="C2384" s="11"/>
      <c r="V2384"/>
    </row>
    <row r="2385" spans="1:47" x14ac:dyDescent="0.55000000000000004">
      <c r="A2385" s="2" t="s">
        <v>185</v>
      </c>
      <c r="B2385" s="31">
        <v>37114</v>
      </c>
      <c r="C2385" s="11"/>
      <c r="V2385"/>
    </row>
    <row r="2386" spans="1:47" x14ac:dyDescent="0.55000000000000004">
      <c r="A2386" s="2" t="s">
        <v>185</v>
      </c>
      <c r="B2386" s="31">
        <v>37115</v>
      </c>
      <c r="C2386" s="11"/>
      <c r="V2386"/>
    </row>
    <row r="2387" spans="1:47" x14ac:dyDescent="0.55000000000000004">
      <c r="A2387" s="2" t="s">
        <v>185</v>
      </c>
      <c r="B2387" s="31">
        <v>37116</v>
      </c>
      <c r="C2387" s="11"/>
      <c r="V2387"/>
    </row>
    <row r="2388" spans="1:47" x14ac:dyDescent="0.55000000000000004">
      <c r="A2388" s="2" t="s">
        <v>185</v>
      </c>
      <c r="B2388" s="31">
        <v>37117</v>
      </c>
      <c r="C2388" s="11"/>
      <c r="V2388"/>
    </row>
    <row r="2389" spans="1:47" x14ac:dyDescent="0.55000000000000004">
      <c r="A2389" s="2" t="s">
        <v>185</v>
      </c>
      <c r="B2389" s="31">
        <v>37118</v>
      </c>
      <c r="C2389" s="11"/>
      <c r="V2389"/>
    </row>
    <row r="2390" spans="1:47" x14ac:dyDescent="0.55000000000000004">
      <c r="A2390" s="2" t="s">
        <v>185</v>
      </c>
      <c r="B2390" s="31">
        <v>37119</v>
      </c>
      <c r="C2390" s="11"/>
      <c r="V2390"/>
    </row>
    <row r="2391" spans="1:47" x14ac:dyDescent="0.55000000000000004">
      <c r="A2391" s="2" t="s">
        <v>185</v>
      </c>
      <c r="B2391" s="31">
        <v>37120</v>
      </c>
      <c r="C2391" s="11"/>
      <c r="D2391">
        <v>1.7397869493438201</v>
      </c>
      <c r="V2391"/>
    </row>
    <row r="2392" spans="1:47" x14ac:dyDescent="0.55000000000000004">
      <c r="A2392" s="2" t="s">
        <v>185</v>
      </c>
      <c r="B2392" s="31">
        <v>37121</v>
      </c>
      <c r="C2392" s="11"/>
      <c r="D2392">
        <v>2.7803305540546601</v>
      </c>
      <c r="V2392"/>
    </row>
    <row r="2393" spans="1:47" x14ac:dyDescent="0.55000000000000004">
      <c r="A2393" s="2" t="s">
        <v>185</v>
      </c>
      <c r="B2393" s="31">
        <v>37122</v>
      </c>
      <c r="C2393" s="11"/>
      <c r="D2393">
        <v>1.7091170744916599</v>
      </c>
      <c r="V2393"/>
    </row>
    <row r="2394" spans="1:47" x14ac:dyDescent="0.55000000000000004">
      <c r="A2394" s="2" t="s">
        <v>185</v>
      </c>
      <c r="B2394" s="31">
        <v>37123</v>
      </c>
      <c r="C2394" s="11"/>
      <c r="D2394">
        <v>1.45355744823191</v>
      </c>
      <c r="V2394"/>
    </row>
    <row r="2395" spans="1:47" x14ac:dyDescent="0.55000000000000004">
      <c r="A2395" s="2" t="s">
        <v>185</v>
      </c>
      <c r="B2395" s="31">
        <v>37124</v>
      </c>
      <c r="C2395" s="11"/>
      <c r="D2395">
        <v>1.3</v>
      </c>
      <c r="V2395"/>
    </row>
    <row r="2396" spans="1:47" x14ac:dyDescent="0.55000000000000004">
      <c r="A2396" s="2" t="s">
        <v>185</v>
      </c>
      <c r="B2396" s="31">
        <v>37125</v>
      </c>
      <c r="C2396" s="11"/>
      <c r="D2396">
        <v>1.6</v>
      </c>
      <c r="V2396"/>
    </row>
    <row r="2397" spans="1:47" x14ac:dyDescent="0.55000000000000004">
      <c r="A2397" s="2" t="s">
        <v>185</v>
      </c>
      <c r="B2397" s="31">
        <v>37126</v>
      </c>
      <c r="C2397" s="11"/>
      <c r="D2397">
        <v>1.82509483242702</v>
      </c>
      <c r="R2397">
        <v>76.3888888888889</v>
      </c>
      <c r="V2397"/>
      <c r="AJ2397">
        <v>0.95409122776148103</v>
      </c>
      <c r="AU2397">
        <v>28</v>
      </c>
    </row>
    <row r="2398" spans="1:47" x14ac:dyDescent="0.55000000000000004">
      <c r="A2398" s="2" t="s">
        <v>185</v>
      </c>
      <c r="B2398" s="31">
        <v>37127</v>
      </c>
      <c r="C2398" s="11"/>
      <c r="D2398">
        <v>1.86652498294983</v>
      </c>
      <c r="E2398">
        <v>917.08209705901197</v>
      </c>
      <c r="G2398">
        <v>0.51961580866143997</v>
      </c>
      <c r="H2398">
        <v>0.54321630929966003</v>
      </c>
      <c r="I2398">
        <v>0.550913907041642</v>
      </c>
      <c r="J2398">
        <v>0.53011666279275704</v>
      </c>
      <c r="K2398">
        <v>0.52735824922219199</v>
      </c>
      <c r="L2398">
        <v>0.54973183641163303</v>
      </c>
      <c r="M2398">
        <v>0.48035779706697601</v>
      </c>
      <c r="N2398">
        <v>0.45473452662424901</v>
      </c>
      <c r="O2398">
        <v>0.42936538817450898</v>
      </c>
      <c r="V2398"/>
    </row>
    <row r="2399" spans="1:47" x14ac:dyDescent="0.55000000000000004">
      <c r="A2399" s="2" t="s">
        <v>185</v>
      </c>
      <c r="B2399" s="31">
        <v>37128</v>
      </c>
      <c r="C2399" s="11"/>
      <c r="D2399">
        <v>1.83405740144881</v>
      </c>
      <c r="V2399"/>
    </row>
    <row r="2400" spans="1:47" x14ac:dyDescent="0.55000000000000004">
      <c r="A2400" s="2" t="s">
        <v>185</v>
      </c>
      <c r="B2400" s="31">
        <v>37129</v>
      </c>
      <c r="C2400" s="11"/>
      <c r="D2400">
        <v>1.4905721512068899</v>
      </c>
      <c r="V2400"/>
    </row>
    <row r="2401" spans="1:22" x14ac:dyDescent="0.55000000000000004">
      <c r="A2401" s="2" t="s">
        <v>185</v>
      </c>
      <c r="B2401" s="31">
        <v>37130</v>
      </c>
      <c r="C2401" s="11"/>
      <c r="D2401">
        <v>1.49097449784187</v>
      </c>
      <c r="V2401"/>
    </row>
    <row r="2402" spans="1:22" x14ac:dyDescent="0.55000000000000004">
      <c r="A2402" s="2" t="s">
        <v>185</v>
      </c>
      <c r="B2402" s="31">
        <v>37131</v>
      </c>
      <c r="C2402" s="11"/>
      <c r="D2402">
        <v>2.06711132957318</v>
      </c>
      <c r="V2402"/>
    </row>
    <row r="2403" spans="1:22" x14ac:dyDescent="0.55000000000000004">
      <c r="A2403" s="2" t="s">
        <v>185</v>
      </c>
      <c r="B2403" s="31">
        <v>37132</v>
      </c>
      <c r="C2403" s="11"/>
      <c r="D2403">
        <v>1.2566132018213101</v>
      </c>
      <c r="V2403"/>
    </row>
    <row r="2404" spans="1:22" x14ac:dyDescent="0.55000000000000004">
      <c r="A2404" s="2" t="s">
        <v>185</v>
      </c>
      <c r="B2404" s="31">
        <v>37133</v>
      </c>
      <c r="C2404" s="11"/>
      <c r="D2404">
        <v>1.7094057615957201</v>
      </c>
      <c r="V2404"/>
    </row>
    <row r="2405" spans="1:22" x14ac:dyDescent="0.55000000000000004">
      <c r="A2405" s="2" t="s">
        <v>185</v>
      </c>
      <c r="B2405" s="31">
        <v>37134</v>
      </c>
      <c r="C2405" s="11"/>
      <c r="D2405">
        <v>2.6645781568422899</v>
      </c>
      <c r="V2405"/>
    </row>
    <row r="2406" spans="1:22" x14ac:dyDescent="0.55000000000000004">
      <c r="A2406" s="2" t="s">
        <v>185</v>
      </c>
      <c r="B2406" s="31">
        <v>37135</v>
      </c>
      <c r="C2406" s="11"/>
      <c r="D2406">
        <v>3.5702415711162598</v>
      </c>
      <c r="V2406"/>
    </row>
    <row r="2407" spans="1:22" x14ac:dyDescent="0.55000000000000004">
      <c r="A2407" s="2" t="s">
        <v>185</v>
      </c>
      <c r="B2407" s="31">
        <v>37136</v>
      </c>
      <c r="C2407" s="11"/>
      <c r="D2407">
        <v>2.9726684453780301</v>
      </c>
      <c r="V2407"/>
    </row>
    <row r="2408" spans="1:22" x14ac:dyDescent="0.55000000000000004">
      <c r="A2408" s="2" t="s">
        <v>185</v>
      </c>
      <c r="B2408" s="31">
        <v>37137</v>
      </c>
      <c r="C2408" s="11"/>
      <c r="D2408">
        <v>2.3734136900208398</v>
      </c>
      <c r="V2408"/>
    </row>
    <row r="2409" spans="1:22" x14ac:dyDescent="0.55000000000000004">
      <c r="A2409" s="2" t="s">
        <v>185</v>
      </c>
      <c r="B2409" s="31">
        <v>37138</v>
      </c>
      <c r="C2409" s="11"/>
      <c r="D2409">
        <v>2.1442586720252499</v>
      </c>
      <c r="V2409"/>
    </row>
    <row r="2410" spans="1:22" x14ac:dyDescent="0.55000000000000004">
      <c r="A2410" s="2" t="s">
        <v>185</v>
      </c>
      <c r="B2410" s="31">
        <v>37139</v>
      </c>
      <c r="C2410" s="11"/>
      <c r="D2410">
        <v>2.52018319769862</v>
      </c>
      <c r="V2410"/>
    </row>
    <row r="2411" spans="1:22" x14ac:dyDescent="0.55000000000000004">
      <c r="A2411" s="2" t="s">
        <v>185</v>
      </c>
      <c r="B2411" s="31">
        <v>37140</v>
      </c>
      <c r="C2411" s="11"/>
      <c r="D2411">
        <v>3.00475390979781</v>
      </c>
      <c r="V2411"/>
    </row>
    <row r="2412" spans="1:22" x14ac:dyDescent="0.55000000000000004">
      <c r="A2412" s="2" t="s">
        <v>185</v>
      </c>
      <c r="B2412" s="31">
        <v>37141</v>
      </c>
      <c r="C2412" s="11"/>
      <c r="D2412">
        <v>1.5146214134319</v>
      </c>
      <c r="V2412"/>
    </row>
    <row r="2413" spans="1:22" x14ac:dyDescent="0.55000000000000004">
      <c r="A2413" s="2" t="s">
        <v>185</v>
      </c>
      <c r="B2413" s="31">
        <v>37142</v>
      </c>
      <c r="C2413" s="11"/>
      <c r="D2413">
        <v>1.66476366974794</v>
      </c>
      <c r="V2413"/>
    </row>
    <row r="2414" spans="1:22" x14ac:dyDescent="0.55000000000000004">
      <c r="A2414" s="2" t="s">
        <v>185</v>
      </c>
      <c r="B2414" s="31">
        <v>37143</v>
      </c>
      <c r="C2414" s="11"/>
      <c r="D2414">
        <v>2.87763374782865</v>
      </c>
      <c r="V2414"/>
    </row>
    <row r="2415" spans="1:22" x14ac:dyDescent="0.55000000000000004">
      <c r="A2415" s="2" t="s">
        <v>185</v>
      </c>
      <c r="B2415" s="31">
        <v>37144</v>
      </c>
      <c r="C2415" s="11"/>
      <c r="D2415">
        <v>3.4369111795743099</v>
      </c>
      <c r="V2415"/>
    </row>
    <row r="2416" spans="1:22" x14ac:dyDescent="0.55000000000000004">
      <c r="A2416" s="2" t="s">
        <v>185</v>
      </c>
      <c r="B2416" s="31">
        <v>37145</v>
      </c>
      <c r="C2416" s="11"/>
      <c r="D2416">
        <v>3.0697670805657</v>
      </c>
      <c r="V2416"/>
    </row>
    <row r="2417" spans="1:22" x14ac:dyDescent="0.55000000000000004">
      <c r="A2417" s="2" t="s">
        <v>185</v>
      </c>
      <c r="B2417" s="31">
        <v>37146</v>
      </c>
      <c r="C2417" s="11"/>
      <c r="D2417">
        <v>3.3231527224725199</v>
      </c>
      <c r="V2417"/>
    </row>
    <row r="2418" spans="1:22" x14ac:dyDescent="0.55000000000000004">
      <c r="A2418" s="2" t="s">
        <v>185</v>
      </c>
      <c r="B2418" s="31">
        <v>37147</v>
      </c>
      <c r="C2418" s="11"/>
      <c r="D2418">
        <v>3.8254505886744798</v>
      </c>
      <c r="V2418"/>
    </row>
    <row r="2419" spans="1:22" x14ac:dyDescent="0.55000000000000004">
      <c r="A2419" s="2" t="s">
        <v>185</v>
      </c>
      <c r="B2419" s="31">
        <v>37148</v>
      </c>
      <c r="C2419" s="11"/>
      <c r="D2419">
        <v>2.2336273120770902</v>
      </c>
      <c r="V2419"/>
    </row>
    <row r="2420" spans="1:22" x14ac:dyDescent="0.55000000000000004">
      <c r="A2420" s="2" t="s">
        <v>185</v>
      </c>
      <c r="B2420" s="31">
        <v>37149</v>
      </c>
      <c r="C2420" s="11"/>
      <c r="D2420">
        <v>4.0816190660025304</v>
      </c>
      <c r="V2420"/>
    </row>
    <row r="2421" spans="1:22" x14ac:dyDescent="0.55000000000000004">
      <c r="A2421" s="2" t="s">
        <v>185</v>
      </c>
      <c r="B2421" s="31">
        <v>37150</v>
      </c>
      <c r="C2421" s="11"/>
      <c r="D2421">
        <v>4.52728450291184</v>
      </c>
      <c r="V2421"/>
    </row>
    <row r="2422" spans="1:22" x14ac:dyDescent="0.55000000000000004">
      <c r="A2422" s="2" t="s">
        <v>185</v>
      </c>
      <c r="B2422" s="31">
        <v>37151</v>
      </c>
      <c r="C2422" s="11"/>
      <c r="D2422">
        <v>4.9449854076067101</v>
      </c>
      <c r="V2422"/>
    </row>
    <row r="2423" spans="1:22" x14ac:dyDescent="0.55000000000000004">
      <c r="A2423" s="2" t="s">
        <v>185</v>
      </c>
      <c r="B2423" s="31">
        <v>37152</v>
      </c>
      <c r="C2423" s="11"/>
      <c r="D2423">
        <v>4.5309412590448401</v>
      </c>
      <c r="V2423"/>
    </row>
    <row r="2424" spans="1:22" x14ac:dyDescent="0.55000000000000004">
      <c r="A2424" s="2" t="s">
        <v>185</v>
      </c>
      <c r="B2424" s="31">
        <v>37153</v>
      </c>
      <c r="C2424" s="11"/>
      <c r="D2424">
        <v>4.0624717261318297</v>
      </c>
      <c r="V2424"/>
    </row>
    <row r="2425" spans="1:22" x14ac:dyDescent="0.55000000000000004">
      <c r="A2425" s="2" t="s">
        <v>185</v>
      </c>
      <c r="B2425" s="31">
        <v>37154</v>
      </c>
      <c r="C2425" s="11"/>
      <c r="D2425">
        <v>3.9883141046808599</v>
      </c>
      <c r="V2425"/>
    </row>
    <row r="2426" spans="1:22" x14ac:dyDescent="0.55000000000000004">
      <c r="A2426" s="2" t="s">
        <v>185</v>
      </c>
      <c r="B2426" s="31">
        <v>37155</v>
      </c>
      <c r="C2426" s="11"/>
      <c r="D2426">
        <v>5.1259350005618396</v>
      </c>
      <c r="V2426"/>
    </row>
    <row r="2427" spans="1:22" x14ac:dyDescent="0.55000000000000004">
      <c r="A2427" s="2" t="s">
        <v>185</v>
      </c>
      <c r="B2427" s="31">
        <v>37156</v>
      </c>
      <c r="C2427" s="11"/>
      <c r="D2427">
        <v>4.96537616874103</v>
      </c>
      <c r="V2427"/>
    </row>
    <row r="2428" spans="1:22" x14ac:dyDescent="0.55000000000000004">
      <c r="A2428" s="2" t="s">
        <v>185</v>
      </c>
      <c r="B2428" s="31">
        <v>37157</v>
      </c>
      <c r="C2428" s="11"/>
      <c r="D2428">
        <v>3.9893942292258</v>
      </c>
      <c r="V2428"/>
    </row>
    <row r="2429" spans="1:22" x14ac:dyDescent="0.55000000000000004">
      <c r="A2429" s="2" t="s">
        <v>185</v>
      </c>
      <c r="B2429" s="31">
        <v>37158</v>
      </c>
      <c r="C2429" s="11"/>
      <c r="D2429">
        <v>4.9890171424116803</v>
      </c>
      <c r="V2429"/>
    </row>
    <row r="2430" spans="1:22" x14ac:dyDescent="0.55000000000000004">
      <c r="A2430" s="2" t="s">
        <v>185</v>
      </c>
      <c r="B2430" s="31">
        <v>37159</v>
      </c>
      <c r="C2430" s="11"/>
      <c r="D2430">
        <v>5.3327501641300596</v>
      </c>
      <c r="V2430"/>
    </row>
    <row r="2431" spans="1:22" x14ac:dyDescent="0.55000000000000004">
      <c r="A2431" s="2" t="s">
        <v>185</v>
      </c>
      <c r="B2431" s="31">
        <v>37160</v>
      </c>
      <c r="C2431" s="11"/>
      <c r="D2431">
        <v>4.2028824887406104</v>
      </c>
      <c r="V2431"/>
    </row>
    <row r="2432" spans="1:22" x14ac:dyDescent="0.55000000000000004">
      <c r="A2432" s="2" t="s">
        <v>185</v>
      </c>
      <c r="B2432" s="31">
        <v>37161</v>
      </c>
      <c r="C2432" s="11"/>
      <c r="D2432">
        <v>4.7231995393102402</v>
      </c>
      <c r="V2432"/>
    </row>
    <row r="2433" spans="1:47" x14ac:dyDescent="0.55000000000000004">
      <c r="A2433" s="2" t="s">
        <v>185</v>
      </c>
      <c r="B2433" s="31">
        <v>37162</v>
      </c>
      <c r="C2433" s="11"/>
      <c r="D2433">
        <v>4.76230095322952</v>
      </c>
      <c r="V2433"/>
    </row>
    <row r="2434" spans="1:47" x14ac:dyDescent="0.55000000000000004">
      <c r="A2434" s="2" t="s">
        <v>185</v>
      </c>
      <c r="B2434" s="31">
        <v>37163</v>
      </c>
      <c r="C2434" s="11"/>
      <c r="D2434">
        <v>4.8671582089148497</v>
      </c>
      <c r="V2434"/>
    </row>
    <row r="2435" spans="1:47" x14ac:dyDescent="0.55000000000000004">
      <c r="A2435" s="2" t="s">
        <v>185</v>
      </c>
      <c r="B2435" s="31">
        <v>37164</v>
      </c>
      <c r="C2435" s="11"/>
      <c r="D2435">
        <v>5.5331295650111301</v>
      </c>
      <c r="V2435"/>
    </row>
    <row r="2436" spans="1:47" x14ac:dyDescent="0.55000000000000004">
      <c r="A2436" s="2" t="s">
        <v>185</v>
      </c>
      <c r="B2436" s="31">
        <v>37165</v>
      </c>
      <c r="C2436" s="11"/>
      <c r="D2436">
        <v>4.9700742407771799</v>
      </c>
      <c r="V2436"/>
    </row>
    <row r="2437" spans="1:47" x14ac:dyDescent="0.55000000000000004">
      <c r="A2437" s="2" t="s">
        <v>185</v>
      </c>
      <c r="B2437" s="31">
        <v>37166</v>
      </c>
      <c r="C2437" s="11"/>
      <c r="D2437">
        <v>3.9117315750168502</v>
      </c>
      <c r="E2437">
        <v>781.24223856149899</v>
      </c>
      <c r="G2437">
        <v>0.34382444998586298</v>
      </c>
      <c r="H2437">
        <v>0.37584514094051202</v>
      </c>
      <c r="I2437">
        <v>0.42134658847522399</v>
      </c>
      <c r="J2437">
        <v>0.43958124768398699</v>
      </c>
      <c r="K2437">
        <v>0.46439152101895298</v>
      </c>
      <c r="L2437">
        <v>0.51203355913485604</v>
      </c>
      <c r="M2437">
        <v>0.473761748466976</v>
      </c>
      <c r="N2437">
        <v>0.45440500422598201</v>
      </c>
      <c r="O2437">
        <v>0.42102193287514</v>
      </c>
      <c r="R2437">
        <v>608.66319444444503</v>
      </c>
      <c r="V2437"/>
      <c r="AJ2437">
        <v>5.6411081976358597</v>
      </c>
      <c r="AU2437">
        <v>49</v>
      </c>
    </row>
    <row r="2438" spans="1:47" x14ac:dyDescent="0.55000000000000004">
      <c r="A2438" s="2" t="s">
        <v>185</v>
      </c>
      <c r="B2438" s="31">
        <v>37167</v>
      </c>
      <c r="C2438" s="11"/>
      <c r="D2438">
        <v>4.7292463977840198</v>
      </c>
      <c r="V2438"/>
    </row>
    <row r="2439" spans="1:47" x14ac:dyDescent="0.55000000000000004">
      <c r="A2439" s="2" t="s">
        <v>185</v>
      </c>
      <c r="B2439" s="31">
        <v>37168</v>
      </c>
      <c r="C2439" s="11"/>
      <c r="D2439">
        <v>5.3700764090767201</v>
      </c>
      <c r="V2439"/>
    </row>
    <row r="2440" spans="1:47" x14ac:dyDescent="0.55000000000000004">
      <c r="A2440" s="2" t="s">
        <v>185</v>
      </c>
      <c r="B2440" s="31">
        <v>37169</v>
      </c>
      <c r="C2440" s="11"/>
      <c r="D2440">
        <v>5.2839891795619804</v>
      </c>
      <c r="V2440"/>
    </row>
    <row r="2441" spans="1:47" x14ac:dyDescent="0.55000000000000004">
      <c r="A2441" s="2" t="s">
        <v>185</v>
      </c>
      <c r="B2441" s="31">
        <v>37170</v>
      </c>
      <c r="C2441" s="11"/>
      <c r="D2441">
        <v>6.1227761769600502</v>
      </c>
      <c r="V2441"/>
    </row>
    <row r="2442" spans="1:47" x14ac:dyDescent="0.55000000000000004">
      <c r="A2442" s="2" t="s">
        <v>185</v>
      </c>
      <c r="B2442" s="31">
        <v>37171</v>
      </c>
      <c r="C2442" s="11"/>
      <c r="D2442">
        <v>4.9929489396676603</v>
      </c>
      <c r="V2442"/>
    </row>
    <row r="2443" spans="1:47" x14ac:dyDescent="0.55000000000000004">
      <c r="A2443" s="2" t="s">
        <v>185</v>
      </c>
      <c r="B2443" s="31">
        <v>37172</v>
      </c>
      <c r="C2443" s="11"/>
      <c r="D2443">
        <v>4.8010890287344399</v>
      </c>
      <c r="V2443"/>
    </row>
    <row r="2444" spans="1:47" x14ac:dyDescent="0.55000000000000004">
      <c r="A2444" s="2" t="s">
        <v>185</v>
      </c>
      <c r="B2444" s="31">
        <v>37173</v>
      </c>
      <c r="C2444" s="11"/>
      <c r="D2444">
        <v>4.9086933092250602</v>
      </c>
      <c r="V2444"/>
    </row>
    <row r="2445" spans="1:47" x14ac:dyDescent="0.55000000000000004">
      <c r="A2445" s="2" t="s">
        <v>185</v>
      </c>
      <c r="B2445" s="31">
        <v>37174</v>
      </c>
      <c r="C2445" s="11"/>
      <c r="D2445">
        <v>4.6242454715352102</v>
      </c>
      <c r="E2445">
        <v>760.95883640208899</v>
      </c>
      <c r="G2445">
        <v>0.33764096723288201</v>
      </c>
      <c r="H2445">
        <v>0.35624176126266299</v>
      </c>
      <c r="I2445">
        <v>0.39474561362548399</v>
      </c>
      <c r="J2445">
        <v>0.41791669295525202</v>
      </c>
      <c r="K2445">
        <v>0.44869264649829299</v>
      </c>
      <c r="L2445">
        <v>0.50706232309325305</v>
      </c>
      <c r="M2445">
        <v>0.47096823033137603</v>
      </c>
      <c r="N2445">
        <v>0.449906703801701</v>
      </c>
      <c r="O2445">
        <v>0.42161924320953897</v>
      </c>
      <c r="R2445">
        <v>809.05478395061698</v>
      </c>
      <c r="V2445"/>
      <c r="AJ2445">
        <v>5.0373054346986104</v>
      </c>
      <c r="AU2445">
        <v>60</v>
      </c>
    </row>
    <row r="2446" spans="1:47" x14ac:dyDescent="0.55000000000000004">
      <c r="A2446" s="2" t="s">
        <v>185</v>
      </c>
      <c r="B2446" s="31">
        <v>37175</v>
      </c>
      <c r="C2446" s="11"/>
      <c r="D2446">
        <v>0.65535460649241595</v>
      </c>
      <c r="V2446"/>
    </row>
    <row r="2447" spans="1:47" x14ac:dyDescent="0.55000000000000004">
      <c r="A2447" s="2" t="s">
        <v>185</v>
      </c>
      <c r="B2447" s="31">
        <v>37176</v>
      </c>
      <c r="C2447" s="11"/>
      <c r="D2447">
        <v>5.6335351539497696</v>
      </c>
      <c r="V2447"/>
    </row>
    <row r="2448" spans="1:47" x14ac:dyDescent="0.55000000000000004">
      <c r="A2448" s="2" t="s">
        <v>185</v>
      </c>
      <c r="B2448" s="31">
        <v>37177</v>
      </c>
      <c r="C2448" s="11"/>
      <c r="D2448">
        <v>5.3645668782640596</v>
      </c>
      <c r="V2448"/>
    </row>
    <row r="2449" spans="1:22" x14ac:dyDescent="0.55000000000000004">
      <c r="A2449" s="2" t="s">
        <v>185</v>
      </c>
      <c r="B2449" s="31">
        <v>37178</v>
      </c>
      <c r="C2449" s="11"/>
      <c r="D2449">
        <v>3.09542763403004</v>
      </c>
      <c r="V2449"/>
    </row>
    <row r="2450" spans="1:22" x14ac:dyDescent="0.55000000000000004">
      <c r="A2450" s="2" t="s">
        <v>185</v>
      </c>
      <c r="B2450" s="31">
        <v>37179</v>
      </c>
      <c r="C2450" s="11"/>
      <c r="D2450">
        <v>5.2583698405856802</v>
      </c>
      <c r="V2450"/>
    </row>
    <row r="2451" spans="1:22" x14ac:dyDescent="0.55000000000000004">
      <c r="A2451" s="2" t="s">
        <v>185</v>
      </c>
      <c r="B2451" s="31">
        <v>37180</v>
      </c>
      <c r="C2451" s="11"/>
      <c r="D2451">
        <v>4.9889788166546696</v>
      </c>
      <c r="V2451"/>
    </row>
    <row r="2452" spans="1:22" x14ac:dyDescent="0.55000000000000004">
      <c r="A2452" s="2" t="s">
        <v>185</v>
      </c>
      <c r="B2452" s="31">
        <v>37181</v>
      </c>
      <c r="C2452" s="11"/>
      <c r="D2452">
        <v>4.7492333726332996</v>
      </c>
      <c r="V2452"/>
    </row>
    <row r="2453" spans="1:22" x14ac:dyDescent="0.55000000000000004">
      <c r="A2453" s="2" t="s">
        <v>185</v>
      </c>
      <c r="B2453" s="31">
        <v>37182</v>
      </c>
      <c r="C2453" s="11"/>
      <c r="D2453">
        <v>4.9392232099936599</v>
      </c>
      <c r="V2453"/>
    </row>
    <row r="2454" spans="1:22" x14ac:dyDescent="0.55000000000000004">
      <c r="A2454" s="2" t="s">
        <v>185</v>
      </c>
      <c r="B2454" s="31">
        <v>37183</v>
      </c>
      <c r="C2454" s="11"/>
      <c r="D2454">
        <v>4.9073716488642898</v>
      </c>
      <c r="V2454"/>
    </row>
    <row r="2455" spans="1:22" x14ac:dyDescent="0.55000000000000004">
      <c r="A2455" s="2" t="s">
        <v>185</v>
      </c>
      <c r="B2455" s="31">
        <v>37184</v>
      </c>
      <c r="C2455" s="11"/>
      <c r="D2455">
        <v>4.6431264699206602</v>
      </c>
      <c r="V2455"/>
    </row>
    <row r="2456" spans="1:22" x14ac:dyDescent="0.55000000000000004">
      <c r="A2456" s="2" t="s">
        <v>185</v>
      </c>
      <c r="B2456" s="31">
        <v>37185</v>
      </c>
      <c r="C2456" s="11"/>
      <c r="D2456">
        <v>4.8584557475729797</v>
      </c>
      <c r="V2456"/>
    </row>
    <row r="2457" spans="1:22" x14ac:dyDescent="0.55000000000000004">
      <c r="A2457" s="2" t="s">
        <v>185</v>
      </c>
      <c r="B2457" s="31">
        <v>37186</v>
      </c>
      <c r="C2457" s="11"/>
      <c r="D2457">
        <v>5.2673792469271401</v>
      </c>
      <c r="V2457"/>
    </row>
    <row r="2458" spans="1:22" x14ac:dyDescent="0.55000000000000004">
      <c r="A2458" s="2" t="s">
        <v>185</v>
      </c>
      <c r="B2458" s="31">
        <v>37187</v>
      </c>
      <c r="C2458" s="11"/>
      <c r="D2458">
        <v>5.5291826333913097</v>
      </c>
      <c r="V2458"/>
    </row>
    <row r="2459" spans="1:22" x14ac:dyDescent="0.55000000000000004">
      <c r="A2459" s="2" t="s">
        <v>185</v>
      </c>
      <c r="B2459" s="31">
        <v>37188</v>
      </c>
      <c r="C2459" s="11"/>
      <c r="D2459">
        <v>1.1818226198749799</v>
      </c>
      <c r="V2459"/>
    </row>
    <row r="2460" spans="1:22" x14ac:dyDescent="0.55000000000000004">
      <c r="A2460" s="2" t="s">
        <v>185</v>
      </c>
      <c r="B2460" s="31">
        <v>37189</v>
      </c>
      <c r="C2460" s="11"/>
      <c r="D2460">
        <v>4.2739168816878701</v>
      </c>
      <c r="V2460"/>
    </row>
    <row r="2461" spans="1:22" x14ac:dyDescent="0.55000000000000004">
      <c r="A2461" s="2" t="s">
        <v>185</v>
      </c>
      <c r="B2461" s="31">
        <v>37190</v>
      </c>
      <c r="C2461" s="11"/>
      <c r="D2461">
        <v>3.3486918179720999</v>
      </c>
      <c r="V2461"/>
    </row>
    <row r="2462" spans="1:22" x14ac:dyDescent="0.55000000000000004">
      <c r="A2462" s="2" t="s">
        <v>185</v>
      </c>
      <c r="B2462" s="31">
        <v>37191</v>
      </c>
      <c r="C2462" s="11"/>
      <c r="D2462">
        <v>4.83722667769797</v>
      </c>
      <c r="V2462"/>
    </row>
    <row r="2463" spans="1:22" x14ac:dyDescent="0.55000000000000004">
      <c r="A2463" s="2" t="s">
        <v>185</v>
      </c>
      <c r="B2463" s="31">
        <v>37192</v>
      </c>
      <c r="C2463" s="11"/>
      <c r="D2463">
        <v>5.5894745627217803</v>
      </c>
      <c r="V2463"/>
    </row>
    <row r="2464" spans="1:22" x14ac:dyDescent="0.55000000000000004">
      <c r="A2464" s="2" t="s">
        <v>185</v>
      </c>
      <c r="B2464" s="31">
        <v>37193</v>
      </c>
      <c r="C2464" s="11"/>
      <c r="D2464">
        <v>5.7764282149802098</v>
      </c>
      <c r="V2464"/>
    </row>
    <row r="2465" spans="1:22" x14ac:dyDescent="0.55000000000000004">
      <c r="A2465" s="2" t="s">
        <v>185</v>
      </c>
      <c r="B2465" s="31">
        <v>37194</v>
      </c>
      <c r="C2465" s="11"/>
      <c r="D2465">
        <v>5.3468617643403604</v>
      </c>
      <c r="V2465"/>
    </row>
    <row r="2466" spans="1:22" x14ac:dyDescent="0.55000000000000004">
      <c r="A2466" s="2" t="s">
        <v>185</v>
      </c>
      <c r="B2466" s="31">
        <v>37195</v>
      </c>
      <c r="C2466" s="11"/>
      <c r="D2466">
        <v>5.0192323461903499</v>
      </c>
      <c r="V2466"/>
    </row>
    <row r="2467" spans="1:22" x14ac:dyDescent="0.55000000000000004">
      <c r="A2467" s="2" t="s">
        <v>185</v>
      </c>
      <c r="B2467" s="31">
        <v>37196</v>
      </c>
      <c r="C2467" s="11"/>
      <c r="D2467">
        <v>5.0566908502672696</v>
      </c>
      <c r="V2467"/>
    </row>
    <row r="2468" spans="1:22" x14ac:dyDescent="0.55000000000000004">
      <c r="A2468" s="2" t="s">
        <v>185</v>
      </c>
      <c r="B2468" s="31">
        <v>37197</v>
      </c>
      <c r="C2468" s="11"/>
      <c r="D2468">
        <v>5.9165780336421001</v>
      </c>
      <c r="V2468"/>
    </row>
    <row r="2469" spans="1:22" x14ac:dyDescent="0.55000000000000004">
      <c r="A2469" s="2" t="s">
        <v>185</v>
      </c>
      <c r="B2469" s="31">
        <v>37198</v>
      </c>
      <c r="C2469" s="11"/>
      <c r="D2469">
        <v>4.91950719659068</v>
      </c>
      <c r="V2469"/>
    </row>
    <row r="2470" spans="1:22" x14ac:dyDescent="0.55000000000000004">
      <c r="A2470" s="2" t="s">
        <v>185</v>
      </c>
      <c r="B2470" s="31">
        <v>37199</v>
      </c>
      <c r="C2470" s="11"/>
      <c r="D2470">
        <v>5.0780584105475404</v>
      </c>
      <c r="V2470"/>
    </row>
    <row r="2471" spans="1:22" x14ac:dyDescent="0.55000000000000004">
      <c r="A2471" s="2" t="s">
        <v>185</v>
      </c>
      <c r="B2471" s="31">
        <v>37200</v>
      </c>
      <c r="C2471" s="11"/>
      <c r="D2471">
        <v>4.7547340060910104</v>
      </c>
      <c r="E2471">
        <v>672.26132498316497</v>
      </c>
      <c r="G2471">
        <v>0.27391534189002797</v>
      </c>
      <c r="H2471">
        <v>0.29179351070458698</v>
      </c>
      <c r="I2471">
        <v>0.32172120887333</v>
      </c>
      <c r="J2471">
        <v>0.34464302424277399</v>
      </c>
      <c r="K2471">
        <v>0.381217062177231</v>
      </c>
      <c r="L2471">
        <v>0.44286482501949997</v>
      </c>
      <c r="M2471">
        <v>0.43931877262460101</v>
      </c>
      <c r="N2471">
        <v>0.44232547651572401</v>
      </c>
      <c r="O2471">
        <v>0.423507402868052</v>
      </c>
      <c r="V2471"/>
    </row>
    <row r="2472" spans="1:22" x14ac:dyDescent="0.55000000000000004">
      <c r="A2472" s="2" t="s">
        <v>185</v>
      </c>
      <c r="B2472" s="31">
        <v>37201</v>
      </c>
      <c r="C2472" s="11"/>
      <c r="D2472">
        <v>4.1029807195916899</v>
      </c>
      <c r="V2472"/>
    </row>
    <row r="2473" spans="1:22" x14ac:dyDescent="0.55000000000000004">
      <c r="A2473" s="2" t="s">
        <v>185</v>
      </c>
      <c r="B2473" s="31">
        <v>37202</v>
      </c>
      <c r="C2473" s="11"/>
      <c r="D2473">
        <v>4.0042559811026903</v>
      </c>
      <c r="V2473"/>
    </row>
    <row r="2474" spans="1:22" x14ac:dyDescent="0.55000000000000004">
      <c r="A2474" s="2" t="s">
        <v>185</v>
      </c>
      <c r="B2474" s="31">
        <v>37203</v>
      </c>
      <c r="C2474" s="11"/>
      <c r="D2474">
        <v>4.7268732853947899</v>
      </c>
      <c r="V2474"/>
    </row>
    <row r="2475" spans="1:22" x14ac:dyDescent="0.55000000000000004">
      <c r="A2475" s="2" t="s">
        <v>185</v>
      </c>
      <c r="B2475" s="31">
        <v>37204</v>
      </c>
      <c r="C2475" s="11"/>
      <c r="D2475">
        <v>1.49445520849305</v>
      </c>
      <c r="V2475"/>
    </row>
    <row r="2476" spans="1:22" x14ac:dyDescent="0.55000000000000004">
      <c r="A2476" s="2" t="s">
        <v>185</v>
      </c>
      <c r="B2476" s="31">
        <v>37205</v>
      </c>
      <c r="C2476" s="11"/>
      <c r="D2476">
        <v>5.4214635564543903</v>
      </c>
      <c r="V2476"/>
    </row>
    <row r="2477" spans="1:22" x14ac:dyDescent="0.55000000000000004">
      <c r="A2477" s="2" t="s">
        <v>185</v>
      </c>
      <c r="B2477" s="31">
        <v>37206</v>
      </c>
      <c r="C2477" s="11"/>
      <c r="D2477">
        <v>3.7072926844625802</v>
      </c>
      <c r="V2477"/>
    </row>
    <row r="2478" spans="1:22" x14ac:dyDescent="0.55000000000000004">
      <c r="A2478" s="2" t="s">
        <v>185</v>
      </c>
      <c r="B2478" s="31">
        <v>37207</v>
      </c>
      <c r="C2478" s="11"/>
      <c r="D2478">
        <v>4.9976405377161601</v>
      </c>
      <c r="V2478"/>
    </row>
    <row r="2479" spans="1:22" x14ac:dyDescent="0.55000000000000004">
      <c r="A2479" s="2" t="s">
        <v>185</v>
      </c>
      <c r="B2479" s="31">
        <v>37208</v>
      </c>
      <c r="C2479" s="11"/>
      <c r="D2479">
        <v>4.1851789034118703</v>
      </c>
      <c r="V2479"/>
    </row>
    <row r="2480" spans="1:22" x14ac:dyDescent="0.55000000000000004">
      <c r="A2480" s="2" t="s">
        <v>185</v>
      </c>
      <c r="B2480" s="31">
        <v>37209</v>
      </c>
      <c r="C2480" s="11"/>
      <c r="D2480">
        <v>5.8206170833082602</v>
      </c>
      <c r="V2480"/>
    </row>
    <row r="2481" spans="1:22" x14ac:dyDescent="0.55000000000000004">
      <c r="A2481" s="2" t="s">
        <v>185</v>
      </c>
      <c r="B2481" s="31">
        <v>37210</v>
      </c>
      <c r="C2481" s="11"/>
      <c r="D2481">
        <v>1.7558846720005901</v>
      </c>
      <c r="V2481"/>
    </row>
    <row r="2482" spans="1:22" x14ac:dyDescent="0.55000000000000004">
      <c r="A2482" s="2" t="s">
        <v>185</v>
      </c>
      <c r="B2482" s="31">
        <v>37211</v>
      </c>
      <c r="C2482" s="11"/>
      <c r="D2482">
        <v>5.30456441780888</v>
      </c>
      <c r="V2482"/>
    </row>
    <row r="2483" spans="1:22" x14ac:dyDescent="0.55000000000000004">
      <c r="A2483" s="2" t="s">
        <v>185</v>
      </c>
      <c r="B2483" s="31">
        <v>37212</v>
      </c>
      <c r="C2483" s="11"/>
      <c r="D2483">
        <v>5.2865995190472503</v>
      </c>
      <c r="V2483"/>
    </row>
    <row r="2484" spans="1:22" x14ac:dyDescent="0.55000000000000004">
      <c r="A2484" s="2" t="s">
        <v>185</v>
      </c>
      <c r="B2484" s="31">
        <v>37213</v>
      </c>
      <c r="C2484" s="11"/>
      <c r="D2484">
        <v>3.7355451985035102</v>
      </c>
      <c r="V2484"/>
    </row>
    <row r="2485" spans="1:22" x14ac:dyDescent="0.55000000000000004">
      <c r="A2485" s="2" t="s">
        <v>185</v>
      </c>
      <c r="B2485" s="31">
        <v>37214</v>
      </c>
      <c r="C2485" s="11"/>
      <c r="D2485">
        <v>2.57345781903765</v>
      </c>
      <c r="V2485"/>
    </row>
    <row r="2486" spans="1:22" x14ac:dyDescent="0.55000000000000004">
      <c r="A2486" s="2" t="s">
        <v>185</v>
      </c>
      <c r="B2486" s="31">
        <v>37215</v>
      </c>
      <c r="C2486" s="11"/>
      <c r="D2486">
        <v>2.55526953371692</v>
      </c>
      <c r="V2486"/>
    </row>
    <row r="2487" spans="1:22" x14ac:dyDescent="0.55000000000000004">
      <c r="A2487" s="2" t="s">
        <v>185</v>
      </c>
      <c r="B2487" s="31">
        <v>37216</v>
      </c>
      <c r="C2487" s="11"/>
      <c r="D2487">
        <v>3.2516344635922398</v>
      </c>
      <c r="E2487">
        <v>687.68728594656204</v>
      </c>
      <c r="G2487">
        <v>0.341877498984483</v>
      </c>
      <c r="H2487">
        <v>0.307417672714701</v>
      </c>
      <c r="I2487">
        <v>0.32245484202390301</v>
      </c>
      <c r="J2487">
        <v>0.34060554711649099</v>
      </c>
      <c r="K2487">
        <v>0.37865568982417802</v>
      </c>
      <c r="L2487">
        <v>0.439023494453126</v>
      </c>
      <c r="M2487">
        <v>0.43520393076437602</v>
      </c>
      <c r="N2487">
        <v>0.44342822444943802</v>
      </c>
      <c r="O2487">
        <v>0.42976952940211399</v>
      </c>
      <c r="V2487"/>
    </row>
    <row r="2488" spans="1:22" x14ac:dyDescent="0.55000000000000004">
      <c r="A2488" s="2" t="s">
        <v>185</v>
      </c>
      <c r="B2488" s="31">
        <v>37217</v>
      </c>
      <c r="C2488" s="11"/>
      <c r="D2488">
        <v>3.72791079905975</v>
      </c>
      <c r="V2488"/>
    </row>
    <row r="2489" spans="1:22" x14ac:dyDescent="0.55000000000000004">
      <c r="A2489" s="2" t="s">
        <v>185</v>
      </c>
      <c r="B2489" s="31">
        <v>37218</v>
      </c>
      <c r="C2489" s="11"/>
      <c r="D2489">
        <v>3.3259424892734999</v>
      </c>
      <c r="V2489"/>
    </row>
    <row r="2490" spans="1:22" x14ac:dyDescent="0.55000000000000004">
      <c r="A2490" s="2" t="s">
        <v>185</v>
      </c>
      <c r="B2490" s="31">
        <v>37219</v>
      </c>
      <c r="C2490" s="11"/>
      <c r="D2490">
        <v>3.45445169202985</v>
      </c>
      <c r="V2490"/>
    </row>
    <row r="2491" spans="1:22" x14ac:dyDescent="0.55000000000000004">
      <c r="A2491" s="2" t="s">
        <v>185</v>
      </c>
      <c r="B2491" s="31">
        <v>37220</v>
      </c>
      <c r="C2491" s="11"/>
      <c r="D2491">
        <v>1.83567502446577</v>
      </c>
      <c r="V2491"/>
    </row>
    <row r="2492" spans="1:22" x14ac:dyDescent="0.55000000000000004">
      <c r="A2492" s="2" t="s">
        <v>185</v>
      </c>
      <c r="B2492" s="31">
        <v>37221</v>
      </c>
      <c r="C2492" s="11"/>
      <c r="D2492">
        <v>1.2172382285402099</v>
      </c>
      <c r="V2492"/>
    </row>
    <row r="2493" spans="1:22" x14ac:dyDescent="0.55000000000000004">
      <c r="A2493" s="2" t="s">
        <v>185</v>
      </c>
      <c r="B2493" s="31">
        <v>37222</v>
      </c>
      <c r="C2493" s="11"/>
      <c r="D2493">
        <v>2.5890187901638599</v>
      </c>
      <c r="V2493"/>
    </row>
    <row r="2494" spans="1:22" x14ac:dyDescent="0.55000000000000004">
      <c r="A2494" s="2" t="s">
        <v>185</v>
      </c>
      <c r="B2494" s="31">
        <v>37223</v>
      </c>
      <c r="C2494" s="11"/>
      <c r="D2494">
        <v>4.2770652789024597</v>
      </c>
      <c r="V2494"/>
    </row>
    <row r="2495" spans="1:22" x14ac:dyDescent="0.55000000000000004">
      <c r="A2495" s="2" t="s">
        <v>185</v>
      </c>
      <c r="B2495" s="31">
        <v>37224</v>
      </c>
      <c r="C2495" s="11"/>
      <c r="D2495">
        <v>3.49681112952914</v>
      </c>
      <c r="V2495"/>
    </row>
    <row r="2496" spans="1:22" x14ac:dyDescent="0.55000000000000004">
      <c r="A2496" s="2" t="s">
        <v>185</v>
      </c>
      <c r="B2496" s="31">
        <v>37225</v>
      </c>
      <c r="C2496" s="11"/>
      <c r="D2496">
        <v>4.1637312196171203</v>
      </c>
      <c r="V2496"/>
    </row>
    <row r="2497" spans="1:47" x14ac:dyDescent="0.55000000000000004">
      <c r="A2497" s="2" t="s">
        <v>185</v>
      </c>
      <c r="B2497" s="31">
        <v>37226</v>
      </c>
      <c r="C2497" s="11"/>
      <c r="D2497">
        <v>4.7442173822931801</v>
      </c>
      <c r="V2497"/>
    </row>
    <row r="2498" spans="1:47" x14ac:dyDescent="0.55000000000000004">
      <c r="A2498" s="2" t="s">
        <v>185</v>
      </c>
      <c r="B2498" s="31">
        <v>37227</v>
      </c>
      <c r="C2498" s="11"/>
      <c r="D2498">
        <v>3.72767430514038</v>
      </c>
      <c r="V2498"/>
    </row>
    <row r="2499" spans="1:47" x14ac:dyDescent="0.55000000000000004">
      <c r="A2499" s="2" t="s">
        <v>185</v>
      </c>
      <c r="B2499" s="31">
        <v>37228</v>
      </c>
      <c r="C2499" s="11"/>
      <c r="D2499">
        <v>4.0677862870066903</v>
      </c>
      <c r="V2499"/>
    </row>
    <row r="2500" spans="1:47" x14ac:dyDescent="0.55000000000000004">
      <c r="A2500" s="2" t="s">
        <v>185</v>
      </c>
      <c r="B2500" s="31">
        <v>37229</v>
      </c>
      <c r="C2500" s="11"/>
      <c r="D2500">
        <v>5.3014063520062997</v>
      </c>
      <c r="R2500">
        <v>1469.52932098765</v>
      </c>
      <c r="V2500"/>
      <c r="W2500">
        <v>3.8199999999999998E-2</v>
      </c>
      <c r="Y2500">
        <f>AA2500/(W2500)</f>
        <v>18869.109947643978</v>
      </c>
      <c r="AA2500">
        <v>720.8</v>
      </c>
      <c r="AQ2500" t="s">
        <v>875</v>
      </c>
      <c r="AU2500">
        <v>90</v>
      </c>
    </row>
    <row r="2501" spans="1:47" x14ac:dyDescent="0.55000000000000004">
      <c r="A2501" s="2" t="s">
        <v>185</v>
      </c>
      <c r="B2501" s="31">
        <v>37230</v>
      </c>
      <c r="C2501" s="11"/>
      <c r="E2501">
        <v>724.00029456307595</v>
      </c>
      <c r="G2501">
        <v>0.43116573657706098</v>
      </c>
      <c r="H2501">
        <v>0.36661783595799602</v>
      </c>
      <c r="I2501">
        <v>0.34921838875901701</v>
      </c>
      <c r="J2501">
        <v>0.35659408138284898</v>
      </c>
      <c r="K2501">
        <v>0.38457441496299799</v>
      </c>
      <c r="L2501">
        <v>0.44137710614422598</v>
      </c>
      <c r="M2501">
        <v>0.43300305927935301</v>
      </c>
      <c r="N2501">
        <v>0.43591572858981598</v>
      </c>
      <c r="O2501">
        <v>0.42153512116206499</v>
      </c>
      <c r="V2501"/>
    </row>
    <row r="2502" spans="1:47" x14ac:dyDescent="0.55000000000000004">
      <c r="A2502" s="2" t="s">
        <v>47</v>
      </c>
      <c r="B2502" s="31">
        <v>37625</v>
      </c>
      <c r="C2502" s="11"/>
      <c r="E2502">
        <v>474.12</v>
      </c>
      <c r="V2502"/>
    </row>
    <row r="2503" spans="1:47" x14ac:dyDescent="0.55000000000000004">
      <c r="A2503" s="2" t="s">
        <v>47</v>
      </c>
      <c r="B2503" s="31">
        <v>37635</v>
      </c>
      <c r="C2503" s="11"/>
      <c r="E2503">
        <v>515.21</v>
      </c>
      <c r="V2503"/>
    </row>
    <row r="2504" spans="1:47" x14ac:dyDescent="0.55000000000000004">
      <c r="A2504" s="2" t="s">
        <v>47</v>
      </c>
      <c r="B2504" s="31">
        <v>37644</v>
      </c>
      <c r="C2504" s="11"/>
      <c r="E2504">
        <v>490.88</v>
      </c>
      <c r="V2504"/>
    </row>
    <row r="2505" spans="1:47" x14ac:dyDescent="0.55000000000000004">
      <c r="A2505" s="2" t="s">
        <v>47</v>
      </c>
      <c r="B2505" s="31">
        <v>37656</v>
      </c>
      <c r="C2505" s="11"/>
      <c r="E2505">
        <v>474.12</v>
      </c>
      <c r="V2505"/>
    </row>
    <row r="2506" spans="1:47" x14ac:dyDescent="0.55000000000000004">
      <c r="A2506" s="2" t="s">
        <v>47</v>
      </c>
      <c r="B2506" s="31">
        <v>37676</v>
      </c>
      <c r="C2506" s="11"/>
      <c r="E2506">
        <v>442.51</v>
      </c>
      <c r="V2506"/>
    </row>
    <row r="2507" spans="1:47" x14ac:dyDescent="0.55000000000000004">
      <c r="A2507" s="2" t="s">
        <v>47</v>
      </c>
      <c r="B2507" s="31">
        <v>37686</v>
      </c>
      <c r="C2507" s="11"/>
      <c r="E2507">
        <v>421.52</v>
      </c>
      <c r="V2507"/>
    </row>
    <row r="2508" spans="1:47" x14ac:dyDescent="0.55000000000000004">
      <c r="A2508" s="2" t="s">
        <v>47</v>
      </c>
      <c r="B2508" s="31">
        <v>37691</v>
      </c>
      <c r="C2508" s="11"/>
      <c r="E2508">
        <v>427.99</v>
      </c>
      <c r="V2508"/>
    </row>
    <row r="2509" spans="1:47" x14ac:dyDescent="0.55000000000000004">
      <c r="A2509" s="2" t="s">
        <v>47</v>
      </c>
      <c r="B2509" s="31">
        <v>37696</v>
      </c>
      <c r="C2509" s="11"/>
      <c r="E2509">
        <v>429.14</v>
      </c>
      <c r="V2509"/>
    </row>
    <row r="2510" spans="1:47" x14ac:dyDescent="0.55000000000000004">
      <c r="A2510" s="2" t="s">
        <v>47</v>
      </c>
      <c r="B2510" s="31">
        <v>37699</v>
      </c>
      <c r="C2510" s="11"/>
      <c r="R2510">
        <v>57.62</v>
      </c>
      <c r="V2510"/>
      <c r="AJ2510">
        <v>0.34</v>
      </c>
    </row>
    <row r="2511" spans="1:47" x14ac:dyDescent="0.55000000000000004">
      <c r="A2511" s="2" t="s">
        <v>47</v>
      </c>
      <c r="B2511" s="31">
        <v>37701</v>
      </c>
      <c r="C2511" s="11"/>
      <c r="E2511">
        <v>432.88</v>
      </c>
      <c r="V2511"/>
    </row>
    <row r="2512" spans="1:47" x14ac:dyDescent="0.55000000000000004">
      <c r="A2512" s="2" t="s">
        <v>47</v>
      </c>
      <c r="B2512" s="31">
        <v>37705</v>
      </c>
      <c r="C2512" s="11"/>
      <c r="V2512"/>
      <c r="AU2512">
        <v>31</v>
      </c>
    </row>
    <row r="2513" spans="1:47" x14ac:dyDescent="0.55000000000000004">
      <c r="A2513" s="2" t="s">
        <v>47</v>
      </c>
      <c r="B2513" s="31">
        <v>37706</v>
      </c>
      <c r="C2513" s="11"/>
      <c r="E2513">
        <v>392.26</v>
      </c>
      <c r="V2513"/>
    </row>
    <row r="2514" spans="1:47" x14ac:dyDescent="0.55000000000000004">
      <c r="A2514" s="2" t="s">
        <v>47</v>
      </c>
      <c r="B2514" s="31">
        <v>37707</v>
      </c>
      <c r="C2514" s="11"/>
      <c r="R2514">
        <v>86.63</v>
      </c>
      <c r="V2514"/>
      <c r="AJ2514">
        <v>0.46</v>
      </c>
    </row>
    <row r="2515" spans="1:47" x14ac:dyDescent="0.55000000000000004">
      <c r="A2515" s="2" t="s">
        <v>47</v>
      </c>
      <c r="B2515" s="31">
        <v>37711</v>
      </c>
      <c r="C2515" s="11"/>
      <c r="E2515">
        <v>484.9</v>
      </c>
      <c r="V2515"/>
    </row>
    <row r="2516" spans="1:47" x14ac:dyDescent="0.55000000000000004">
      <c r="A2516" s="2" t="s">
        <v>47</v>
      </c>
      <c r="B2516" s="31">
        <v>37715</v>
      </c>
      <c r="C2516" s="11"/>
      <c r="R2516">
        <v>225.99</v>
      </c>
      <c r="V2516"/>
      <c r="AJ2516">
        <v>0.84</v>
      </c>
    </row>
    <row r="2517" spans="1:47" x14ac:dyDescent="0.55000000000000004">
      <c r="A2517" s="2" t="s">
        <v>47</v>
      </c>
      <c r="B2517" s="31">
        <v>37717</v>
      </c>
      <c r="C2517" s="11"/>
      <c r="E2517">
        <v>466.79</v>
      </c>
      <c r="V2517"/>
    </row>
    <row r="2518" spans="1:47" x14ac:dyDescent="0.55000000000000004">
      <c r="A2518" s="2" t="s">
        <v>47</v>
      </c>
      <c r="B2518" s="31">
        <v>37721</v>
      </c>
      <c r="C2518" s="11"/>
      <c r="R2518">
        <v>312.01</v>
      </c>
      <c r="V2518"/>
      <c r="AJ2518">
        <v>1.45</v>
      </c>
    </row>
    <row r="2519" spans="1:47" x14ac:dyDescent="0.55000000000000004">
      <c r="A2519" s="2" t="s">
        <v>47</v>
      </c>
      <c r="B2519" s="31">
        <v>37722</v>
      </c>
      <c r="C2519" s="11"/>
      <c r="E2519">
        <v>454.26</v>
      </c>
      <c r="V2519"/>
    </row>
    <row r="2520" spans="1:47" x14ac:dyDescent="0.55000000000000004">
      <c r="A2520" s="2" t="s">
        <v>47</v>
      </c>
      <c r="B2520" s="31">
        <v>37726</v>
      </c>
      <c r="C2520" s="11"/>
      <c r="R2520">
        <v>416.98</v>
      </c>
      <c r="V2520"/>
      <c r="AJ2520">
        <v>2.65</v>
      </c>
    </row>
    <row r="2521" spans="1:47" x14ac:dyDescent="0.55000000000000004">
      <c r="A2521" s="2" t="s">
        <v>47</v>
      </c>
      <c r="B2521" s="31">
        <v>37727</v>
      </c>
      <c r="C2521" s="11"/>
      <c r="E2521">
        <v>444.97</v>
      </c>
      <c r="V2521"/>
    </row>
    <row r="2522" spans="1:47" x14ac:dyDescent="0.55000000000000004">
      <c r="A2522" s="2" t="s">
        <v>47</v>
      </c>
      <c r="B2522" s="31">
        <v>37731</v>
      </c>
      <c r="C2522" s="11"/>
      <c r="V2522"/>
      <c r="AJ2522">
        <v>3.89</v>
      </c>
    </row>
    <row r="2523" spans="1:47" x14ac:dyDescent="0.55000000000000004">
      <c r="A2523" s="2" t="s">
        <v>47</v>
      </c>
      <c r="B2523" s="31">
        <v>37732</v>
      </c>
      <c r="C2523" s="11"/>
      <c r="E2523">
        <v>530.32000000000005</v>
      </c>
      <c r="V2523"/>
    </row>
    <row r="2524" spans="1:47" x14ac:dyDescent="0.55000000000000004">
      <c r="A2524" s="2" t="s">
        <v>47</v>
      </c>
      <c r="B2524" s="31">
        <v>37734</v>
      </c>
      <c r="C2524" s="11"/>
      <c r="E2524">
        <v>511.55</v>
      </c>
      <c r="V2524"/>
    </row>
    <row r="2525" spans="1:47" x14ac:dyDescent="0.55000000000000004">
      <c r="A2525" s="2" t="s">
        <v>47</v>
      </c>
      <c r="B2525" s="31">
        <v>37736</v>
      </c>
      <c r="C2525" s="11"/>
      <c r="R2525">
        <v>546.79</v>
      </c>
      <c r="V2525"/>
      <c r="AJ2525">
        <v>5.21</v>
      </c>
    </row>
    <row r="2526" spans="1:47" x14ac:dyDescent="0.55000000000000004">
      <c r="A2526" s="2" t="s">
        <v>47</v>
      </c>
      <c r="B2526" s="31">
        <v>37737</v>
      </c>
      <c r="C2526" s="11"/>
      <c r="E2526">
        <v>503.63</v>
      </c>
      <c r="V2526"/>
    </row>
    <row r="2527" spans="1:47" x14ac:dyDescent="0.55000000000000004">
      <c r="A2527" s="2" t="s">
        <v>47</v>
      </c>
      <c r="B2527" s="31">
        <v>37739</v>
      </c>
      <c r="C2527" s="11"/>
      <c r="V2527"/>
      <c r="AU2527">
        <v>55</v>
      </c>
    </row>
    <row r="2528" spans="1:47" x14ac:dyDescent="0.55000000000000004">
      <c r="A2528" s="2" t="s">
        <v>47</v>
      </c>
      <c r="B2528" s="31">
        <v>37740</v>
      </c>
      <c r="C2528" s="11"/>
      <c r="E2528">
        <v>495.9</v>
      </c>
      <c r="V2528"/>
    </row>
    <row r="2529" spans="1:47" x14ac:dyDescent="0.55000000000000004">
      <c r="A2529" s="2" t="s">
        <v>47</v>
      </c>
      <c r="B2529" s="31">
        <v>37741</v>
      </c>
      <c r="C2529" s="11"/>
      <c r="V2529"/>
      <c r="AJ2529">
        <v>5.55</v>
      </c>
    </row>
    <row r="2530" spans="1:47" x14ac:dyDescent="0.55000000000000004">
      <c r="A2530" s="2" t="s">
        <v>47</v>
      </c>
      <c r="B2530" s="31">
        <v>37746</v>
      </c>
      <c r="C2530" s="11"/>
      <c r="E2530">
        <v>476.83</v>
      </c>
      <c r="R2530">
        <v>797.05</v>
      </c>
      <c r="V2530"/>
      <c r="AJ2530">
        <v>4.8899999999999997</v>
      </c>
    </row>
    <row r="2531" spans="1:47" x14ac:dyDescent="0.55000000000000004">
      <c r="A2531" s="2" t="s">
        <v>47</v>
      </c>
      <c r="B2531" s="31">
        <v>37751</v>
      </c>
      <c r="C2531" s="11"/>
      <c r="E2531">
        <v>454.54</v>
      </c>
      <c r="V2531"/>
      <c r="AJ2531">
        <v>4</v>
      </c>
    </row>
    <row r="2532" spans="1:47" x14ac:dyDescent="0.55000000000000004">
      <c r="A2532" s="2" t="s">
        <v>47</v>
      </c>
      <c r="B2532" s="31">
        <v>37756</v>
      </c>
      <c r="C2532" s="11"/>
      <c r="E2532">
        <v>452.7</v>
      </c>
      <c r="R2532">
        <v>1128.73</v>
      </c>
      <c r="V2532"/>
      <c r="AJ2532">
        <v>3.35</v>
      </c>
    </row>
    <row r="2533" spans="1:47" x14ac:dyDescent="0.55000000000000004">
      <c r="A2533" s="2" t="s">
        <v>47</v>
      </c>
      <c r="B2533" s="31">
        <v>37761</v>
      </c>
      <c r="C2533" s="11"/>
      <c r="E2533">
        <v>521.9</v>
      </c>
      <c r="V2533"/>
    </row>
    <row r="2534" spans="1:47" x14ac:dyDescent="0.55000000000000004">
      <c r="A2534" s="2" t="s">
        <v>47</v>
      </c>
      <c r="B2534" s="31">
        <v>37766</v>
      </c>
      <c r="C2534" s="11"/>
      <c r="E2534">
        <v>472.22</v>
      </c>
      <c r="R2534">
        <v>1279.8</v>
      </c>
      <c r="V2534"/>
      <c r="AJ2534">
        <v>2.5099999999999998</v>
      </c>
    </row>
    <row r="2535" spans="1:47" x14ac:dyDescent="0.55000000000000004">
      <c r="A2535" s="2" t="s">
        <v>47</v>
      </c>
      <c r="B2535" s="31">
        <v>37771</v>
      </c>
      <c r="C2535" s="11"/>
      <c r="E2535">
        <v>460.45</v>
      </c>
      <c r="V2535"/>
    </row>
    <row r="2536" spans="1:47" x14ac:dyDescent="0.55000000000000004">
      <c r="A2536" s="2" t="s">
        <v>47</v>
      </c>
      <c r="B2536" s="31">
        <v>37776</v>
      </c>
      <c r="C2536" s="11"/>
      <c r="R2536">
        <v>922.8</v>
      </c>
      <c r="V2536"/>
      <c r="AA2536">
        <v>526.05999999999995</v>
      </c>
      <c r="AJ2536">
        <v>0.78</v>
      </c>
      <c r="AQ2536" t="s">
        <v>875</v>
      </c>
      <c r="AU2536">
        <v>90</v>
      </c>
    </row>
    <row r="2537" spans="1:47" x14ac:dyDescent="0.55000000000000004">
      <c r="A2537" s="2" t="s">
        <v>47</v>
      </c>
      <c r="B2537" s="31">
        <v>37777</v>
      </c>
      <c r="C2537" s="11"/>
      <c r="E2537">
        <v>417.19</v>
      </c>
      <c r="V2537"/>
    </row>
    <row r="2538" spans="1:47" x14ac:dyDescent="0.55000000000000004">
      <c r="A2538" s="2" t="s">
        <v>47</v>
      </c>
      <c r="B2538" s="31">
        <v>37782</v>
      </c>
      <c r="C2538" s="11"/>
      <c r="E2538">
        <v>433.9</v>
      </c>
      <c r="V2538"/>
    </row>
    <row r="2539" spans="1:47" x14ac:dyDescent="0.55000000000000004">
      <c r="A2539" s="2" t="s">
        <v>48</v>
      </c>
      <c r="B2539" s="31">
        <v>37786</v>
      </c>
      <c r="C2539" s="11"/>
      <c r="E2539">
        <v>417.64</v>
      </c>
      <c r="V2539"/>
    </row>
    <row r="2540" spans="1:47" x14ac:dyDescent="0.55000000000000004">
      <c r="A2540" s="2" t="s">
        <v>48</v>
      </c>
      <c r="B2540" s="31">
        <v>37791</v>
      </c>
      <c r="C2540" s="11"/>
      <c r="E2540">
        <v>429.41</v>
      </c>
      <c r="V2540"/>
    </row>
    <row r="2541" spans="1:47" x14ac:dyDescent="0.55000000000000004">
      <c r="A2541" s="2" t="s">
        <v>48</v>
      </c>
      <c r="B2541" s="31">
        <v>37796</v>
      </c>
      <c r="C2541" s="11"/>
      <c r="E2541">
        <v>426.06</v>
      </c>
      <c r="V2541"/>
    </row>
    <row r="2542" spans="1:47" x14ac:dyDescent="0.55000000000000004">
      <c r="A2542" s="2" t="s">
        <v>48</v>
      </c>
      <c r="B2542" s="31">
        <v>37802</v>
      </c>
      <c r="C2542" s="11"/>
      <c r="E2542">
        <v>435.21</v>
      </c>
      <c r="V2542"/>
    </row>
    <row r="2543" spans="1:47" x14ac:dyDescent="0.55000000000000004">
      <c r="A2543" s="2" t="s">
        <v>48</v>
      </c>
      <c r="B2543" s="31">
        <v>37807</v>
      </c>
      <c r="C2543" s="11"/>
      <c r="E2543">
        <v>419.34</v>
      </c>
      <c r="V2543"/>
    </row>
    <row r="2544" spans="1:47" x14ac:dyDescent="0.55000000000000004">
      <c r="A2544" s="2" t="s">
        <v>48</v>
      </c>
      <c r="B2544" s="31">
        <v>37812</v>
      </c>
      <c r="C2544" s="11"/>
      <c r="E2544">
        <v>422.67</v>
      </c>
      <c r="V2544"/>
    </row>
    <row r="2545" spans="1:22" x14ac:dyDescent="0.55000000000000004">
      <c r="A2545" s="2" t="s">
        <v>48</v>
      </c>
      <c r="B2545" s="31">
        <v>37817</v>
      </c>
      <c r="C2545" s="11"/>
      <c r="E2545">
        <v>432.35</v>
      </c>
      <c r="V2545"/>
    </row>
    <row r="2546" spans="1:22" x14ac:dyDescent="0.55000000000000004">
      <c r="A2546" s="2" t="s">
        <v>48</v>
      </c>
      <c r="B2546" s="31">
        <v>37823</v>
      </c>
      <c r="C2546" s="11"/>
      <c r="E2546">
        <v>451.19</v>
      </c>
      <c r="V2546"/>
    </row>
    <row r="2547" spans="1:22" x14ac:dyDescent="0.55000000000000004">
      <c r="A2547" s="2" t="s">
        <v>48</v>
      </c>
      <c r="B2547" s="31">
        <v>37828</v>
      </c>
      <c r="C2547" s="11"/>
      <c r="E2547">
        <v>451.98</v>
      </c>
      <c r="V2547"/>
    </row>
    <row r="2548" spans="1:22" x14ac:dyDescent="0.55000000000000004">
      <c r="A2548" s="2" t="s">
        <v>48</v>
      </c>
      <c r="B2548" s="31">
        <v>37833</v>
      </c>
      <c r="C2548" s="11"/>
      <c r="E2548">
        <v>470.84</v>
      </c>
      <c r="V2548"/>
    </row>
    <row r="2549" spans="1:22" x14ac:dyDescent="0.55000000000000004">
      <c r="A2549" s="2" t="s">
        <v>48</v>
      </c>
      <c r="B2549" s="31">
        <v>37838</v>
      </c>
      <c r="C2549" s="11"/>
      <c r="E2549">
        <v>467.2</v>
      </c>
      <c r="V2549"/>
    </row>
    <row r="2550" spans="1:22" x14ac:dyDescent="0.55000000000000004">
      <c r="A2550" s="2" t="s">
        <v>48</v>
      </c>
      <c r="B2550" s="31">
        <v>37844</v>
      </c>
      <c r="C2550" s="11"/>
      <c r="E2550">
        <v>454.58</v>
      </c>
      <c r="V2550"/>
    </row>
    <row r="2551" spans="1:22" x14ac:dyDescent="0.55000000000000004">
      <c r="A2551" s="2" t="s">
        <v>48</v>
      </c>
      <c r="B2551" s="31">
        <v>37851</v>
      </c>
      <c r="C2551" s="11"/>
      <c r="E2551">
        <v>433.17</v>
      </c>
      <c r="V2551"/>
    </row>
    <row r="2552" spans="1:22" x14ac:dyDescent="0.55000000000000004">
      <c r="A2552" s="2" t="s">
        <v>48</v>
      </c>
      <c r="B2552" s="31">
        <v>37856</v>
      </c>
      <c r="C2552" s="11"/>
      <c r="E2552">
        <v>440.07</v>
      </c>
      <c r="V2552"/>
    </row>
    <row r="2553" spans="1:22" x14ac:dyDescent="0.55000000000000004">
      <c r="A2553" s="2" t="s">
        <v>48</v>
      </c>
      <c r="B2553" s="31">
        <v>37863</v>
      </c>
      <c r="C2553" s="11"/>
      <c r="E2553">
        <v>443.74</v>
      </c>
      <c r="V2553"/>
    </row>
    <row r="2554" spans="1:22" x14ac:dyDescent="0.55000000000000004">
      <c r="A2554" s="2" t="s">
        <v>48</v>
      </c>
      <c r="B2554" s="31">
        <v>37869</v>
      </c>
      <c r="C2554" s="11"/>
      <c r="E2554">
        <v>454.52</v>
      </c>
      <c r="V2554"/>
    </row>
    <row r="2555" spans="1:22" x14ac:dyDescent="0.55000000000000004">
      <c r="A2555" s="2" t="s">
        <v>48</v>
      </c>
      <c r="B2555" s="31">
        <v>37874</v>
      </c>
      <c r="C2555" s="11"/>
      <c r="E2555">
        <v>466.11</v>
      </c>
      <c r="V2555"/>
    </row>
    <row r="2556" spans="1:22" x14ac:dyDescent="0.55000000000000004">
      <c r="A2556" s="2" t="s">
        <v>48</v>
      </c>
      <c r="B2556" s="31">
        <v>37879</v>
      </c>
      <c r="C2556" s="11"/>
      <c r="E2556">
        <v>445.87</v>
      </c>
      <c r="V2556"/>
    </row>
    <row r="2557" spans="1:22" x14ac:dyDescent="0.55000000000000004">
      <c r="A2557" s="2" t="s">
        <v>48</v>
      </c>
      <c r="B2557" s="31">
        <v>37884</v>
      </c>
      <c r="C2557" s="11"/>
      <c r="E2557">
        <v>450.72</v>
      </c>
      <c r="V2557"/>
    </row>
    <row r="2558" spans="1:22" x14ac:dyDescent="0.55000000000000004">
      <c r="A2558" s="2" t="s">
        <v>48</v>
      </c>
      <c r="B2558" s="31">
        <v>37889</v>
      </c>
      <c r="C2558" s="11"/>
      <c r="E2558">
        <v>457.38</v>
      </c>
      <c r="V2558"/>
    </row>
    <row r="2559" spans="1:22" x14ac:dyDescent="0.55000000000000004">
      <c r="A2559" s="2" t="s">
        <v>48</v>
      </c>
      <c r="B2559" s="31">
        <v>37896</v>
      </c>
      <c r="C2559" s="11"/>
      <c r="E2559">
        <v>445.29</v>
      </c>
      <c r="V2559"/>
    </row>
    <row r="2560" spans="1:22" x14ac:dyDescent="0.55000000000000004">
      <c r="A2560" s="2" t="s">
        <v>48</v>
      </c>
      <c r="B2560" s="31">
        <v>37901</v>
      </c>
      <c r="C2560" s="11"/>
      <c r="E2560">
        <v>480.73</v>
      </c>
      <c r="V2560"/>
    </row>
    <row r="2561" spans="1:22" x14ac:dyDescent="0.55000000000000004">
      <c r="A2561" s="2" t="s">
        <v>48</v>
      </c>
      <c r="B2561" s="31">
        <v>37908</v>
      </c>
      <c r="C2561" s="11"/>
      <c r="E2561">
        <v>560.04</v>
      </c>
      <c r="V2561"/>
    </row>
    <row r="2562" spans="1:22" x14ac:dyDescent="0.55000000000000004">
      <c r="A2562" s="2" t="s">
        <v>48</v>
      </c>
      <c r="B2562" s="31">
        <v>37914</v>
      </c>
      <c r="C2562" s="11"/>
      <c r="E2562">
        <v>547.94000000000005</v>
      </c>
      <c r="V2562"/>
    </row>
    <row r="2563" spans="1:22" x14ac:dyDescent="0.55000000000000004">
      <c r="A2563" s="2" t="s">
        <v>48</v>
      </c>
      <c r="B2563" s="31">
        <v>37919</v>
      </c>
      <c r="C2563" s="11"/>
      <c r="E2563">
        <v>531.39</v>
      </c>
      <c r="V2563"/>
    </row>
    <row r="2564" spans="1:22" x14ac:dyDescent="0.55000000000000004">
      <c r="A2564" s="2" t="s">
        <v>48</v>
      </c>
      <c r="B2564" s="31">
        <v>37924</v>
      </c>
      <c r="C2564" s="11"/>
      <c r="E2564">
        <v>505.06</v>
      </c>
      <c r="V2564"/>
    </row>
    <row r="2565" spans="1:22" x14ac:dyDescent="0.55000000000000004">
      <c r="A2565" s="2" t="s">
        <v>48</v>
      </c>
      <c r="B2565" s="31">
        <v>37929</v>
      </c>
      <c r="C2565" s="11"/>
      <c r="E2565">
        <v>510.53</v>
      </c>
      <c r="V2565"/>
    </row>
    <row r="2566" spans="1:22" x14ac:dyDescent="0.55000000000000004">
      <c r="A2566" s="2" t="s">
        <v>48</v>
      </c>
      <c r="B2566" s="31">
        <v>37934</v>
      </c>
      <c r="C2566" s="11"/>
      <c r="E2566">
        <v>527.99</v>
      </c>
      <c r="V2566"/>
    </row>
    <row r="2567" spans="1:22" x14ac:dyDescent="0.55000000000000004">
      <c r="A2567" s="2" t="s">
        <v>48</v>
      </c>
      <c r="B2567" s="31">
        <v>37939</v>
      </c>
      <c r="C2567" s="11"/>
      <c r="E2567">
        <v>514.49</v>
      </c>
      <c r="V2567"/>
    </row>
    <row r="2568" spans="1:22" x14ac:dyDescent="0.55000000000000004">
      <c r="A2568" s="2" t="s">
        <v>48</v>
      </c>
      <c r="B2568" s="31">
        <v>37961</v>
      </c>
      <c r="C2568" s="11"/>
      <c r="E2568">
        <v>520.22</v>
      </c>
      <c r="V2568"/>
    </row>
    <row r="2569" spans="1:22" x14ac:dyDescent="0.55000000000000004">
      <c r="A2569" s="2" t="s">
        <v>48</v>
      </c>
      <c r="B2569" s="31">
        <v>37966</v>
      </c>
      <c r="C2569" s="11"/>
      <c r="E2569">
        <v>505.08</v>
      </c>
      <c r="V2569"/>
    </row>
    <row r="2570" spans="1:22" x14ac:dyDescent="0.55000000000000004">
      <c r="A2570" s="2" t="s">
        <v>48</v>
      </c>
      <c r="B2570" s="31">
        <v>37970</v>
      </c>
      <c r="C2570" s="11"/>
      <c r="E2570">
        <v>522.91999999999996</v>
      </c>
      <c r="V2570"/>
    </row>
    <row r="2571" spans="1:22" x14ac:dyDescent="0.55000000000000004">
      <c r="A2571" s="2" t="s">
        <v>48</v>
      </c>
      <c r="B2571" s="31">
        <v>37975</v>
      </c>
      <c r="C2571" s="11"/>
      <c r="E2571">
        <v>529.46</v>
      </c>
      <c r="V2571"/>
    </row>
    <row r="2572" spans="1:22" x14ac:dyDescent="0.55000000000000004">
      <c r="A2572" s="2" t="s">
        <v>48</v>
      </c>
      <c r="B2572" s="31">
        <v>37986</v>
      </c>
      <c r="C2572" s="11"/>
      <c r="E2572">
        <v>515.77</v>
      </c>
      <c r="V2572"/>
    </row>
    <row r="2573" spans="1:22" x14ac:dyDescent="0.55000000000000004">
      <c r="A2573" s="2" t="s">
        <v>48</v>
      </c>
      <c r="B2573" s="31">
        <v>37991</v>
      </c>
      <c r="C2573" s="11"/>
      <c r="E2573">
        <v>488.57</v>
      </c>
      <c r="V2573"/>
    </row>
    <row r="2574" spans="1:22" x14ac:dyDescent="0.55000000000000004">
      <c r="A2574" s="2" t="s">
        <v>48</v>
      </c>
      <c r="B2574" s="31">
        <v>37995</v>
      </c>
      <c r="C2574" s="11"/>
      <c r="E2574">
        <v>480.7</v>
      </c>
      <c r="V2574"/>
    </row>
    <row r="2575" spans="1:22" x14ac:dyDescent="0.55000000000000004">
      <c r="A2575" s="2" t="s">
        <v>48</v>
      </c>
      <c r="B2575" s="31">
        <v>38000</v>
      </c>
      <c r="C2575" s="11"/>
      <c r="E2575">
        <v>488.65</v>
      </c>
      <c r="V2575"/>
    </row>
    <row r="2576" spans="1:22" x14ac:dyDescent="0.55000000000000004">
      <c r="A2576" s="2" t="s">
        <v>48</v>
      </c>
      <c r="B2576" s="31">
        <v>38005</v>
      </c>
      <c r="C2576" s="11"/>
      <c r="E2576">
        <v>481.95</v>
      </c>
      <c r="V2576"/>
    </row>
    <row r="2577" spans="1:47" x14ac:dyDescent="0.55000000000000004">
      <c r="A2577" s="2" t="s">
        <v>48</v>
      </c>
      <c r="B2577" s="31">
        <v>38011</v>
      </c>
      <c r="C2577" s="11"/>
      <c r="E2577">
        <v>487.46</v>
      </c>
      <c r="V2577"/>
    </row>
    <row r="2578" spans="1:47" x14ac:dyDescent="0.55000000000000004">
      <c r="A2578" s="2" t="s">
        <v>48</v>
      </c>
      <c r="B2578" s="31">
        <v>38015</v>
      </c>
      <c r="C2578" s="11"/>
      <c r="E2578">
        <v>490.73</v>
      </c>
      <c r="V2578"/>
    </row>
    <row r="2579" spans="1:47" x14ac:dyDescent="0.55000000000000004">
      <c r="A2579" s="2" t="s">
        <v>48</v>
      </c>
      <c r="B2579" s="31">
        <v>38020</v>
      </c>
      <c r="C2579" s="11"/>
      <c r="E2579">
        <v>502.19</v>
      </c>
      <c r="V2579"/>
    </row>
    <row r="2580" spans="1:47" x14ac:dyDescent="0.55000000000000004">
      <c r="A2580" s="2" t="s">
        <v>48</v>
      </c>
      <c r="B2580" s="31">
        <v>38026</v>
      </c>
      <c r="C2580" s="11"/>
      <c r="E2580">
        <v>496.3</v>
      </c>
      <c r="V2580"/>
    </row>
    <row r="2581" spans="1:47" x14ac:dyDescent="0.55000000000000004">
      <c r="A2581" s="2" t="s">
        <v>48</v>
      </c>
      <c r="B2581" s="31">
        <v>38030</v>
      </c>
      <c r="C2581" s="11"/>
      <c r="E2581">
        <v>499.38</v>
      </c>
      <c r="V2581"/>
    </row>
    <row r="2582" spans="1:47" x14ac:dyDescent="0.55000000000000004">
      <c r="A2582" s="2" t="s">
        <v>48</v>
      </c>
      <c r="B2582" s="31">
        <v>38036</v>
      </c>
      <c r="C2582" s="11"/>
      <c r="E2582">
        <v>517.30999999999995</v>
      </c>
      <c r="V2582"/>
    </row>
    <row r="2583" spans="1:47" x14ac:dyDescent="0.55000000000000004">
      <c r="A2583" s="2" t="s">
        <v>48</v>
      </c>
      <c r="B2583" s="31">
        <v>38041</v>
      </c>
      <c r="C2583" s="11"/>
      <c r="E2583">
        <v>496</v>
      </c>
      <c r="V2583"/>
    </row>
    <row r="2584" spans="1:47" x14ac:dyDescent="0.55000000000000004">
      <c r="A2584" s="2" t="s">
        <v>48</v>
      </c>
      <c r="B2584" s="31">
        <v>38045</v>
      </c>
      <c r="C2584" s="11"/>
      <c r="E2584">
        <v>483.45</v>
      </c>
      <c r="V2584"/>
    </row>
    <row r="2585" spans="1:47" x14ac:dyDescent="0.55000000000000004">
      <c r="A2585" s="2" t="s">
        <v>48</v>
      </c>
      <c r="B2585" s="31">
        <v>38050</v>
      </c>
      <c r="C2585" s="11"/>
      <c r="E2585">
        <v>486.24</v>
      </c>
      <c r="R2585">
        <v>57.25</v>
      </c>
      <c r="V2585"/>
      <c r="AJ2585">
        <v>0.55000000000000004</v>
      </c>
    </row>
    <row r="2586" spans="1:47" x14ac:dyDescent="0.55000000000000004">
      <c r="A2586" s="2" t="s">
        <v>48</v>
      </c>
      <c r="B2586" s="31">
        <v>38055</v>
      </c>
      <c r="C2586" s="11"/>
      <c r="E2586">
        <v>491.29</v>
      </c>
      <c r="V2586"/>
      <c r="AU2586">
        <v>31</v>
      </c>
    </row>
    <row r="2587" spans="1:47" x14ac:dyDescent="0.55000000000000004">
      <c r="A2587" s="2" t="s">
        <v>48</v>
      </c>
      <c r="B2587" s="31">
        <v>38057</v>
      </c>
      <c r="C2587" s="11"/>
      <c r="R2587">
        <v>93.29</v>
      </c>
      <c r="V2587"/>
      <c r="AJ2587">
        <v>1.0900000000000001</v>
      </c>
    </row>
    <row r="2588" spans="1:47" x14ac:dyDescent="0.55000000000000004">
      <c r="A2588" s="2" t="s">
        <v>48</v>
      </c>
      <c r="B2588" s="31">
        <v>38061</v>
      </c>
      <c r="C2588" s="11"/>
      <c r="E2588">
        <v>568.65</v>
      </c>
      <c r="V2588"/>
    </row>
    <row r="2589" spans="1:47" x14ac:dyDescent="0.55000000000000004">
      <c r="A2589" s="2" t="s">
        <v>48</v>
      </c>
      <c r="B2589" s="31">
        <v>38066</v>
      </c>
      <c r="C2589" s="11"/>
      <c r="E2589">
        <v>523.87</v>
      </c>
      <c r="R2589">
        <v>151.34</v>
      </c>
      <c r="V2589"/>
      <c r="AJ2589">
        <v>1.7</v>
      </c>
    </row>
    <row r="2590" spans="1:47" x14ac:dyDescent="0.55000000000000004">
      <c r="A2590" s="2" t="s">
        <v>48</v>
      </c>
      <c r="B2590" s="31">
        <v>38071</v>
      </c>
      <c r="C2590" s="11"/>
      <c r="E2590">
        <v>496.61</v>
      </c>
      <c r="R2590">
        <v>140.99</v>
      </c>
      <c r="V2590"/>
      <c r="AJ2590">
        <v>1.69</v>
      </c>
    </row>
    <row r="2591" spans="1:47" x14ac:dyDescent="0.55000000000000004">
      <c r="A2591" s="2" t="s">
        <v>48</v>
      </c>
      <c r="B2591" s="31">
        <v>38076</v>
      </c>
      <c r="C2591" s="11"/>
      <c r="E2591">
        <v>512.25</v>
      </c>
      <c r="V2591"/>
    </row>
    <row r="2592" spans="1:47" x14ac:dyDescent="0.55000000000000004">
      <c r="A2592" s="2" t="s">
        <v>48</v>
      </c>
      <c r="B2592" s="31">
        <v>38077</v>
      </c>
      <c r="C2592" s="11"/>
      <c r="R2592">
        <v>296.70999999999998</v>
      </c>
      <c r="V2592"/>
      <c r="AJ2592">
        <v>3.49</v>
      </c>
    </row>
    <row r="2593" spans="1:47" x14ac:dyDescent="0.55000000000000004">
      <c r="A2593" s="2" t="s">
        <v>48</v>
      </c>
      <c r="B2593" s="31">
        <v>38081</v>
      </c>
      <c r="C2593" s="11"/>
      <c r="E2593">
        <v>487.19</v>
      </c>
      <c r="V2593"/>
    </row>
    <row r="2594" spans="1:47" x14ac:dyDescent="0.55000000000000004">
      <c r="A2594" s="2" t="s">
        <v>48</v>
      </c>
      <c r="B2594" s="31">
        <v>38085</v>
      </c>
      <c r="C2594" s="11"/>
      <c r="R2594">
        <v>500.95</v>
      </c>
      <c r="V2594"/>
      <c r="AJ2594">
        <v>4.99</v>
      </c>
    </row>
    <row r="2595" spans="1:47" x14ac:dyDescent="0.55000000000000004">
      <c r="A2595" s="2" t="s">
        <v>48</v>
      </c>
      <c r="B2595" s="31">
        <v>38086</v>
      </c>
      <c r="C2595" s="11"/>
      <c r="E2595">
        <v>477.26</v>
      </c>
      <c r="V2595"/>
    </row>
    <row r="2596" spans="1:47" x14ac:dyDescent="0.55000000000000004">
      <c r="A2596" s="2" t="s">
        <v>48</v>
      </c>
      <c r="B2596" s="31">
        <v>38091</v>
      </c>
      <c r="C2596" s="11"/>
      <c r="E2596">
        <v>452.34</v>
      </c>
      <c r="V2596"/>
    </row>
    <row r="2597" spans="1:47" x14ac:dyDescent="0.55000000000000004">
      <c r="A2597" s="2" t="s">
        <v>48</v>
      </c>
      <c r="B2597" s="31">
        <v>38093</v>
      </c>
      <c r="C2597" s="11"/>
      <c r="R2597">
        <v>539.75</v>
      </c>
      <c r="V2597"/>
      <c r="AJ2597">
        <v>6.9</v>
      </c>
    </row>
    <row r="2598" spans="1:47" x14ac:dyDescent="0.55000000000000004">
      <c r="A2598" s="2" t="s">
        <v>48</v>
      </c>
      <c r="B2598" s="31">
        <v>38097</v>
      </c>
      <c r="C2598" s="11"/>
      <c r="E2598">
        <v>544.72</v>
      </c>
      <c r="V2598"/>
    </row>
    <row r="2599" spans="1:47" x14ac:dyDescent="0.55000000000000004">
      <c r="A2599" s="2" t="s">
        <v>48</v>
      </c>
      <c r="B2599" s="31">
        <v>38100</v>
      </c>
      <c r="C2599" s="11"/>
      <c r="R2599">
        <v>758</v>
      </c>
      <c r="V2599"/>
      <c r="AJ2599">
        <v>6.41</v>
      </c>
      <c r="AU2599">
        <v>55</v>
      </c>
    </row>
    <row r="2600" spans="1:47" x14ac:dyDescent="0.55000000000000004">
      <c r="A2600" s="2" t="s">
        <v>48</v>
      </c>
      <c r="B2600" s="31">
        <v>38102</v>
      </c>
      <c r="C2600" s="11"/>
      <c r="E2600">
        <v>486.54</v>
      </c>
      <c r="V2600"/>
    </row>
    <row r="2601" spans="1:47" x14ac:dyDescent="0.55000000000000004">
      <c r="A2601" s="2" t="s">
        <v>48</v>
      </c>
      <c r="B2601" s="31">
        <v>38107</v>
      </c>
      <c r="C2601" s="11"/>
      <c r="E2601">
        <v>480</v>
      </c>
      <c r="R2601">
        <v>896.59</v>
      </c>
      <c r="V2601"/>
      <c r="AJ2601">
        <v>5.47</v>
      </c>
    </row>
    <row r="2602" spans="1:47" x14ac:dyDescent="0.55000000000000004">
      <c r="A2602" s="2" t="s">
        <v>48</v>
      </c>
      <c r="B2602" s="31">
        <v>38112</v>
      </c>
      <c r="C2602" s="11"/>
      <c r="E2602">
        <v>477.38</v>
      </c>
      <c r="V2602"/>
    </row>
    <row r="2603" spans="1:47" x14ac:dyDescent="0.55000000000000004">
      <c r="A2603" s="2" t="s">
        <v>48</v>
      </c>
      <c r="B2603" s="31">
        <v>38114</v>
      </c>
      <c r="C2603" s="11"/>
      <c r="R2603">
        <v>1194.78</v>
      </c>
      <c r="V2603"/>
      <c r="AJ2603">
        <v>5.15</v>
      </c>
    </row>
    <row r="2604" spans="1:47" x14ac:dyDescent="0.55000000000000004">
      <c r="A2604" s="2" t="s">
        <v>48</v>
      </c>
      <c r="B2604" s="31">
        <v>38117</v>
      </c>
      <c r="C2604" s="11"/>
      <c r="E2604">
        <v>446.75</v>
      </c>
      <c r="V2604"/>
    </row>
    <row r="2605" spans="1:47" x14ac:dyDescent="0.55000000000000004">
      <c r="A2605" s="2" t="s">
        <v>48</v>
      </c>
      <c r="B2605" s="31">
        <v>38119</v>
      </c>
      <c r="C2605" s="11"/>
      <c r="E2605">
        <v>462.6</v>
      </c>
      <c r="V2605"/>
    </row>
    <row r="2606" spans="1:47" x14ac:dyDescent="0.55000000000000004">
      <c r="A2606" s="2" t="s">
        <v>48</v>
      </c>
      <c r="B2606" s="31">
        <v>38120</v>
      </c>
      <c r="C2606" s="11"/>
      <c r="R2606">
        <v>1302.02</v>
      </c>
      <c r="V2606"/>
      <c r="AJ2606">
        <v>3.79</v>
      </c>
    </row>
    <row r="2607" spans="1:47" x14ac:dyDescent="0.55000000000000004">
      <c r="A2607" s="2" t="s">
        <v>48</v>
      </c>
      <c r="B2607" s="31">
        <v>38124</v>
      </c>
      <c r="C2607" s="11"/>
      <c r="E2607">
        <v>455.8</v>
      </c>
      <c r="V2607"/>
    </row>
    <row r="2608" spans="1:47" x14ac:dyDescent="0.55000000000000004">
      <c r="A2608" s="2" t="s">
        <v>48</v>
      </c>
      <c r="B2608" s="31">
        <v>38127</v>
      </c>
      <c r="C2608" s="11"/>
      <c r="R2608">
        <v>1100.03</v>
      </c>
      <c r="V2608"/>
      <c r="AJ2608">
        <v>2.86</v>
      </c>
    </row>
    <row r="2609" spans="1:47" x14ac:dyDescent="0.55000000000000004">
      <c r="A2609" s="2" t="s">
        <v>48</v>
      </c>
      <c r="B2609" s="31">
        <v>38129</v>
      </c>
      <c r="C2609" s="11"/>
      <c r="E2609">
        <v>423.6</v>
      </c>
      <c r="V2609"/>
    </row>
    <row r="2610" spans="1:47" x14ac:dyDescent="0.55000000000000004">
      <c r="A2610" s="2" t="s">
        <v>48</v>
      </c>
      <c r="B2610" s="31">
        <v>38135</v>
      </c>
      <c r="C2610" s="11"/>
      <c r="E2610">
        <v>420.85</v>
      </c>
      <c r="R2610">
        <v>1581.04</v>
      </c>
      <c r="V2610"/>
      <c r="AJ2610">
        <v>1.97</v>
      </c>
    </row>
    <row r="2611" spans="1:47" x14ac:dyDescent="0.55000000000000004">
      <c r="A2611" s="2" t="s">
        <v>48</v>
      </c>
      <c r="B2611" s="31">
        <v>38140</v>
      </c>
      <c r="C2611" s="11"/>
      <c r="E2611">
        <v>409.9</v>
      </c>
      <c r="V2611"/>
    </row>
    <row r="2612" spans="1:47" x14ac:dyDescent="0.55000000000000004">
      <c r="A2612" s="2" t="s">
        <v>48</v>
      </c>
      <c r="B2612" s="31">
        <v>38142</v>
      </c>
      <c r="C2612" s="11"/>
      <c r="R2612">
        <v>1638.43</v>
      </c>
      <c r="V2612"/>
      <c r="AA2612">
        <v>523.53</v>
      </c>
      <c r="AJ2612">
        <v>0.38</v>
      </c>
      <c r="AQ2612" t="s">
        <v>875</v>
      </c>
      <c r="AU2612">
        <v>90</v>
      </c>
    </row>
    <row r="2613" spans="1:47" x14ac:dyDescent="0.55000000000000004">
      <c r="A2613" s="2" t="s">
        <v>48</v>
      </c>
      <c r="B2613" s="31">
        <v>38145</v>
      </c>
      <c r="C2613" s="11"/>
      <c r="E2613">
        <v>413.01</v>
      </c>
      <c r="V2613"/>
    </row>
    <row r="2614" spans="1:47" x14ac:dyDescent="0.55000000000000004">
      <c r="A2614" s="2" t="s">
        <v>49</v>
      </c>
      <c r="B2614" s="31">
        <v>38150</v>
      </c>
      <c r="C2614" s="11"/>
      <c r="E2614">
        <v>399.88</v>
      </c>
      <c r="V2614"/>
    </row>
    <row r="2615" spans="1:47" x14ac:dyDescent="0.55000000000000004">
      <c r="A2615" s="2" t="s">
        <v>49</v>
      </c>
      <c r="B2615" s="31">
        <v>38160</v>
      </c>
      <c r="C2615" s="11"/>
      <c r="E2615">
        <v>467.96</v>
      </c>
      <c r="V2615"/>
    </row>
    <row r="2616" spans="1:47" x14ac:dyDescent="0.55000000000000004">
      <c r="A2616" s="2" t="s">
        <v>49</v>
      </c>
      <c r="B2616" s="31">
        <v>38164</v>
      </c>
      <c r="C2616" s="11"/>
      <c r="E2616">
        <v>553.54999999999995</v>
      </c>
      <c r="V2616"/>
    </row>
    <row r="2617" spans="1:47" x14ac:dyDescent="0.55000000000000004">
      <c r="A2617" s="2" t="s">
        <v>49</v>
      </c>
      <c r="B2617" s="31">
        <v>38171</v>
      </c>
      <c r="C2617" s="11"/>
      <c r="E2617">
        <v>575.23</v>
      </c>
      <c r="V2617"/>
    </row>
    <row r="2618" spans="1:47" x14ac:dyDescent="0.55000000000000004">
      <c r="A2618" s="2" t="s">
        <v>49</v>
      </c>
      <c r="B2618" s="31">
        <v>38188</v>
      </c>
      <c r="C2618" s="11"/>
      <c r="E2618">
        <v>564.59</v>
      </c>
      <c r="V2618"/>
    </row>
    <row r="2619" spans="1:47" x14ac:dyDescent="0.55000000000000004">
      <c r="A2619" s="2" t="s">
        <v>49</v>
      </c>
      <c r="B2619" s="31">
        <v>38193</v>
      </c>
      <c r="C2619" s="11"/>
      <c r="E2619">
        <v>531.25</v>
      </c>
      <c r="V2619"/>
    </row>
    <row r="2620" spans="1:47" x14ac:dyDescent="0.55000000000000004">
      <c r="A2620" s="2" t="s">
        <v>49</v>
      </c>
      <c r="B2620" s="31">
        <v>38200</v>
      </c>
      <c r="C2620" s="11"/>
      <c r="E2620">
        <v>616.32000000000005</v>
      </c>
      <c r="V2620"/>
    </row>
    <row r="2621" spans="1:47" x14ac:dyDescent="0.55000000000000004">
      <c r="A2621" s="2" t="s">
        <v>49</v>
      </c>
      <c r="B2621" s="31">
        <v>38204</v>
      </c>
      <c r="C2621" s="11"/>
      <c r="E2621">
        <v>602.21</v>
      </c>
      <c r="V2621"/>
    </row>
    <row r="2622" spans="1:47" x14ac:dyDescent="0.55000000000000004">
      <c r="A2622" s="2" t="s">
        <v>49</v>
      </c>
      <c r="B2622" s="31">
        <v>38212</v>
      </c>
      <c r="C2622" s="11"/>
      <c r="E2622">
        <v>610</v>
      </c>
      <c r="V2622"/>
    </row>
    <row r="2623" spans="1:47" x14ac:dyDescent="0.55000000000000004">
      <c r="A2623" s="2" t="s">
        <v>49</v>
      </c>
      <c r="B2623" s="31">
        <v>38217</v>
      </c>
      <c r="C2623" s="11"/>
      <c r="E2623">
        <v>599.77</v>
      </c>
      <c r="V2623"/>
    </row>
    <row r="2624" spans="1:47" x14ac:dyDescent="0.55000000000000004">
      <c r="A2624" s="2" t="s">
        <v>49</v>
      </c>
      <c r="B2624" s="31">
        <v>38222</v>
      </c>
      <c r="C2624" s="11"/>
      <c r="E2624">
        <v>570.41</v>
      </c>
      <c r="V2624"/>
    </row>
    <row r="2625" spans="1:22" x14ac:dyDescent="0.55000000000000004">
      <c r="A2625" s="2" t="s">
        <v>49</v>
      </c>
      <c r="B2625" s="31">
        <v>38229</v>
      </c>
      <c r="C2625" s="11"/>
      <c r="E2625">
        <v>607.75</v>
      </c>
      <c r="V2625"/>
    </row>
    <row r="2626" spans="1:22" x14ac:dyDescent="0.55000000000000004">
      <c r="A2626" s="2" t="s">
        <v>49</v>
      </c>
      <c r="B2626" s="31">
        <v>38232</v>
      </c>
      <c r="C2626" s="11"/>
      <c r="E2626">
        <v>575.24</v>
      </c>
      <c r="V2626"/>
    </row>
    <row r="2627" spans="1:22" x14ac:dyDescent="0.55000000000000004">
      <c r="A2627" s="2" t="s">
        <v>49</v>
      </c>
      <c r="B2627" s="31">
        <v>38234</v>
      </c>
      <c r="C2627" s="11"/>
      <c r="E2627">
        <v>575.24</v>
      </c>
      <c r="V2627"/>
    </row>
    <row r="2628" spans="1:22" x14ac:dyDescent="0.55000000000000004">
      <c r="A2628" s="2" t="s">
        <v>49</v>
      </c>
      <c r="B2628" s="31">
        <v>38239</v>
      </c>
      <c r="C2628" s="11"/>
      <c r="E2628">
        <v>542.29999999999995</v>
      </c>
      <c r="V2628"/>
    </row>
    <row r="2629" spans="1:22" x14ac:dyDescent="0.55000000000000004">
      <c r="A2629" s="2" t="s">
        <v>49</v>
      </c>
      <c r="B2629" s="31">
        <v>38245</v>
      </c>
      <c r="C2629" s="11"/>
      <c r="E2629">
        <v>553.24</v>
      </c>
      <c r="V2629"/>
    </row>
    <row r="2630" spans="1:22" x14ac:dyDescent="0.55000000000000004">
      <c r="A2630" s="2" t="s">
        <v>49</v>
      </c>
      <c r="B2630" s="31">
        <v>38250</v>
      </c>
      <c r="C2630" s="11"/>
      <c r="E2630">
        <v>537</v>
      </c>
      <c r="V2630"/>
    </row>
    <row r="2631" spans="1:22" x14ac:dyDescent="0.55000000000000004">
      <c r="A2631" s="2" t="s">
        <v>49</v>
      </c>
      <c r="B2631" s="31">
        <v>38255</v>
      </c>
      <c r="C2631" s="11"/>
      <c r="E2631">
        <v>528.51</v>
      </c>
      <c r="V2631"/>
    </row>
    <row r="2632" spans="1:22" x14ac:dyDescent="0.55000000000000004">
      <c r="A2632" s="2" t="s">
        <v>49</v>
      </c>
      <c r="B2632" s="31">
        <v>38262</v>
      </c>
      <c r="C2632" s="11"/>
      <c r="E2632">
        <v>517.92999999999995</v>
      </c>
      <c r="V2632"/>
    </row>
    <row r="2633" spans="1:22" x14ac:dyDescent="0.55000000000000004">
      <c r="A2633" s="2" t="s">
        <v>49</v>
      </c>
      <c r="B2633" s="31">
        <v>38268</v>
      </c>
      <c r="C2633" s="11"/>
      <c r="E2633">
        <v>501.28</v>
      </c>
      <c r="V2633"/>
    </row>
    <row r="2634" spans="1:22" x14ac:dyDescent="0.55000000000000004">
      <c r="A2634" s="2" t="s">
        <v>49</v>
      </c>
      <c r="B2634" s="31">
        <v>38273</v>
      </c>
      <c r="C2634" s="11"/>
      <c r="E2634">
        <v>498.74</v>
      </c>
      <c r="V2634"/>
    </row>
    <row r="2635" spans="1:22" x14ac:dyDescent="0.55000000000000004">
      <c r="A2635" s="2" t="s">
        <v>49</v>
      </c>
      <c r="B2635" s="31">
        <v>38278</v>
      </c>
      <c r="C2635" s="11"/>
      <c r="E2635">
        <v>498</v>
      </c>
      <c r="V2635"/>
    </row>
    <row r="2636" spans="1:22" x14ac:dyDescent="0.55000000000000004">
      <c r="A2636" s="2" t="s">
        <v>49</v>
      </c>
      <c r="B2636" s="31">
        <v>38283</v>
      </c>
      <c r="C2636" s="11"/>
      <c r="E2636">
        <v>503.12</v>
      </c>
      <c r="V2636"/>
    </row>
    <row r="2637" spans="1:22" x14ac:dyDescent="0.55000000000000004">
      <c r="A2637" s="2" t="s">
        <v>49</v>
      </c>
      <c r="B2637" s="31">
        <v>38288</v>
      </c>
      <c r="C2637" s="11"/>
      <c r="E2637">
        <v>500.47</v>
      </c>
      <c r="V2637"/>
    </row>
    <row r="2638" spans="1:22" x14ac:dyDescent="0.55000000000000004">
      <c r="A2638" s="2" t="s">
        <v>49</v>
      </c>
      <c r="B2638" s="31">
        <v>38303</v>
      </c>
      <c r="C2638" s="11"/>
      <c r="E2638">
        <v>521.92999999999995</v>
      </c>
      <c r="V2638"/>
    </row>
    <row r="2639" spans="1:22" x14ac:dyDescent="0.55000000000000004">
      <c r="A2639" s="2" t="s">
        <v>49</v>
      </c>
      <c r="B2639" s="31">
        <v>38308</v>
      </c>
      <c r="C2639" s="11"/>
      <c r="E2639">
        <v>485.45</v>
      </c>
      <c r="V2639"/>
    </row>
    <row r="2640" spans="1:22" x14ac:dyDescent="0.55000000000000004">
      <c r="A2640" s="2" t="s">
        <v>49</v>
      </c>
      <c r="B2640" s="31">
        <v>38322</v>
      </c>
      <c r="C2640" s="11"/>
      <c r="E2640">
        <v>507.99</v>
      </c>
      <c r="V2640"/>
    </row>
    <row r="2641" spans="1:36" x14ac:dyDescent="0.55000000000000004">
      <c r="A2641" s="2" t="s">
        <v>49</v>
      </c>
      <c r="B2641" s="31">
        <v>38331</v>
      </c>
      <c r="C2641" s="11"/>
      <c r="E2641">
        <v>501.18</v>
      </c>
      <c r="V2641"/>
    </row>
    <row r="2642" spans="1:36" x14ac:dyDescent="0.55000000000000004">
      <c r="A2642" s="2" t="s">
        <v>49</v>
      </c>
      <c r="B2642" s="31">
        <v>38341</v>
      </c>
      <c r="C2642" s="11"/>
      <c r="E2642">
        <v>509.35</v>
      </c>
      <c r="V2642"/>
    </row>
    <row r="2643" spans="1:36" x14ac:dyDescent="0.55000000000000004">
      <c r="A2643" s="2" t="s">
        <v>49</v>
      </c>
      <c r="B2643" s="31">
        <v>38351</v>
      </c>
      <c r="C2643" s="11"/>
      <c r="E2643">
        <v>501.15</v>
      </c>
      <c r="V2643"/>
    </row>
    <row r="2644" spans="1:36" x14ac:dyDescent="0.55000000000000004">
      <c r="A2644" s="2" t="s">
        <v>49</v>
      </c>
      <c r="B2644" s="31">
        <v>38361</v>
      </c>
      <c r="C2644" s="11"/>
      <c r="E2644">
        <v>503.67</v>
      </c>
      <c r="V2644"/>
    </row>
    <row r="2645" spans="1:36" x14ac:dyDescent="0.55000000000000004">
      <c r="A2645" s="2" t="s">
        <v>49</v>
      </c>
      <c r="B2645" s="31">
        <v>38373</v>
      </c>
      <c r="C2645" s="11"/>
      <c r="E2645">
        <v>502.06</v>
      </c>
      <c r="V2645"/>
    </row>
    <row r="2646" spans="1:36" x14ac:dyDescent="0.55000000000000004">
      <c r="A2646" s="2" t="s">
        <v>49</v>
      </c>
      <c r="B2646" s="31">
        <v>38377</v>
      </c>
      <c r="C2646" s="11"/>
      <c r="R2646">
        <v>90.97</v>
      </c>
      <c r="V2646"/>
      <c r="AJ2646">
        <v>0.43</v>
      </c>
    </row>
    <row r="2647" spans="1:36" x14ac:dyDescent="0.55000000000000004">
      <c r="A2647" s="2" t="s">
        <v>49</v>
      </c>
      <c r="B2647" s="31">
        <v>38382</v>
      </c>
      <c r="C2647" s="11"/>
      <c r="E2647">
        <v>512.97</v>
      </c>
      <c r="V2647"/>
    </row>
    <row r="2648" spans="1:36" x14ac:dyDescent="0.55000000000000004">
      <c r="A2648" s="2" t="s">
        <v>49</v>
      </c>
      <c r="B2648" s="31">
        <v>38394</v>
      </c>
      <c r="C2648" s="11"/>
      <c r="E2648">
        <v>505</v>
      </c>
      <c r="V2648"/>
    </row>
    <row r="2649" spans="1:36" x14ac:dyDescent="0.55000000000000004">
      <c r="A2649" s="2" t="s">
        <v>49</v>
      </c>
      <c r="B2649" s="31">
        <v>38403</v>
      </c>
      <c r="C2649" s="11"/>
      <c r="E2649">
        <v>506.68</v>
      </c>
      <c r="V2649"/>
    </row>
    <row r="2650" spans="1:36" x14ac:dyDescent="0.55000000000000004">
      <c r="A2650" s="2" t="s">
        <v>49</v>
      </c>
      <c r="B2650" s="31">
        <v>38411</v>
      </c>
      <c r="C2650" s="11"/>
      <c r="R2650">
        <v>104.09</v>
      </c>
      <c r="V2650"/>
      <c r="AJ2650">
        <v>0.48</v>
      </c>
    </row>
    <row r="2651" spans="1:36" x14ac:dyDescent="0.55000000000000004">
      <c r="A2651" s="2" t="s">
        <v>49</v>
      </c>
      <c r="B2651" s="31">
        <v>38412</v>
      </c>
      <c r="C2651" s="11"/>
      <c r="E2651">
        <v>505.38</v>
      </c>
      <c r="V2651"/>
    </row>
    <row r="2652" spans="1:36" x14ac:dyDescent="0.55000000000000004">
      <c r="A2652" s="2" t="s">
        <v>49</v>
      </c>
      <c r="B2652" s="31">
        <v>38417</v>
      </c>
      <c r="C2652" s="11"/>
      <c r="E2652">
        <v>498.57</v>
      </c>
      <c r="V2652"/>
    </row>
    <row r="2653" spans="1:36" x14ac:dyDescent="0.55000000000000004">
      <c r="A2653" s="2" t="s">
        <v>49</v>
      </c>
      <c r="B2653" s="31">
        <v>38422</v>
      </c>
      <c r="C2653" s="11"/>
      <c r="E2653">
        <v>499.99</v>
      </c>
      <c r="V2653"/>
    </row>
    <row r="2654" spans="1:36" x14ac:dyDescent="0.55000000000000004">
      <c r="A2654" s="2" t="s">
        <v>49</v>
      </c>
      <c r="B2654" s="31">
        <v>38427</v>
      </c>
      <c r="C2654" s="11"/>
      <c r="E2654">
        <v>489</v>
      </c>
      <c r="V2654"/>
    </row>
    <row r="2655" spans="1:36" x14ac:dyDescent="0.55000000000000004">
      <c r="A2655" s="2" t="s">
        <v>49</v>
      </c>
      <c r="B2655" s="31">
        <v>38431</v>
      </c>
      <c r="C2655" s="11"/>
      <c r="R2655">
        <v>150.13</v>
      </c>
      <c r="V2655"/>
      <c r="AJ2655">
        <v>1.05</v>
      </c>
    </row>
    <row r="2656" spans="1:36" x14ac:dyDescent="0.55000000000000004">
      <c r="A2656" s="2" t="s">
        <v>49</v>
      </c>
      <c r="B2656" s="31">
        <v>38432</v>
      </c>
      <c r="C2656" s="11"/>
      <c r="E2656">
        <v>489</v>
      </c>
      <c r="V2656"/>
    </row>
    <row r="2657" spans="1:47" x14ac:dyDescent="0.55000000000000004">
      <c r="A2657" s="2" t="s">
        <v>49</v>
      </c>
      <c r="B2657" s="31">
        <v>38436</v>
      </c>
      <c r="C2657" s="11"/>
      <c r="R2657">
        <v>188.15</v>
      </c>
      <c r="V2657"/>
      <c r="AJ2657">
        <v>1.56</v>
      </c>
    </row>
    <row r="2658" spans="1:47" x14ac:dyDescent="0.55000000000000004">
      <c r="A2658" s="2" t="s">
        <v>49</v>
      </c>
      <c r="B2658" s="31">
        <v>38437</v>
      </c>
      <c r="C2658" s="11"/>
      <c r="E2658">
        <v>476</v>
      </c>
      <c r="V2658"/>
    </row>
    <row r="2659" spans="1:47" x14ac:dyDescent="0.55000000000000004">
      <c r="A2659" s="2" t="s">
        <v>49</v>
      </c>
      <c r="B2659" s="31">
        <v>38438</v>
      </c>
      <c r="C2659" s="11"/>
      <c r="V2659"/>
      <c r="AU2659">
        <v>31</v>
      </c>
    </row>
    <row r="2660" spans="1:47" x14ac:dyDescent="0.55000000000000004">
      <c r="A2660" s="2" t="s">
        <v>49</v>
      </c>
      <c r="B2660" s="31">
        <v>38441</v>
      </c>
      <c r="C2660" s="11"/>
      <c r="R2660">
        <v>236.97</v>
      </c>
      <c r="V2660"/>
      <c r="AJ2660">
        <v>1.89</v>
      </c>
    </row>
    <row r="2661" spans="1:47" x14ac:dyDescent="0.55000000000000004">
      <c r="A2661" s="2" t="s">
        <v>49</v>
      </c>
      <c r="B2661" s="31">
        <v>38448</v>
      </c>
      <c r="C2661" s="11"/>
      <c r="E2661">
        <v>560</v>
      </c>
      <c r="V2661"/>
    </row>
    <row r="2662" spans="1:47" x14ac:dyDescent="0.55000000000000004">
      <c r="A2662" s="2" t="s">
        <v>49</v>
      </c>
      <c r="B2662" s="31">
        <v>38452</v>
      </c>
      <c r="C2662" s="11"/>
      <c r="E2662">
        <v>522</v>
      </c>
      <c r="R2662">
        <v>408</v>
      </c>
      <c r="V2662"/>
      <c r="AJ2662">
        <v>4.46</v>
      </c>
    </row>
    <row r="2663" spans="1:47" x14ac:dyDescent="0.55000000000000004">
      <c r="A2663" s="2" t="s">
        <v>49</v>
      </c>
      <c r="B2663" s="31">
        <v>38457</v>
      </c>
      <c r="C2663" s="11"/>
      <c r="E2663">
        <v>482</v>
      </c>
      <c r="V2663"/>
    </row>
    <row r="2664" spans="1:47" x14ac:dyDescent="0.55000000000000004">
      <c r="A2664" s="2" t="s">
        <v>49</v>
      </c>
      <c r="B2664" s="31">
        <v>38462</v>
      </c>
      <c r="C2664" s="11"/>
      <c r="E2664">
        <v>502</v>
      </c>
      <c r="R2664">
        <v>373.73</v>
      </c>
      <c r="V2664"/>
      <c r="AJ2664">
        <v>5.0199999999999996</v>
      </c>
    </row>
    <row r="2665" spans="1:47" x14ac:dyDescent="0.55000000000000004">
      <c r="A2665" s="2" t="s">
        <v>49</v>
      </c>
      <c r="B2665" s="31">
        <v>38467</v>
      </c>
      <c r="C2665" s="11"/>
      <c r="E2665">
        <v>453</v>
      </c>
      <c r="V2665"/>
    </row>
    <row r="2666" spans="1:47" x14ac:dyDescent="0.55000000000000004">
      <c r="A2666" s="2" t="s">
        <v>49</v>
      </c>
      <c r="B2666" s="31">
        <v>38472</v>
      </c>
      <c r="C2666" s="11"/>
      <c r="E2666">
        <v>454</v>
      </c>
      <c r="R2666">
        <v>819.46</v>
      </c>
      <c r="V2666"/>
      <c r="AJ2666">
        <v>5.51</v>
      </c>
    </row>
    <row r="2667" spans="1:47" x14ac:dyDescent="0.55000000000000004">
      <c r="A2667" s="2" t="s">
        <v>49</v>
      </c>
      <c r="B2667" s="31">
        <v>38478</v>
      </c>
      <c r="C2667" s="11"/>
      <c r="E2667">
        <v>444</v>
      </c>
      <c r="V2667"/>
    </row>
    <row r="2668" spans="1:47" x14ac:dyDescent="0.55000000000000004">
      <c r="A2668" s="2" t="s">
        <v>49</v>
      </c>
      <c r="B2668" s="31">
        <v>38482</v>
      </c>
      <c r="C2668" s="11"/>
      <c r="R2668">
        <v>1322.84</v>
      </c>
      <c r="V2668"/>
      <c r="AJ2668">
        <v>5.68</v>
      </c>
      <c r="AU2668">
        <v>55</v>
      </c>
    </row>
    <row r="2669" spans="1:47" x14ac:dyDescent="0.55000000000000004">
      <c r="A2669" s="2" t="s">
        <v>49</v>
      </c>
      <c r="B2669" s="31">
        <v>38483</v>
      </c>
      <c r="C2669" s="11"/>
      <c r="E2669">
        <v>514</v>
      </c>
      <c r="V2669"/>
    </row>
    <row r="2670" spans="1:47" x14ac:dyDescent="0.55000000000000004">
      <c r="A2670" s="2" t="s">
        <v>49</v>
      </c>
      <c r="B2670" s="31">
        <v>38488</v>
      </c>
      <c r="C2670" s="11"/>
      <c r="E2670">
        <v>483</v>
      </c>
      <c r="V2670"/>
    </row>
    <row r="2671" spans="1:47" x14ac:dyDescent="0.55000000000000004">
      <c r="A2671" s="2" t="s">
        <v>49</v>
      </c>
      <c r="B2671" s="31">
        <v>38492</v>
      </c>
      <c r="C2671" s="11"/>
      <c r="R2671">
        <v>986.53</v>
      </c>
      <c r="V2671"/>
      <c r="AJ2671">
        <v>4.7</v>
      </c>
    </row>
    <row r="2672" spans="1:47" x14ac:dyDescent="0.55000000000000004">
      <c r="A2672" s="2" t="s">
        <v>49</v>
      </c>
      <c r="B2672" s="31">
        <v>38493</v>
      </c>
      <c r="C2672" s="11"/>
      <c r="E2672">
        <v>472</v>
      </c>
      <c r="V2672"/>
    </row>
    <row r="2673" spans="1:47" x14ac:dyDescent="0.55000000000000004">
      <c r="A2673" s="2" t="s">
        <v>49</v>
      </c>
      <c r="B2673" s="31">
        <v>38498</v>
      </c>
      <c r="C2673" s="11"/>
      <c r="E2673">
        <v>439</v>
      </c>
      <c r="V2673"/>
    </row>
    <row r="2674" spans="1:47" x14ac:dyDescent="0.55000000000000004">
      <c r="A2674" s="2" t="s">
        <v>49</v>
      </c>
      <c r="B2674" s="31">
        <v>38502</v>
      </c>
      <c r="C2674" s="11"/>
      <c r="R2674">
        <v>1662.99</v>
      </c>
      <c r="V2674"/>
      <c r="AJ2674">
        <v>2.36</v>
      </c>
    </row>
    <row r="2675" spans="1:47" x14ac:dyDescent="0.55000000000000004">
      <c r="A2675" s="2" t="s">
        <v>49</v>
      </c>
      <c r="B2675" s="31">
        <v>38503</v>
      </c>
      <c r="C2675" s="11"/>
      <c r="E2675">
        <v>415</v>
      </c>
      <c r="V2675"/>
    </row>
    <row r="2676" spans="1:47" x14ac:dyDescent="0.55000000000000004">
      <c r="A2676" s="2" t="s">
        <v>49</v>
      </c>
      <c r="B2676" s="31">
        <v>38508</v>
      </c>
      <c r="C2676" s="11"/>
      <c r="E2676">
        <v>408.05</v>
      </c>
      <c r="R2676">
        <v>1478.89</v>
      </c>
      <c r="V2676"/>
    </row>
    <row r="2677" spans="1:47" x14ac:dyDescent="0.55000000000000004">
      <c r="A2677" s="2" t="s">
        <v>49</v>
      </c>
      <c r="B2677" s="31">
        <v>38510</v>
      </c>
      <c r="C2677" s="11"/>
      <c r="E2677">
        <v>378</v>
      </c>
      <c r="V2677"/>
    </row>
    <row r="2678" spans="1:47" x14ac:dyDescent="0.55000000000000004">
      <c r="A2678" s="2" t="s">
        <v>49</v>
      </c>
      <c r="B2678" s="31">
        <v>38511</v>
      </c>
      <c r="C2678" s="11"/>
      <c r="V2678"/>
      <c r="AA2678">
        <v>516.92999999999995</v>
      </c>
      <c r="AQ2678" t="s">
        <v>875</v>
      </c>
      <c r="AU2678">
        <v>90</v>
      </c>
    </row>
    <row r="2679" spans="1:47" x14ac:dyDescent="0.55000000000000004">
      <c r="A2679" s="2" t="s">
        <v>49</v>
      </c>
      <c r="B2679" s="31">
        <v>38514</v>
      </c>
      <c r="C2679" s="11"/>
      <c r="E2679">
        <v>383</v>
      </c>
      <c r="V2679"/>
    </row>
    <row r="2680" spans="1:47" x14ac:dyDescent="0.55000000000000004">
      <c r="A2680" s="2" t="s">
        <v>49</v>
      </c>
      <c r="B2680" s="31">
        <v>38520</v>
      </c>
      <c r="C2680" s="11"/>
      <c r="E2680">
        <v>378</v>
      </c>
      <c r="V2680"/>
    </row>
    <row r="2681" spans="1:47" x14ac:dyDescent="0.55000000000000004">
      <c r="A2681" s="2" t="s">
        <v>49</v>
      </c>
      <c r="B2681" s="31">
        <v>38525</v>
      </c>
      <c r="C2681" s="11"/>
      <c r="E2681">
        <v>403</v>
      </c>
      <c r="V2681"/>
    </row>
    <row r="2682" spans="1:47" x14ac:dyDescent="0.55000000000000004">
      <c r="A2682" s="3" t="s">
        <v>737</v>
      </c>
      <c r="C2682" s="4" t="s">
        <v>797</v>
      </c>
      <c r="V2682"/>
      <c r="AQ2682" t="s">
        <v>875</v>
      </c>
      <c r="AR2682">
        <v>97</v>
      </c>
      <c r="AS2682">
        <v>121</v>
      </c>
      <c r="AT2682">
        <v>166</v>
      </c>
    </row>
    <row r="2683" spans="1:47" x14ac:dyDescent="0.55000000000000004">
      <c r="A2683" s="3" t="s">
        <v>738</v>
      </c>
      <c r="C2683" s="4" t="s">
        <v>798</v>
      </c>
      <c r="V2683"/>
      <c r="AQ2683" t="s">
        <v>875</v>
      </c>
      <c r="AR2683">
        <v>97</v>
      </c>
      <c r="AS2683">
        <v>118</v>
      </c>
      <c r="AT2683">
        <v>166</v>
      </c>
    </row>
    <row r="2684" spans="1:47" x14ac:dyDescent="0.55000000000000004">
      <c r="A2684" s="3" t="s">
        <v>985</v>
      </c>
      <c r="C2684" s="4"/>
      <c r="V2684"/>
      <c r="AQ2684" t="s">
        <v>875</v>
      </c>
      <c r="AR2684">
        <v>100</v>
      </c>
      <c r="AS2684">
        <v>121</v>
      </c>
      <c r="AT2684">
        <v>155</v>
      </c>
    </row>
    <row r="2685" spans="1:47" x14ac:dyDescent="0.55000000000000004">
      <c r="A2685" s="3" t="s">
        <v>739</v>
      </c>
      <c r="C2685" s="4" t="s">
        <v>797</v>
      </c>
      <c r="V2685"/>
      <c r="AQ2685" t="s">
        <v>875</v>
      </c>
      <c r="AR2685">
        <v>89</v>
      </c>
      <c r="AS2685">
        <v>107</v>
      </c>
      <c r="AT2685">
        <v>152</v>
      </c>
    </row>
    <row r="2686" spans="1:47" x14ac:dyDescent="0.55000000000000004">
      <c r="A2686" s="3" t="s">
        <v>740</v>
      </c>
      <c r="C2686" s="4" t="s">
        <v>798</v>
      </c>
      <c r="V2686"/>
      <c r="AQ2686" t="s">
        <v>875</v>
      </c>
      <c r="AR2686">
        <v>93</v>
      </c>
      <c r="AS2686">
        <v>110</v>
      </c>
      <c r="AT2686">
        <v>152</v>
      </c>
    </row>
    <row r="2687" spans="1:47" x14ac:dyDescent="0.55000000000000004">
      <c r="A2687" s="3" t="s">
        <v>986</v>
      </c>
      <c r="C2687" s="4"/>
      <c r="V2687"/>
      <c r="AQ2687" t="s">
        <v>875</v>
      </c>
      <c r="AR2687">
        <v>89</v>
      </c>
      <c r="AS2687">
        <v>108</v>
      </c>
      <c r="AT2687">
        <v>152</v>
      </c>
    </row>
    <row r="2688" spans="1:47" x14ac:dyDescent="0.55000000000000004">
      <c r="A2688" s="3" t="s">
        <v>741</v>
      </c>
      <c r="C2688" s="4" t="s">
        <v>797</v>
      </c>
      <c r="V2688"/>
      <c r="AQ2688" t="s">
        <v>875</v>
      </c>
      <c r="AR2688">
        <v>87</v>
      </c>
      <c r="AS2688">
        <v>96</v>
      </c>
      <c r="AT2688">
        <v>133</v>
      </c>
    </row>
    <row r="2689" spans="1:46" x14ac:dyDescent="0.55000000000000004">
      <c r="A2689" s="3" t="s">
        <v>742</v>
      </c>
      <c r="C2689" s="4" t="s">
        <v>798</v>
      </c>
      <c r="V2689"/>
      <c r="AQ2689" t="s">
        <v>875</v>
      </c>
      <c r="AR2689">
        <v>87</v>
      </c>
      <c r="AS2689">
        <v>94</v>
      </c>
      <c r="AT2689">
        <v>131</v>
      </c>
    </row>
    <row r="2690" spans="1:46" x14ac:dyDescent="0.55000000000000004">
      <c r="A2690" s="3" t="s">
        <v>987</v>
      </c>
      <c r="C2690" s="4"/>
      <c r="V2690"/>
      <c r="AQ2690" t="s">
        <v>875</v>
      </c>
      <c r="AR2690">
        <v>87</v>
      </c>
      <c r="AS2690">
        <v>97</v>
      </c>
      <c r="AT2690">
        <v>131</v>
      </c>
    </row>
    <row r="2691" spans="1:46" x14ac:dyDescent="0.55000000000000004">
      <c r="A2691" s="3" t="s">
        <v>743</v>
      </c>
      <c r="C2691" s="4" t="s">
        <v>797</v>
      </c>
      <c r="V2691"/>
      <c r="AQ2691" t="s">
        <v>875</v>
      </c>
      <c r="AS2691">
        <v>130</v>
      </c>
      <c r="AT2691">
        <v>167</v>
      </c>
    </row>
    <row r="2692" spans="1:46" x14ac:dyDescent="0.55000000000000004">
      <c r="A2692" s="3" t="s">
        <v>744</v>
      </c>
      <c r="C2692" s="4" t="s">
        <v>798</v>
      </c>
      <c r="V2692"/>
      <c r="AQ2692" t="s">
        <v>875</v>
      </c>
      <c r="AS2692">
        <v>134</v>
      </c>
      <c r="AT2692">
        <v>167</v>
      </c>
    </row>
    <row r="2693" spans="1:46" x14ac:dyDescent="0.55000000000000004">
      <c r="A2693" s="3" t="s">
        <v>988</v>
      </c>
      <c r="C2693" s="4"/>
      <c r="V2693"/>
      <c r="AQ2693" t="s">
        <v>875</v>
      </c>
      <c r="AS2693">
        <v>126</v>
      </c>
      <c r="AT2693">
        <v>160</v>
      </c>
    </row>
    <row r="2694" spans="1:46" x14ac:dyDescent="0.55000000000000004">
      <c r="A2694" s="3" t="s">
        <v>745</v>
      </c>
      <c r="C2694" s="4" t="s">
        <v>797</v>
      </c>
      <c r="V2694"/>
      <c r="AQ2694" t="s">
        <v>875</v>
      </c>
      <c r="AS2694">
        <v>119</v>
      </c>
      <c r="AT2694">
        <v>300</v>
      </c>
    </row>
    <row r="2695" spans="1:46" x14ac:dyDescent="0.55000000000000004">
      <c r="A2695" s="3" t="s">
        <v>746</v>
      </c>
      <c r="C2695" s="4" t="s">
        <v>798</v>
      </c>
      <c r="V2695"/>
      <c r="AQ2695" t="s">
        <v>875</v>
      </c>
      <c r="AS2695">
        <v>122</v>
      </c>
      <c r="AT2695">
        <v>155</v>
      </c>
    </row>
    <row r="2696" spans="1:46" x14ac:dyDescent="0.55000000000000004">
      <c r="A2696" s="3" t="s">
        <v>989</v>
      </c>
      <c r="C2696" s="4"/>
      <c r="V2696"/>
      <c r="AQ2696" t="s">
        <v>875</v>
      </c>
      <c r="AS2696">
        <v>119</v>
      </c>
      <c r="AT2696">
        <v>155</v>
      </c>
    </row>
    <row r="2697" spans="1:46" x14ac:dyDescent="0.55000000000000004">
      <c r="A2697" s="3" t="s">
        <v>747</v>
      </c>
      <c r="C2697" s="4" t="s">
        <v>797</v>
      </c>
      <c r="V2697"/>
      <c r="AQ2697" t="s">
        <v>875</v>
      </c>
      <c r="AR2697">
        <v>89</v>
      </c>
      <c r="AS2697">
        <v>105</v>
      </c>
      <c r="AT2697">
        <v>136</v>
      </c>
    </row>
    <row r="2698" spans="1:46" x14ac:dyDescent="0.55000000000000004">
      <c r="A2698" s="3" t="s">
        <v>748</v>
      </c>
      <c r="C2698" s="4" t="s">
        <v>798</v>
      </c>
      <c r="V2698"/>
      <c r="AQ2698" t="s">
        <v>875</v>
      </c>
      <c r="AR2698">
        <v>89</v>
      </c>
      <c r="AS2698">
        <v>105</v>
      </c>
      <c r="AT2698">
        <v>136</v>
      </c>
    </row>
    <row r="2699" spans="1:46" x14ac:dyDescent="0.55000000000000004">
      <c r="A2699" s="3" t="s">
        <v>990</v>
      </c>
      <c r="C2699" s="4"/>
      <c r="V2699"/>
      <c r="AQ2699" t="s">
        <v>875</v>
      </c>
      <c r="AR2699">
        <v>89</v>
      </c>
      <c r="AS2699">
        <v>105</v>
      </c>
      <c r="AT2699">
        <v>136</v>
      </c>
    </row>
    <row r="2700" spans="1:46" x14ac:dyDescent="0.55000000000000004">
      <c r="A2700" s="3" t="s">
        <v>749</v>
      </c>
      <c r="C2700" s="4" t="s">
        <v>797</v>
      </c>
      <c r="V2700"/>
      <c r="AQ2700" t="s">
        <v>875</v>
      </c>
      <c r="AS2700">
        <v>110</v>
      </c>
      <c r="AT2700">
        <v>167</v>
      </c>
    </row>
    <row r="2701" spans="1:46" x14ac:dyDescent="0.55000000000000004">
      <c r="A2701" s="3" t="s">
        <v>750</v>
      </c>
      <c r="C2701" s="4" t="s">
        <v>798</v>
      </c>
      <c r="V2701"/>
      <c r="AQ2701" t="s">
        <v>875</v>
      </c>
      <c r="AS2701">
        <v>110</v>
      </c>
      <c r="AT2701">
        <v>167</v>
      </c>
    </row>
    <row r="2702" spans="1:46" x14ac:dyDescent="0.55000000000000004">
      <c r="A2702" s="3" t="s">
        <v>991</v>
      </c>
      <c r="C2702" s="4"/>
      <c r="V2702"/>
      <c r="AQ2702" t="s">
        <v>875</v>
      </c>
      <c r="AS2702">
        <v>115</v>
      </c>
      <c r="AT2702">
        <v>167</v>
      </c>
    </row>
    <row r="2703" spans="1:46" x14ac:dyDescent="0.55000000000000004">
      <c r="A2703" s="3" t="s">
        <v>751</v>
      </c>
      <c r="C2703" s="4" t="s">
        <v>797</v>
      </c>
      <c r="V2703"/>
      <c r="AQ2703" t="s">
        <v>875</v>
      </c>
      <c r="AS2703">
        <v>107</v>
      </c>
      <c r="AT2703">
        <v>146</v>
      </c>
    </row>
    <row r="2704" spans="1:46" x14ac:dyDescent="0.55000000000000004">
      <c r="A2704" s="3" t="s">
        <v>752</v>
      </c>
      <c r="C2704" s="4" t="s">
        <v>798</v>
      </c>
      <c r="V2704"/>
      <c r="AQ2704" t="s">
        <v>875</v>
      </c>
      <c r="AS2704">
        <v>107</v>
      </c>
      <c r="AT2704">
        <v>148</v>
      </c>
    </row>
    <row r="2705" spans="1:46" x14ac:dyDescent="0.55000000000000004">
      <c r="A2705" s="3" t="s">
        <v>992</v>
      </c>
      <c r="C2705" s="4"/>
      <c r="V2705"/>
      <c r="AQ2705" t="s">
        <v>875</v>
      </c>
      <c r="AS2705">
        <v>108</v>
      </c>
      <c r="AT2705">
        <v>150</v>
      </c>
    </row>
    <row r="2706" spans="1:46" x14ac:dyDescent="0.55000000000000004">
      <c r="A2706" s="3" t="s">
        <v>753</v>
      </c>
      <c r="C2706" s="4" t="s">
        <v>797</v>
      </c>
      <c r="V2706"/>
      <c r="AQ2706" t="s">
        <v>875</v>
      </c>
      <c r="AS2706">
        <v>98</v>
      </c>
    </row>
    <row r="2707" spans="1:46" x14ac:dyDescent="0.55000000000000004">
      <c r="A2707" s="3" t="s">
        <v>754</v>
      </c>
      <c r="C2707" s="4" t="s">
        <v>798</v>
      </c>
      <c r="V2707"/>
      <c r="AQ2707" t="s">
        <v>875</v>
      </c>
      <c r="AS2707">
        <v>96</v>
      </c>
    </row>
    <row r="2708" spans="1:46" x14ac:dyDescent="0.55000000000000004">
      <c r="A2708" s="3" t="s">
        <v>993</v>
      </c>
      <c r="C2708" s="4"/>
      <c r="V2708"/>
      <c r="AQ2708" t="s">
        <v>875</v>
      </c>
      <c r="AS2708">
        <v>99</v>
      </c>
    </row>
    <row r="2709" spans="1:46" s="18" customFormat="1" x14ac:dyDescent="0.55000000000000004">
      <c r="A2709" s="16" t="s">
        <v>842</v>
      </c>
      <c r="B2709" s="33"/>
      <c r="C2709" s="17" t="s">
        <v>797</v>
      </c>
      <c r="AQ2709" s="18" t="s">
        <v>875</v>
      </c>
      <c r="AS2709" s="18">
        <v>151</v>
      </c>
      <c r="AT2709" s="18">
        <v>184</v>
      </c>
    </row>
    <row r="2710" spans="1:46" s="18" customFormat="1" x14ac:dyDescent="0.55000000000000004">
      <c r="A2710" s="16" t="s">
        <v>843</v>
      </c>
      <c r="B2710" s="33"/>
      <c r="C2710" s="17" t="s">
        <v>817</v>
      </c>
      <c r="AQ2710" s="18" t="s">
        <v>875</v>
      </c>
      <c r="AS2710" s="18">
        <v>151</v>
      </c>
      <c r="AT2710" s="18">
        <v>184</v>
      </c>
    </row>
    <row r="2711" spans="1:46" s="18" customFormat="1" x14ac:dyDescent="0.55000000000000004">
      <c r="A2711" s="16" t="s">
        <v>994</v>
      </c>
      <c r="B2711" s="33"/>
      <c r="C2711" s="17" t="s">
        <v>914</v>
      </c>
      <c r="AQ2711" s="18" t="s">
        <v>875</v>
      </c>
      <c r="AS2711" s="18">
        <v>155</v>
      </c>
      <c r="AT2711" s="18">
        <v>184</v>
      </c>
    </row>
    <row r="2712" spans="1:46" s="18" customFormat="1" x14ac:dyDescent="0.55000000000000004">
      <c r="A2712" s="16" t="s">
        <v>844</v>
      </c>
      <c r="B2712" s="33"/>
      <c r="C2712" s="17" t="s">
        <v>797</v>
      </c>
      <c r="AQ2712" s="18" t="s">
        <v>875</v>
      </c>
      <c r="AR2712" s="18">
        <v>98</v>
      </c>
      <c r="AS2712" s="18">
        <v>124</v>
      </c>
      <c r="AT2712" s="18">
        <v>150</v>
      </c>
    </row>
    <row r="2713" spans="1:46" s="18" customFormat="1" x14ac:dyDescent="0.55000000000000004">
      <c r="A2713" s="16" t="s">
        <v>845</v>
      </c>
      <c r="B2713" s="33"/>
      <c r="C2713" s="17" t="s">
        <v>817</v>
      </c>
      <c r="AQ2713" s="18" t="s">
        <v>875</v>
      </c>
      <c r="AR2713" s="18">
        <v>98</v>
      </c>
      <c r="AS2713" s="18">
        <v>124</v>
      </c>
      <c r="AT2713" s="18">
        <v>150</v>
      </c>
    </row>
    <row r="2714" spans="1:46" s="18" customFormat="1" x14ac:dyDescent="0.55000000000000004">
      <c r="A2714" s="16" t="s">
        <v>995</v>
      </c>
      <c r="B2714" s="33"/>
      <c r="C2714" s="17" t="s">
        <v>914</v>
      </c>
      <c r="AQ2714" s="18" t="s">
        <v>875</v>
      </c>
      <c r="AR2714" s="18">
        <v>98</v>
      </c>
      <c r="AS2714" s="18">
        <v>126</v>
      </c>
      <c r="AT2714" s="18">
        <v>150</v>
      </c>
    </row>
    <row r="2715" spans="1:46" s="18" customFormat="1" x14ac:dyDescent="0.55000000000000004">
      <c r="A2715" s="16" t="s">
        <v>755</v>
      </c>
      <c r="B2715" s="33"/>
      <c r="C2715" s="17" t="s">
        <v>797</v>
      </c>
      <c r="AQ2715" s="18" t="s">
        <v>875</v>
      </c>
      <c r="AR2715" s="18">
        <v>73</v>
      </c>
      <c r="AS2715" s="18">
        <v>97</v>
      </c>
    </row>
    <row r="2716" spans="1:46" s="18" customFormat="1" x14ac:dyDescent="0.55000000000000004">
      <c r="A2716" s="16" t="s">
        <v>756</v>
      </c>
      <c r="B2716" s="33"/>
      <c r="C2716" s="17" t="s">
        <v>817</v>
      </c>
      <c r="AQ2716" s="18" t="s">
        <v>875</v>
      </c>
      <c r="AR2716" s="18">
        <v>70</v>
      </c>
      <c r="AS2716" s="18">
        <v>97</v>
      </c>
    </row>
    <row r="2717" spans="1:46" s="18" customFormat="1" x14ac:dyDescent="0.55000000000000004">
      <c r="A2717" s="16" t="s">
        <v>996</v>
      </c>
      <c r="B2717" s="33"/>
      <c r="C2717" s="17" t="s">
        <v>914</v>
      </c>
      <c r="AQ2717" s="18" t="s">
        <v>875</v>
      </c>
      <c r="AR2717" s="18">
        <v>75</v>
      </c>
      <c r="AS2717" s="18">
        <v>98</v>
      </c>
    </row>
    <row r="2718" spans="1:46" x14ac:dyDescent="0.55000000000000004">
      <c r="A2718" s="3" t="s">
        <v>757</v>
      </c>
      <c r="C2718" s="4"/>
      <c r="V2718"/>
      <c r="AQ2718" t="s">
        <v>875</v>
      </c>
      <c r="AR2718" s="18">
        <v>94</v>
      </c>
      <c r="AS2718">
        <v>113</v>
      </c>
      <c r="AT2718">
        <v>151</v>
      </c>
    </row>
    <row r="2719" spans="1:46" x14ac:dyDescent="0.55000000000000004">
      <c r="A2719" s="3" t="s">
        <v>760</v>
      </c>
      <c r="C2719" s="4"/>
      <c r="V2719"/>
      <c r="AQ2719" t="s">
        <v>875</v>
      </c>
      <c r="AR2719" s="18">
        <v>85</v>
      </c>
      <c r="AS2719">
        <v>104</v>
      </c>
      <c r="AT2719">
        <v>143</v>
      </c>
    </row>
    <row r="2720" spans="1:46" x14ac:dyDescent="0.55000000000000004">
      <c r="A2720" s="3" t="s">
        <v>997</v>
      </c>
      <c r="C2720" s="4"/>
      <c r="V2720"/>
      <c r="AQ2720" t="s">
        <v>875</v>
      </c>
      <c r="AR2720" s="18">
        <v>92</v>
      </c>
      <c r="AS2720">
        <v>114</v>
      </c>
      <c r="AT2720">
        <v>151</v>
      </c>
    </row>
    <row r="2721" spans="1:46" x14ac:dyDescent="0.55000000000000004">
      <c r="A2721" s="3" t="s">
        <v>758</v>
      </c>
      <c r="C2721" s="4" t="s">
        <v>797</v>
      </c>
      <c r="V2721"/>
      <c r="AQ2721" t="s">
        <v>875</v>
      </c>
      <c r="AR2721" s="18">
        <v>91</v>
      </c>
      <c r="AS2721">
        <v>104</v>
      </c>
      <c r="AT2721">
        <v>157</v>
      </c>
    </row>
    <row r="2722" spans="1:46" x14ac:dyDescent="0.55000000000000004">
      <c r="A2722" s="3" t="s">
        <v>761</v>
      </c>
      <c r="C2722" s="4"/>
      <c r="V2722"/>
      <c r="AQ2722" t="s">
        <v>875</v>
      </c>
      <c r="AR2722" s="18">
        <v>80</v>
      </c>
      <c r="AS2722">
        <v>100</v>
      </c>
      <c r="AT2722">
        <v>137</v>
      </c>
    </row>
    <row r="2723" spans="1:46" x14ac:dyDescent="0.55000000000000004">
      <c r="A2723" s="3" t="s">
        <v>998</v>
      </c>
      <c r="C2723" s="4"/>
      <c r="V2723"/>
      <c r="AQ2723" t="s">
        <v>875</v>
      </c>
      <c r="AR2723" s="18">
        <v>90</v>
      </c>
      <c r="AS2723">
        <v>104</v>
      </c>
      <c r="AT2723">
        <v>157</v>
      </c>
    </row>
    <row r="2724" spans="1:46" x14ac:dyDescent="0.55000000000000004">
      <c r="A2724" s="3" t="s">
        <v>759</v>
      </c>
      <c r="C2724" s="4" t="s">
        <v>797</v>
      </c>
      <c r="V2724"/>
      <c r="AQ2724" t="s">
        <v>875</v>
      </c>
      <c r="AR2724">
        <v>76</v>
      </c>
      <c r="AS2724">
        <v>100</v>
      </c>
      <c r="AT2724">
        <v>140</v>
      </c>
    </row>
    <row r="2725" spans="1:46" x14ac:dyDescent="0.55000000000000004">
      <c r="A2725" s="3" t="s">
        <v>762</v>
      </c>
      <c r="C2725" s="4"/>
      <c r="V2725"/>
      <c r="AQ2725" t="s">
        <v>875</v>
      </c>
      <c r="AR2725">
        <v>77</v>
      </c>
      <c r="AS2725">
        <v>100</v>
      </c>
      <c r="AT2725">
        <v>140</v>
      </c>
    </row>
    <row r="2726" spans="1:46" x14ac:dyDescent="0.55000000000000004">
      <c r="A2726" s="3" t="s">
        <v>999</v>
      </c>
      <c r="C2726" s="4"/>
      <c r="V2726"/>
      <c r="AQ2726" t="s">
        <v>875</v>
      </c>
      <c r="AR2726" s="18">
        <v>74</v>
      </c>
      <c r="AS2726">
        <v>100</v>
      </c>
      <c r="AT2726">
        <v>140</v>
      </c>
    </row>
    <row r="2727" spans="1:46" x14ac:dyDescent="0.55000000000000004">
      <c r="A2727" s="3" t="s">
        <v>763</v>
      </c>
      <c r="C2727" s="4" t="s">
        <v>797</v>
      </c>
      <c r="V2727"/>
      <c r="AQ2727" t="s">
        <v>875</v>
      </c>
      <c r="AR2727" s="18">
        <v>131</v>
      </c>
      <c r="AS2727">
        <v>155</v>
      </c>
    </row>
    <row r="2728" spans="1:46" x14ac:dyDescent="0.55000000000000004">
      <c r="A2728" s="3" t="s">
        <v>764</v>
      </c>
      <c r="C2728" s="4"/>
      <c r="V2728"/>
      <c r="AQ2728" t="s">
        <v>875</v>
      </c>
      <c r="AR2728" s="18">
        <v>114</v>
      </c>
      <c r="AS2728">
        <v>154</v>
      </c>
      <c r="AT2728">
        <v>195</v>
      </c>
    </row>
    <row r="2729" spans="1:46" x14ac:dyDescent="0.55000000000000004">
      <c r="A2729" s="3" t="s">
        <v>1000</v>
      </c>
      <c r="C2729" s="4"/>
      <c r="V2729"/>
      <c r="AQ2729" t="s">
        <v>875</v>
      </c>
      <c r="AR2729" s="18">
        <v>131</v>
      </c>
      <c r="AS2729">
        <v>155</v>
      </c>
      <c r="AT2729">
        <v>195</v>
      </c>
    </row>
    <row r="2730" spans="1:46" x14ac:dyDescent="0.55000000000000004">
      <c r="A2730" s="3" t="s">
        <v>765</v>
      </c>
      <c r="C2730" s="4" t="s">
        <v>797</v>
      </c>
      <c r="V2730"/>
      <c r="AQ2730" t="s">
        <v>875</v>
      </c>
      <c r="AR2730">
        <v>125</v>
      </c>
      <c r="AS2730">
        <v>143</v>
      </c>
    </row>
    <row r="2731" spans="1:46" x14ac:dyDescent="0.55000000000000004">
      <c r="A2731" s="3" t="s">
        <v>766</v>
      </c>
      <c r="C2731" s="4"/>
      <c r="V2731"/>
      <c r="AQ2731" t="s">
        <v>875</v>
      </c>
      <c r="AR2731" s="18">
        <v>115</v>
      </c>
      <c r="AS2731">
        <v>136</v>
      </c>
    </row>
    <row r="2732" spans="1:46" x14ac:dyDescent="0.55000000000000004">
      <c r="A2732" s="3" t="s">
        <v>1001</v>
      </c>
      <c r="C2732" s="4"/>
      <c r="V2732"/>
      <c r="AQ2732" t="s">
        <v>875</v>
      </c>
      <c r="AR2732" s="18">
        <v>127</v>
      </c>
      <c r="AS2732">
        <v>143</v>
      </c>
    </row>
    <row r="2733" spans="1:46" x14ac:dyDescent="0.55000000000000004">
      <c r="A2733" s="3" t="s">
        <v>767</v>
      </c>
      <c r="C2733" s="4" t="s">
        <v>797</v>
      </c>
      <c r="V2733"/>
      <c r="AQ2733" t="s">
        <v>875</v>
      </c>
      <c r="AR2733">
        <v>104</v>
      </c>
      <c r="AS2733">
        <v>119</v>
      </c>
    </row>
    <row r="2734" spans="1:46" x14ac:dyDescent="0.55000000000000004">
      <c r="A2734" s="3" t="s">
        <v>768</v>
      </c>
      <c r="C2734" s="4"/>
      <c r="V2734"/>
      <c r="AQ2734" t="s">
        <v>875</v>
      </c>
      <c r="AR2734">
        <v>96</v>
      </c>
      <c r="AS2734">
        <v>118</v>
      </c>
    </row>
    <row r="2735" spans="1:46" x14ac:dyDescent="0.55000000000000004">
      <c r="A2735" s="3" t="s">
        <v>1002</v>
      </c>
      <c r="C2735" s="4"/>
      <c r="V2735"/>
      <c r="AQ2735" t="s">
        <v>875</v>
      </c>
      <c r="AR2735">
        <v>105</v>
      </c>
      <c r="AS2735">
        <v>119</v>
      </c>
    </row>
    <row r="2736" spans="1:46" x14ac:dyDescent="0.55000000000000004">
      <c r="A2736" s="3" t="s">
        <v>769</v>
      </c>
      <c r="C2736" s="4" t="s">
        <v>797</v>
      </c>
      <c r="V2736"/>
      <c r="AQ2736" t="s">
        <v>875</v>
      </c>
      <c r="AS2736">
        <v>128</v>
      </c>
      <c r="AT2736">
        <v>185</v>
      </c>
    </row>
    <row r="2737" spans="1:58" x14ac:dyDescent="0.55000000000000004">
      <c r="A2737" s="3" t="s">
        <v>770</v>
      </c>
      <c r="C2737" s="4" t="s">
        <v>817</v>
      </c>
      <c r="V2737"/>
      <c r="AQ2737" t="s">
        <v>875</v>
      </c>
      <c r="AS2737">
        <v>129</v>
      </c>
      <c r="AT2737">
        <v>185</v>
      </c>
    </row>
    <row r="2738" spans="1:58" x14ac:dyDescent="0.55000000000000004">
      <c r="A2738" s="3" t="s">
        <v>1003</v>
      </c>
      <c r="C2738" s="4"/>
      <c r="V2738"/>
      <c r="AQ2738" t="s">
        <v>875</v>
      </c>
      <c r="AS2738">
        <v>136</v>
      </c>
      <c r="AT2738">
        <v>185</v>
      </c>
    </row>
    <row r="2739" spans="1:58" x14ac:dyDescent="0.55000000000000004">
      <c r="A2739" s="3" t="s">
        <v>771</v>
      </c>
      <c r="C2739" s="4"/>
      <c r="V2739"/>
      <c r="AQ2739" t="s">
        <v>875</v>
      </c>
      <c r="AS2739">
        <v>111</v>
      </c>
      <c r="AT2739">
        <v>185</v>
      </c>
    </row>
    <row r="2740" spans="1:58" x14ac:dyDescent="0.55000000000000004">
      <c r="A2740" s="3" t="s">
        <v>772</v>
      </c>
      <c r="C2740" s="4" t="s">
        <v>797</v>
      </c>
      <c r="V2740"/>
      <c r="AQ2740" t="s">
        <v>875</v>
      </c>
      <c r="AS2740">
        <v>122</v>
      </c>
      <c r="AT2740">
        <v>168</v>
      </c>
    </row>
    <row r="2741" spans="1:58" x14ac:dyDescent="0.55000000000000004">
      <c r="A2741" s="3" t="s">
        <v>773</v>
      </c>
      <c r="C2741" s="4" t="s">
        <v>817</v>
      </c>
      <c r="V2741"/>
      <c r="AQ2741" t="s">
        <v>875</v>
      </c>
      <c r="AS2741">
        <v>127</v>
      </c>
      <c r="AT2741">
        <v>168</v>
      </c>
    </row>
    <row r="2742" spans="1:58" x14ac:dyDescent="0.55000000000000004">
      <c r="A2742" s="3" t="s">
        <v>1004</v>
      </c>
      <c r="C2742" s="4"/>
      <c r="V2742"/>
      <c r="AQ2742" t="s">
        <v>875</v>
      </c>
      <c r="AS2742">
        <v>122</v>
      </c>
      <c r="AT2742">
        <v>168</v>
      </c>
    </row>
    <row r="2743" spans="1:58" x14ac:dyDescent="0.55000000000000004">
      <c r="A2743" s="3" t="s">
        <v>774</v>
      </c>
      <c r="C2743" s="4"/>
      <c r="V2743"/>
      <c r="AQ2743" t="s">
        <v>875</v>
      </c>
      <c r="AS2743">
        <v>114</v>
      </c>
      <c r="AT2743">
        <v>153</v>
      </c>
    </row>
    <row r="2744" spans="1:58" x14ac:dyDescent="0.55000000000000004">
      <c r="A2744" s="3" t="s">
        <v>775</v>
      </c>
      <c r="C2744" s="4" t="s">
        <v>797</v>
      </c>
      <c r="V2744"/>
      <c r="AQ2744" t="s">
        <v>875</v>
      </c>
      <c r="AS2744">
        <v>106</v>
      </c>
      <c r="AT2744">
        <v>137</v>
      </c>
    </row>
    <row r="2745" spans="1:58" x14ac:dyDescent="0.55000000000000004">
      <c r="A2745" s="3" t="s">
        <v>776</v>
      </c>
      <c r="C2745" s="4" t="s">
        <v>817</v>
      </c>
      <c r="V2745"/>
      <c r="AQ2745" t="s">
        <v>875</v>
      </c>
      <c r="AS2745">
        <v>112</v>
      </c>
      <c r="AT2745">
        <v>140</v>
      </c>
    </row>
    <row r="2746" spans="1:58" x14ac:dyDescent="0.55000000000000004">
      <c r="A2746" s="3" t="s">
        <v>1005</v>
      </c>
      <c r="C2746" s="4"/>
      <c r="V2746"/>
      <c r="AQ2746" t="s">
        <v>875</v>
      </c>
      <c r="AS2746">
        <v>108</v>
      </c>
      <c r="AT2746">
        <v>137</v>
      </c>
    </row>
    <row r="2747" spans="1:58" x14ac:dyDescent="0.55000000000000004">
      <c r="A2747" s="3" t="s">
        <v>777</v>
      </c>
      <c r="C2747" s="4"/>
      <c r="V2747"/>
      <c r="AQ2747" t="s">
        <v>875</v>
      </c>
      <c r="AS2747">
        <v>99</v>
      </c>
      <c r="AT2747">
        <v>137</v>
      </c>
    </row>
    <row r="2748" spans="1:58" x14ac:dyDescent="0.55000000000000004">
      <c r="A2748" s="3" t="s">
        <v>757</v>
      </c>
      <c r="B2748" s="32">
        <v>41103</v>
      </c>
      <c r="C2748" s="7" t="s">
        <v>797</v>
      </c>
      <c r="V2748"/>
      <c r="BF2748" s="8">
        <v>5.5</v>
      </c>
    </row>
    <row r="2749" spans="1:58" x14ac:dyDescent="0.55000000000000004">
      <c r="A2749" s="3" t="s">
        <v>758</v>
      </c>
      <c r="B2749" s="32">
        <v>41103</v>
      </c>
      <c r="C2749" s="7" t="s">
        <v>797</v>
      </c>
      <c r="V2749"/>
      <c r="BF2749" s="8">
        <v>3</v>
      </c>
    </row>
    <row r="2750" spans="1:58" x14ac:dyDescent="0.55000000000000004">
      <c r="A2750" s="3" t="s">
        <v>758</v>
      </c>
      <c r="B2750" s="32">
        <v>41110</v>
      </c>
      <c r="C2750" s="7" t="s">
        <v>797</v>
      </c>
      <c r="V2750"/>
      <c r="BF2750" s="8">
        <v>4</v>
      </c>
    </row>
    <row r="2751" spans="1:58" x14ac:dyDescent="0.55000000000000004">
      <c r="A2751" s="3" t="s">
        <v>758</v>
      </c>
      <c r="B2751" s="32">
        <v>41116</v>
      </c>
      <c r="C2751" s="7" t="s">
        <v>797</v>
      </c>
      <c r="V2751"/>
      <c r="BF2751" s="8">
        <v>5.2</v>
      </c>
    </row>
    <row r="2752" spans="1:58" x14ac:dyDescent="0.55000000000000004">
      <c r="A2752" s="3" t="s">
        <v>758</v>
      </c>
      <c r="B2752" s="32">
        <v>41128</v>
      </c>
      <c r="C2752" s="7" t="s">
        <v>797</v>
      </c>
      <c r="V2752"/>
      <c r="BF2752" s="8">
        <v>9</v>
      </c>
    </row>
    <row r="2753" spans="1:58" x14ac:dyDescent="0.55000000000000004">
      <c r="A2753" s="3" t="s">
        <v>759</v>
      </c>
      <c r="B2753" s="32">
        <v>41116</v>
      </c>
      <c r="C2753" s="7" t="s">
        <v>797</v>
      </c>
      <c r="V2753"/>
      <c r="BF2753" s="8">
        <v>2.4</v>
      </c>
    </row>
    <row r="2754" spans="1:58" x14ac:dyDescent="0.55000000000000004">
      <c r="A2754" s="3" t="s">
        <v>759</v>
      </c>
      <c r="B2754" s="32">
        <v>41128</v>
      </c>
      <c r="C2754" s="7" t="s">
        <v>797</v>
      </c>
      <c r="V2754"/>
      <c r="BF2754" s="8">
        <v>3.55</v>
      </c>
    </row>
    <row r="2755" spans="1:58" x14ac:dyDescent="0.55000000000000004">
      <c r="A2755" s="3" t="s">
        <v>759</v>
      </c>
      <c r="B2755" s="32">
        <v>41136</v>
      </c>
      <c r="C2755" s="7" t="s">
        <v>797</v>
      </c>
      <c r="V2755"/>
      <c r="BF2755" s="8">
        <v>4.8499999999999996</v>
      </c>
    </row>
    <row r="2756" spans="1:58" x14ac:dyDescent="0.55000000000000004">
      <c r="A2756" s="3" t="s">
        <v>737</v>
      </c>
      <c r="B2756" s="32">
        <v>41099</v>
      </c>
      <c r="C2756" s="7" t="s">
        <v>797</v>
      </c>
      <c r="V2756"/>
      <c r="BF2756" s="8">
        <v>5.65</v>
      </c>
    </row>
    <row r="2757" spans="1:58" x14ac:dyDescent="0.55000000000000004">
      <c r="A2757" s="3" t="s">
        <v>737</v>
      </c>
      <c r="B2757" s="32">
        <v>41109</v>
      </c>
      <c r="C2757" s="7" t="s">
        <v>797</v>
      </c>
      <c r="V2757"/>
      <c r="BF2757" s="8">
        <v>6.55</v>
      </c>
    </row>
    <row r="2758" spans="1:58" x14ac:dyDescent="0.55000000000000004">
      <c r="A2758" s="3" t="s">
        <v>739</v>
      </c>
      <c r="B2758" s="32">
        <v>41099</v>
      </c>
      <c r="C2758" s="7" t="s">
        <v>797</v>
      </c>
      <c r="V2758"/>
      <c r="BF2758" s="8">
        <v>4.7</v>
      </c>
    </row>
    <row r="2759" spans="1:58" x14ac:dyDescent="0.55000000000000004">
      <c r="A2759" s="3" t="s">
        <v>739</v>
      </c>
      <c r="B2759" s="32">
        <v>41109</v>
      </c>
      <c r="C2759" s="7" t="s">
        <v>797</v>
      </c>
      <c r="V2759"/>
      <c r="BF2759" s="8">
        <v>5.6999999999999993</v>
      </c>
    </row>
    <row r="2760" spans="1:58" x14ac:dyDescent="0.55000000000000004">
      <c r="A2760" s="3" t="s">
        <v>739</v>
      </c>
      <c r="B2760" s="32">
        <v>41119</v>
      </c>
      <c r="C2760" s="7" t="s">
        <v>797</v>
      </c>
      <c r="V2760"/>
      <c r="BF2760" s="8">
        <v>6.95</v>
      </c>
    </row>
    <row r="2761" spans="1:58" x14ac:dyDescent="0.55000000000000004">
      <c r="A2761" s="3" t="s">
        <v>741</v>
      </c>
      <c r="B2761" s="32">
        <v>41119</v>
      </c>
      <c r="C2761" s="7" t="s">
        <v>797</v>
      </c>
      <c r="V2761"/>
      <c r="BF2761" s="8">
        <v>3.7</v>
      </c>
    </row>
    <row r="2762" spans="1:58" x14ac:dyDescent="0.55000000000000004">
      <c r="A2762" s="3" t="s">
        <v>741</v>
      </c>
      <c r="B2762" s="32">
        <v>41129</v>
      </c>
      <c r="C2762" s="7" t="s">
        <v>797</v>
      </c>
      <c r="V2762"/>
      <c r="BF2762" s="8">
        <v>5.0999999999999996</v>
      </c>
    </row>
    <row r="2763" spans="1:58" x14ac:dyDescent="0.55000000000000004">
      <c r="A2763" s="3" t="s">
        <v>741</v>
      </c>
      <c r="B2763" s="32">
        <v>41136</v>
      </c>
      <c r="C2763" s="7" t="s">
        <v>797</v>
      </c>
      <c r="V2763"/>
      <c r="BF2763" s="8">
        <v>5.8000000000000007</v>
      </c>
    </row>
    <row r="2764" spans="1:58" x14ac:dyDescent="0.55000000000000004">
      <c r="A2764" s="3" t="s">
        <v>741</v>
      </c>
      <c r="B2764" s="32">
        <v>41142</v>
      </c>
      <c r="C2764" s="7" t="s">
        <v>797</v>
      </c>
      <c r="V2764"/>
      <c r="BF2764" s="8">
        <v>6.7</v>
      </c>
    </row>
    <row r="2765" spans="1:58" x14ac:dyDescent="0.55000000000000004">
      <c r="A2765" s="3" t="s">
        <v>763</v>
      </c>
      <c r="B2765" s="32">
        <v>41081</v>
      </c>
      <c r="C2765" s="7" t="s">
        <v>797</v>
      </c>
      <c r="V2765"/>
      <c r="BF2765" s="8">
        <v>4.45</v>
      </c>
    </row>
    <row r="2766" spans="1:58" x14ac:dyDescent="0.55000000000000004">
      <c r="A2766" s="3" t="s">
        <v>763</v>
      </c>
      <c r="B2766" s="32">
        <v>41108</v>
      </c>
      <c r="C2766" s="7" t="s">
        <v>797</v>
      </c>
      <c r="V2766"/>
      <c r="BF2766" s="8">
        <v>6.4</v>
      </c>
    </row>
    <row r="2767" spans="1:58" x14ac:dyDescent="0.55000000000000004">
      <c r="A2767" s="3" t="s">
        <v>763</v>
      </c>
      <c r="B2767" s="32">
        <v>41117</v>
      </c>
      <c r="C2767" s="7" t="s">
        <v>797</v>
      </c>
      <c r="V2767"/>
      <c r="BF2767" s="8">
        <v>6.15</v>
      </c>
    </row>
    <row r="2768" spans="1:58" x14ac:dyDescent="0.55000000000000004">
      <c r="A2768" s="3" t="s">
        <v>763</v>
      </c>
      <c r="B2768" s="32">
        <v>41124</v>
      </c>
      <c r="C2768" s="7" t="s">
        <v>797</v>
      </c>
      <c r="V2768"/>
      <c r="BF2768" s="8">
        <v>6</v>
      </c>
    </row>
    <row r="2769" spans="1:73" x14ac:dyDescent="0.55000000000000004">
      <c r="A2769" s="3" t="s">
        <v>765</v>
      </c>
      <c r="B2769" s="32">
        <v>41081</v>
      </c>
      <c r="C2769" s="7" t="s">
        <v>797</v>
      </c>
      <c r="V2769"/>
      <c r="BF2769" s="8">
        <v>2.4</v>
      </c>
    </row>
    <row r="2770" spans="1:73" x14ac:dyDescent="0.55000000000000004">
      <c r="A2770" s="3" t="s">
        <v>765</v>
      </c>
      <c r="B2770" s="32">
        <v>41108</v>
      </c>
      <c r="C2770" s="7" t="s">
        <v>797</v>
      </c>
      <c r="V2770"/>
      <c r="BF2770" s="8">
        <v>4.5500000000000007</v>
      </c>
    </row>
    <row r="2771" spans="1:73" x14ac:dyDescent="0.55000000000000004">
      <c r="A2771" s="3" t="s">
        <v>765</v>
      </c>
      <c r="B2771" s="32">
        <v>41117</v>
      </c>
      <c r="C2771" s="7" t="s">
        <v>797</v>
      </c>
      <c r="V2771"/>
      <c r="BF2771" s="8">
        <v>5.4499999999999993</v>
      </c>
    </row>
    <row r="2772" spans="1:73" x14ac:dyDescent="0.55000000000000004">
      <c r="A2772" s="3" t="s">
        <v>765</v>
      </c>
      <c r="B2772" s="32">
        <v>41124</v>
      </c>
      <c r="C2772" s="7" t="s">
        <v>797</v>
      </c>
      <c r="V2772"/>
      <c r="BF2772" s="8">
        <v>5.85</v>
      </c>
    </row>
    <row r="2773" spans="1:73" x14ac:dyDescent="0.55000000000000004">
      <c r="A2773" s="3" t="s">
        <v>765</v>
      </c>
      <c r="B2773" s="32">
        <v>41134</v>
      </c>
      <c r="C2773" s="7" t="s">
        <v>797</v>
      </c>
      <c r="V2773"/>
      <c r="BF2773" s="8">
        <v>6.15</v>
      </c>
    </row>
    <row r="2774" spans="1:73" x14ac:dyDescent="0.55000000000000004">
      <c r="A2774" s="3" t="s">
        <v>767</v>
      </c>
      <c r="B2774" s="32">
        <v>41108</v>
      </c>
      <c r="C2774" s="7" t="s">
        <v>797</v>
      </c>
      <c r="V2774"/>
      <c r="BF2774" s="8">
        <v>1.05</v>
      </c>
    </row>
    <row r="2775" spans="1:73" x14ac:dyDescent="0.55000000000000004">
      <c r="A2775" s="3" t="s">
        <v>767</v>
      </c>
      <c r="B2775" s="32">
        <v>41117</v>
      </c>
      <c r="C2775" s="7" t="s">
        <v>797</v>
      </c>
      <c r="V2775"/>
      <c r="BF2775" s="8">
        <v>2</v>
      </c>
    </row>
    <row r="2776" spans="1:73" x14ac:dyDescent="0.55000000000000004">
      <c r="A2776" s="3" t="s">
        <v>767</v>
      </c>
      <c r="B2776" s="32">
        <v>41124</v>
      </c>
      <c r="C2776" s="7" t="s">
        <v>797</v>
      </c>
      <c r="V2776"/>
      <c r="BF2776" s="8">
        <v>2.4500000000000002</v>
      </c>
    </row>
    <row r="2777" spans="1:73" x14ac:dyDescent="0.55000000000000004">
      <c r="A2777" s="3" t="s">
        <v>767</v>
      </c>
      <c r="B2777" s="32">
        <v>41134</v>
      </c>
      <c r="C2777" s="7" t="s">
        <v>797</v>
      </c>
      <c r="V2777"/>
      <c r="BF2777" s="8">
        <v>3.5999999999999996</v>
      </c>
    </row>
    <row r="2778" spans="1:73" x14ac:dyDescent="0.55000000000000004">
      <c r="A2778" s="3" t="s">
        <v>767</v>
      </c>
      <c r="B2778" s="32">
        <v>41142</v>
      </c>
      <c r="C2778" s="7" t="s">
        <v>797</v>
      </c>
      <c r="V2778"/>
      <c r="BF2778" s="8">
        <v>4.2</v>
      </c>
    </row>
    <row r="2779" spans="1:73" x14ac:dyDescent="0.55000000000000004">
      <c r="A2779" s="3" t="s">
        <v>767</v>
      </c>
      <c r="B2779" s="32">
        <v>41148</v>
      </c>
      <c r="C2779" s="7" t="s">
        <v>797</v>
      </c>
      <c r="V2779"/>
      <c r="BF2779" s="8">
        <v>4.9000000000000004</v>
      </c>
    </row>
    <row r="2780" spans="1:73" x14ac:dyDescent="0.55000000000000004">
      <c r="A2780" s="3" t="s">
        <v>767</v>
      </c>
      <c r="B2780" s="32">
        <v>41158</v>
      </c>
      <c r="C2780" s="7" t="s">
        <v>797</v>
      </c>
      <c r="V2780"/>
      <c r="BF2780" s="8">
        <v>6.35</v>
      </c>
    </row>
    <row r="2781" spans="1:73" x14ac:dyDescent="0.55000000000000004">
      <c r="A2781" s="3" t="s">
        <v>767</v>
      </c>
      <c r="B2781" s="32">
        <v>41164</v>
      </c>
      <c r="C2781" s="7" t="s">
        <v>797</v>
      </c>
      <c r="V2781"/>
      <c r="BF2781" s="8">
        <v>6.25</v>
      </c>
    </row>
    <row r="2782" spans="1:73" x14ac:dyDescent="0.55000000000000004">
      <c r="A2782" s="13" t="s">
        <v>120</v>
      </c>
      <c r="B2782" s="32">
        <v>41369</v>
      </c>
      <c r="C2782" s="4" t="s">
        <v>783</v>
      </c>
      <c r="V2782"/>
      <c r="BG2782" s="52">
        <v>281.10833333333301</v>
      </c>
      <c r="BH2782" s="15"/>
      <c r="BI2782" s="15"/>
      <c r="BJ2782" s="15"/>
      <c r="BK2782" s="15"/>
      <c r="BL2782" s="15"/>
      <c r="BM2782" s="15"/>
      <c r="BN2782" s="15"/>
      <c r="BO2782" s="15"/>
      <c r="BP2782" s="15"/>
      <c r="BQ2782" s="15"/>
      <c r="BR2782" s="15"/>
      <c r="BS2782" s="15"/>
      <c r="BT2782" s="15"/>
      <c r="BU2782" s="15"/>
    </row>
    <row r="2783" spans="1:73" x14ac:dyDescent="0.55000000000000004">
      <c r="A2783" s="13" t="s">
        <v>120</v>
      </c>
      <c r="B2783" s="32">
        <v>41380</v>
      </c>
      <c r="C2783" s="4" t="s">
        <v>783</v>
      </c>
      <c r="V2783"/>
      <c r="BG2783" s="52"/>
      <c r="BH2783" s="52">
        <v>489.15222222222224</v>
      </c>
      <c r="BI2783" s="52"/>
      <c r="BJ2783" s="52"/>
      <c r="BK2783" s="52"/>
      <c r="BL2783" s="52"/>
      <c r="BM2783" s="52"/>
      <c r="BN2783" s="52"/>
      <c r="BO2783" s="52"/>
      <c r="BP2783" s="52"/>
      <c r="BQ2783" s="52"/>
      <c r="BR2783" s="52"/>
      <c r="BS2783" s="52"/>
      <c r="BT2783" s="52"/>
      <c r="BU2783" s="52"/>
    </row>
    <row r="2784" spans="1:73" x14ac:dyDescent="0.55000000000000004">
      <c r="A2784" s="13" t="s">
        <v>120</v>
      </c>
      <c r="B2784" s="32">
        <v>41390</v>
      </c>
      <c r="C2784" s="4" t="s">
        <v>783</v>
      </c>
      <c r="V2784"/>
      <c r="BG2784" s="52"/>
      <c r="BH2784" s="52"/>
      <c r="BI2784" s="52">
        <v>596.73250000000007</v>
      </c>
      <c r="BJ2784" s="52"/>
      <c r="BK2784" s="52"/>
      <c r="BL2784" s="52"/>
      <c r="BM2784" s="52"/>
      <c r="BN2784" s="52"/>
      <c r="BO2784" s="52"/>
      <c r="BP2784" s="52"/>
      <c r="BQ2784" s="52"/>
      <c r="BR2784" s="52"/>
      <c r="BS2784" s="52"/>
      <c r="BT2784" s="52"/>
      <c r="BU2784" s="52"/>
    </row>
    <row r="2785" spans="1:73" x14ac:dyDescent="0.55000000000000004">
      <c r="A2785" s="13" t="s">
        <v>120</v>
      </c>
      <c r="B2785" s="32">
        <v>41399</v>
      </c>
      <c r="C2785" s="4" t="s">
        <v>783</v>
      </c>
      <c r="V2785"/>
      <c r="BG2785" s="52"/>
      <c r="BH2785" s="52"/>
      <c r="BI2785" s="52"/>
      <c r="BJ2785" s="52">
        <v>658.678</v>
      </c>
      <c r="BK2785" s="52"/>
      <c r="BL2785" s="52"/>
      <c r="BM2785" s="52"/>
      <c r="BN2785" s="52"/>
      <c r="BO2785" s="52"/>
      <c r="BP2785" s="52"/>
      <c r="BQ2785" s="52"/>
      <c r="BR2785" s="52"/>
      <c r="BS2785" s="52"/>
      <c r="BT2785" s="52"/>
      <c r="BU2785" s="52"/>
    </row>
    <row r="2786" spans="1:73" x14ac:dyDescent="0.55000000000000004">
      <c r="A2786" s="13" t="s">
        <v>120</v>
      </c>
      <c r="B2786" s="32">
        <v>41413</v>
      </c>
      <c r="C2786" s="4" t="s">
        <v>783</v>
      </c>
      <c r="V2786"/>
      <c r="BG2786" s="52"/>
      <c r="BH2786" s="52"/>
      <c r="BI2786" s="52"/>
      <c r="BJ2786" s="52"/>
      <c r="BK2786" s="52">
        <v>816.3325000000001</v>
      </c>
      <c r="BL2786" s="52"/>
      <c r="BM2786" s="52"/>
      <c r="BN2786" s="52"/>
      <c r="BO2786" s="52"/>
      <c r="BP2786" s="52"/>
      <c r="BQ2786" s="52"/>
      <c r="BR2786" s="52"/>
      <c r="BS2786" s="52"/>
      <c r="BT2786" s="52"/>
      <c r="BU2786" s="52"/>
    </row>
    <row r="2787" spans="1:73" x14ac:dyDescent="0.55000000000000004">
      <c r="A2787" s="13" t="s">
        <v>120</v>
      </c>
      <c r="B2787" s="32">
        <v>41426</v>
      </c>
      <c r="C2787" s="4" t="s">
        <v>783</v>
      </c>
      <c r="V2787"/>
      <c r="BG2787" s="52"/>
      <c r="BH2787" s="52"/>
      <c r="BI2787" s="52"/>
      <c r="BJ2787" s="52"/>
      <c r="BK2787" s="52"/>
      <c r="BL2787" s="52">
        <v>906.82599999999979</v>
      </c>
      <c r="BM2787" s="52"/>
      <c r="BN2787" s="52"/>
      <c r="BO2787" s="52"/>
      <c r="BP2787" s="52"/>
      <c r="BQ2787" s="52"/>
      <c r="BR2787" s="52"/>
      <c r="BS2787" s="52"/>
      <c r="BT2787" s="52"/>
      <c r="BU2787" s="52"/>
    </row>
    <row r="2788" spans="1:73" x14ac:dyDescent="0.55000000000000004">
      <c r="A2788" s="13" t="s">
        <v>120</v>
      </c>
      <c r="B2788" s="32">
        <v>41448</v>
      </c>
      <c r="C2788" s="4" t="s">
        <v>783</v>
      </c>
      <c r="V2788"/>
      <c r="BG2788" s="52"/>
      <c r="BH2788" s="52"/>
      <c r="BI2788" s="52"/>
      <c r="BJ2788" s="52"/>
      <c r="BK2788" s="52"/>
      <c r="BL2788" s="52"/>
      <c r="BM2788" s="52">
        <v>1050.9690000000001</v>
      </c>
      <c r="BN2788" s="52"/>
      <c r="BO2788" s="52"/>
      <c r="BP2788" s="52"/>
      <c r="BQ2788" s="52"/>
      <c r="BR2788" s="52"/>
      <c r="BS2788" s="52"/>
      <c r="BT2788" s="52"/>
      <c r="BU2788" s="52"/>
    </row>
    <row r="2789" spans="1:73" x14ac:dyDescent="0.55000000000000004">
      <c r="A2789" s="13" t="s">
        <v>120</v>
      </c>
      <c r="B2789" s="32">
        <v>41471</v>
      </c>
      <c r="C2789" s="4" t="s">
        <v>783</v>
      </c>
      <c r="V2789"/>
      <c r="BG2789" s="52"/>
      <c r="BH2789" s="52"/>
      <c r="BI2789" s="52"/>
      <c r="BJ2789" s="52"/>
      <c r="BK2789" s="52"/>
      <c r="BL2789" s="52"/>
      <c r="BM2789" s="52"/>
      <c r="BN2789" s="52">
        <v>1139.663</v>
      </c>
      <c r="BO2789" s="52"/>
      <c r="BP2789" s="52"/>
      <c r="BQ2789" s="52"/>
      <c r="BR2789" s="52"/>
      <c r="BS2789" s="52"/>
      <c r="BT2789" s="52"/>
      <c r="BU2789" s="52"/>
    </row>
    <row r="2790" spans="1:73" x14ac:dyDescent="0.55000000000000004">
      <c r="A2790" s="13" t="s">
        <v>120</v>
      </c>
      <c r="B2790" s="32">
        <v>41490</v>
      </c>
      <c r="C2790" s="4" t="s">
        <v>783</v>
      </c>
      <c r="V2790"/>
      <c r="BG2790" s="52"/>
      <c r="BH2790" s="52"/>
      <c r="BI2790" s="52"/>
      <c r="BJ2790" s="52"/>
      <c r="BK2790" s="52"/>
      <c r="BL2790" s="52"/>
      <c r="BM2790" s="52"/>
      <c r="BN2790" s="52"/>
      <c r="BO2790" s="52">
        <v>1435.0554999999999</v>
      </c>
      <c r="BP2790" s="52"/>
      <c r="BQ2790" s="52"/>
      <c r="BR2790" s="52"/>
      <c r="BS2790" s="52"/>
      <c r="BT2790" s="52"/>
      <c r="BU2790" s="52"/>
    </row>
    <row r="2791" spans="1:73" x14ac:dyDescent="0.55000000000000004">
      <c r="A2791" s="13" t="s">
        <v>120</v>
      </c>
      <c r="B2791" s="32">
        <v>41507</v>
      </c>
      <c r="C2791" s="4" t="s">
        <v>783</v>
      </c>
      <c r="V2791"/>
      <c r="BG2791" s="52"/>
      <c r="BH2791" s="52"/>
      <c r="BI2791" s="52"/>
      <c r="BJ2791" s="52"/>
      <c r="BK2791" s="52"/>
      <c r="BL2791" s="52"/>
      <c r="BM2791" s="52"/>
      <c r="BN2791" s="52"/>
      <c r="BO2791" s="52"/>
      <c r="BP2791" s="52">
        <v>2067.6254999999996</v>
      </c>
      <c r="BQ2791" s="52"/>
      <c r="BR2791" s="52"/>
      <c r="BS2791" s="52"/>
      <c r="BT2791" s="52"/>
      <c r="BU2791" s="52"/>
    </row>
    <row r="2792" spans="1:73" x14ac:dyDescent="0.55000000000000004">
      <c r="A2792" s="13" t="s">
        <v>120</v>
      </c>
      <c r="B2792" s="32">
        <v>41525</v>
      </c>
      <c r="C2792" s="4" t="s">
        <v>783</v>
      </c>
      <c r="V2792"/>
      <c r="BG2792" s="52"/>
      <c r="BH2792" s="52"/>
      <c r="BI2792" s="52"/>
      <c r="BJ2792" s="52"/>
      <c r="BK2792" s="52"/>
      <c r="BL2792" s="52"/>
      <c r="BM2792" s="52"/>
      <c r="BN2792" s="52"/>
      <c r="BO2792" s="52"/>
      <c r="BP2792" s="52"/>
      <c r="BQ2792" s="52">
        <v>2258.3419999999996</v>
      </c>
      <c r="BR2792" s="52"/>
      <c r="BS2792" s="52"/>
      <c r="BT2792" s="52"/>
      <c r="BU2792" s="52"/>
    </row>
    <row r="2793" spans="1:73" x14ac:dyDescent="0.55000000000000004">
      <c r="A2793" s="13" t="s">
        <v>120</v>
      </c>
      <c r="B2793" s="32">
        <v>41540</v>
      </c>
      <c r="C2793" s="4" t="s">
        <v>783</v>
      </c>
      <c r="V2793"/>
      <c r="BG2793" s="52"/>
      <c r="BH2793" s="52"/>
      <c r="BI2793" s="52"/>
      <c r="BJ2793" s="52"/>
      <c r="BK2793" s="52"/>
      <c r="BL2793" s="52"/>
      <c r="BM2793" s="52"/>
      <c r="BN2793" s="52"/>
      <c r="BO2793" s="52"/>
      <c r="BP2793" s="52"/>
      <c r="BQ2793" s="52"/>
      <c r="BR2793" s="52">
        <v>2191.7910000000002</v>
      </c>
      <c r="BS2793" s="52"/>
      <c r="BT2793" s="52"/>
      <c r="BU2793" s="52"/>
    </row>
    <row r="2794" spans="1:73" x14ac:dyDescent="0.55000000000000004">
      <c r="A2794" s="13" t="s">
        <v>120</v>
      </c>
      <c r="B2794" s="32">
        <v>41554</v>
      </c>
      <c r="C2794" s="4" t="s">
        <v>783</v>
      </c>
      <c r="V2794"/>
      <c r="BG2794" s="52"/>
      <c r="BH2794" s="52"/>
      <c r="BI2794" s="52"/>
      <c r="BJ2794" s="52"/>
      <c r="BK2794" s="52"/>
      <c r="BL2794" s="52"/>
      <c r="BM2794" s="52"/>
      <c r="BN2794" s="52"/>
      <c r="BO2794" s="52"/>
      <c r="BP2794" s="52"/>
      <c r="BQ2794" s="52"/>
      <c r="BR2794" s="52"/>
      <c r="BS2794" s="52">
        <v>2572.0039999999999</v>
      </c>
      <c r="BT2794" s="52"/>
      <c r="BU2794" s="52"/>
    </row>
    <row r="2795" spans="1:73" x14ac:dyDescent="0.55000000000000004">
      <c r="A2795" s="13" t="s">
        <v>120</v>
      </c>
      <c r="B2795" s="32">
        <v>41567</v>
      </c>
      <c r="C2795" s="4" t="s">
        <v>783</v>
      </c>
      <c r="V2795"/>
      <c r="BG2795" s="52"/>
      <c r="BH2795" s="52"/>
      <c r="BI2795" s="52"/>
      <c r="BJ2795" s="52"/>
      <c r="BK2795" s="52"/>
      <c r="BL2795" s="52"/>
      <c r="BM2795" s="52"/>
      <c r="BN2795" s="52"/>
      <c r="BO2795" s="52"/>
      <c r="BP2795" s="52"/>
      <c r="BQ2795" s="52"/>
      <c r="BR2795" s="52"/>
      <c r="BS2795" s="52"/>
      <c r="BT2795" s="52">
        <v>2710.0165000000002</v>
      </c>
      <c r="BU2795" s="52"/>
    </row>
    <row r="2796" spans="1:73" x14ac:dyDescent="0.55000000000000004">
      <c r="A2796" s="13" t="s">
        <v>120</v>
      </c>
      <c r="B2796" s="32">
        <v>41577</v>
      </c>
      <c r="C2796" s="4" t="s">
        <v>783</v>
      </c>
      <c r="V2796"/>
      <c r="BG2796" s="52"/>
      <c r="BH2796" s="52"/>
      <c r="BI2796" s="52"/>
      <c r="BJ2796" s="52"/>
      <c r="BK2796" s="52"/>
      <c r="BL2796" s="52"/>
      <c r="BM2796" s="52"/>
      <c r="BN2796" s="52"/>
      <c r="BO2796" s="52"/>
      <c r="BP2796" s="52"/>
      <c r="BQ2796" s="52"/>
      <c r="BR2796" s="52"/>
      <c r="BS2796" s="52"/>
      <c r="BT2796" s="52"/>
      <c r="BU2796" s="52">
        <v>2198.2366666666662</v>
      </c>
    </row>
    <row r="2797" spans="1:73" x14ac:dyDescent="0.55000000000000004">
      <c r="A2797" s="13" t="s">
        <v>117</v>
      </c>
      <c r="B2797" s="32">
        <v>41369</v>
      </c>
      <c r="C2797" s="4" t="s">
        <v>783</v>
      </c>
      <c r="V2797"/>
      <c r="BG2797" s="52">
        <v>237.96099999999996</v>
      </c>
      <c r="BH2797" s="52"/>
      <c r="BI2797" s="52"/>
      <c r="BJ2797" s="52"/>
      <c r="BK2797" s="52"/>
      <c r="BL2797" s="52"/>
      <c r="BM2797" s="52"/>
      <c r="BN2797" s="52"/>
      <c r="BO2797" s="52"/>
      <c r="BP2797" s="52"/>
      <c r="BQ2797" s="52"/>
      <c r="BR2797" s="52"/>
      <c r="BS2797" s="52"/>
      <c r="BT2797" s="52"/>
      <c r="BU2797" s="52"/>
    </row>
    <row r="2798" spans="1:73" x14ac:dyDescent="0.55000000000000004">
      <c r="A2798" s="13" t="s">
        <v>117</v>
      </c>
      <c r="B2798" s="32">
        <v>41380</v>
      </c>
      <c r="C2798" s="4" t="s">
        <v>783</v>
      </c>
      <c r="V2798"/>
      <c r="BG2798" s="15"/>
      <c r="BH2798" s="52">
        <v>401.83750000000009</v>
      </c>
      <c r="BI2798" s="52"/>
      <c r="BJ2798" s="52"/>
      <c r="BK2798" s="52"/>
      <c r="BL2798" s="52"/>
      <c r="BM2798" s="52"/>
      <c r="BN2798" s="52"/>
      <c r="BO2798" s="52"/>
      <c r="BP2798" s="52"/>
      <c r="BQ2798" s="52"/>
      <c r="BR2798" s="52"/>
      <c r="BS2798" s="52"/>
      <c r="BT2798" s="52"/>
      <c r="BU2798" s="52"/>
    </row>
    <row r="2799" spans="1:73" x14ac:dyDescent="0.55000000000000004">
      <c r="A2799" s="13" t="s">
        <v>117</v>
      </c>
      <c r="B2799" s="32">
        <v>41390</v>
      </c>
      <c r="C2799" s="4" t="s">
        <v>783</v>
      </c>
      <c r="V2799"/>
      <c r="BG2799" s="15"/>
      <c r="BH2799" s="52"/>
      <c r="BI2799" s="52">
        <v>479.97850000000005</v>
      </c>
      <c r="BJ2799" s="52"/>
      <c r="BK2799" s="52"/>
      <c r="BL2799" s="52"/>
      <c r="BM2799" s="52"/>
      <c r="BN2799" s="52"/>
      <c r="BO2799" s="52"/>
      <c r="BP2799" s="52"/>
      <c r="BQ2799" s="52"/>
      <c r="BR2799" s="52"/>
      <c r="BS2799" s="52"/>
      <c r="BT2799" s="52"/>
      <c r="BU2799" s="52"/>
    </row>
    <row r="2800" spans="1:73" x14ac:dyDescent="0.55000000000000004">
      <c r="A2800" s="13" t="s">
        <v>117</v>
      </c>
      <c r="B2800" s="32">
        <v>41399</v>
      </c>
      <c r="C2800" s="4" t="s">
        <v>783</v>
      </c>
      <c r="V2800"/>
      <c r="BG2800" s="15"/>
      <c r="BH2800" s="52"/>
      <c r="BI2800" s="52"/>
      <c r="BJ2800" s="52">
        <v>594.25437499999998</v>
      </c>
      <c r="BK2800" s="52"/>
      <c r="BL2800" s="52"/>
      <c r="BM2800" s="52"/>
      <c r="BN2800" s="52"/>
      <c r="BO2800" s="52"/>
      <c r="BP2800" s="52"/>
      <c r="BQ2800" s="52"/>
      <c r="BR2800" s="52"/>
      <c r="BS2800" s="52"/>
      <c r="BT2800" s="52"/>
      <c r="BU2800" s="52"/>
    </row>
    <row r="2801" spans="1:73" x14ac:dyDescent="0.55000000000000004">
      <c r="A2801" s="13" t="s">
        <v>117</v>
      </c>
      <c r="B2801" s="32">
        <v>41413</v>
      </c>
      <c r="C2801" s="4" t="s">
        <v>783</v>
      </c>
      <c r="V2801"/>
      <c r="BG2801" s="15"/>
      <c r="BH2801" s="52"/>
      <c r="BI2801" s="52"/>
      <c r="BJ2801" s="52"/>
      <c r="BK2801" s="52">
        <v>755.02749999999992</v>
      </c>
      <c r="BL2801" s="52"/>
      <c r="BM2801" s="52"/>
      <c r="BN2801" s="52"/>
      <c r="BO2801" s="52"/>
      <c r="BP2801" s="52"/>
      <c r="BQ2801" s="52"/>
      <c r="BR2801" s="52"/>
      <c r="BS2801" s="52"/>
      <c r="BT2801" s="52"/>
      <c r="BU2801" s="52"/>
    </row>
    <row r="2802" spans="1:73" x14ac:dyDescent="0.55000000000000004">
      <c r="A2802" s="13" t="s">
        <v>117</v>
      </c>
      <c r="B2802" s="32">
        <v>41426</v>
      </c>
      <c r="C2802" s="4" t="s">
        <v>783</v>
      </c>
      <c r="V2802"/>
      <c r="BG2802" s="15"/>
      <c r="BH2802" s="52"/>
      <c r="BI2802" s="52"/>
      <c r="BJ2802" s="52"/>
      <c r="BK2802" s="52"/>
      <c r="BL2802" s="52">
        <v>821.76149999999996</v>
      </c>
      <c r="BM2802" s="52"/>
      <c r="BN2802" s="52"/>
      <c r="BO2802" s="52"/>
      <c r="BP2802" s="52"/>
      <c r="BQ2802" s="52"/>
      <c r="BR2802" s="52"/>
      <c r="BS2802" s="52"/>
      <c r="BT2802" s="52"/>
      <c r="BU2802" s="52"/>
    </row>
    <row r="2803" spans="1:73" x14ac:dyDescent="0.55000000000000004">
      <c r="A2803" s="13" t="s">
        <v>117</v>
      </c>
      <c r="B2803" s="32">
        <v>41448</v>
      </c>
      <c r="C2803" s="4" t="s">
        <v>783</v>
      </c>
      <c r="V2803"/>
      <c r="BG2803" s="15"/>
      <c r="BH2803" s="52"/>
      <c r="BI2803" s="52"/>
      <c r="BJ2803" s="52"/>
      <c r="BK2803" s="52"/>
      <c r="BL2803" s="52"/>
      <c r="BM2803" s="52">
        <v>958.1880000000001</v>
      </c>
      <c r="BN2803" s="52"/>
      <c r="BO2803" s="52"/>
      <c r="BP2803" s="52"/>
      <c r="BQ2803" s="52"/>
      <c r="BR2803" s="52"/>
      <c r="BS2803" s="52"/>
      <c r="BT2803" s="52"/>
      <c r="BU2803" s="52"/>
    </row>
    <row r="2804" spans="1:73" x14ac:dyDescent="0.55000000000000004">
      <c r="A2804" s="13" t="s">
        <v>117</v>
      </c>
      <c r="B2804" s="32">
        <v>41471</v>
      </c>
      <c r="C2804" s="4" t="s">
        <v>783</v>
      </c>
      <c r="V2804"/>
      <c r="BG2804" s="15"/>
      <c r="BH2804" s="52"/>
      <c r="BI2804" s="52"/>
      <c r="BJ2804" s="52"/>
      <c r="BK2804" s="52"/>
      <c r="BL2804" s="52"/>
      <c r="BM2804" s="52"/>
      <c r="BN2804" s="52">
        <v>1133.8375000000001</v>
      </c>
      <c r="BO2804" s="52"/>
      <c r="BP2804" s="52"/>
      <c r="BQ2804" s="52"/>
      <c r="BR2804" s="52"/>
      <c r="BS2804" s="52"/>
      <c r="BT2804" s="52"/>
      <c r="BU2804" s="52"/>
    </row>
    <row r="2805" spans="1:73" x14ac:dyDescent="0.55000000000000004">
      <c r="A2805" s="13" t="s">
        <v>117</v>
      </c>
      <c r="B2805" s="32">
        <v>41490</v>
      </c>
      <c r="C2805" s="4" t="s">
        <v>783</v>
      </c>
      <c r="V2805"/>
      <c r="BG2805" s="15"/>
      <c r="BH2805" s="52"/>
      <c r="BI2805" s="52"/>
      <c r="BJ2805" s="52"/>
      <c r="BK2805" s="52"/>
      <c r="BL2805" s="52"/>
      <c r="BM2805" s="52"/>
      <c r="BN2805" s="52"/>
      <c r="BO2805" s="52">
        <v>1420.3544999999997</v>
      </c>
      <c r="BP2805" s="52"/>
      <c r="BQ2805" s="52"/>
      <c r="BR2805" s="52"/>
      <c r="BS2805" s="52"/>
      <c r="BT2805" s="52"/>
      <c r="BU2805" s="52"/>
    </row>
    <row r="2806" spans="1:73" x14ac:dyDescent="0.55000000000000004">
      <c r="A2806" s="13" t="s">
        <v>117</v>
      </c>
      <c r="B2806" s="32">
        <v>41507</v>
      </c>
      <c r="C2806" s="4" t="s">
        <v>783</v>
      </c>
      <c r="V2806"/>
      <c r="BG2806" s="15"/>
      <c r="BH2806" s="52"/>
      <c r="BI2806" s="52"/>
      <c r="BJ2806" s="52"/>
      <c r="BK2806" s="52"/>
      <c r="BL2806" s="52"/>
      <c r="BM2806" s="52"/>
      <c r="BN2806" s="52"/>
      <c r="BO2806" s="52"/>
      <c r="BP2806" s="52">
        <v>2067.0154999999995</v>
      </c>
      <c r="BQ2806" s="52"/>
      <c r="BR2806" s="52"/>
      <c r="BS2806" s="52"/>
      <c r="BT2806" s="52"/>
      <c r="BU2806" s="52"/>
    </row>
    <row r="2807" spans="1:73" x14ac:dyDescent="0.55000000000000004">
      <c r="A2807" s="13" t="s">
        <v>117</v>
      </c>
      <c r="B2807" s="32">
        <v>41525</v>
      </c>
      <c r="C2807" s="4" t="s">
        <v>783</v>
      </c>
      <c r="V2807"/>
      <c r="BG2807" s="15"/>
      <c r="BH2807" s="52"/>
      <c r="BI2807" s="52"/>
      <c r="BJ2807" s="52"/>
      <c r="BK2807" s="52"/>
      <c r="BL2807" s="52"/>
      <c r="BM2807" s="52"/>
      <c r="BN2807" s="52"/>
      <c r="BO2807" s="52"/>
      <c r="BP2807" s="52"/>
      <c r="BQ2807" s="52">
        <v>2317.5119999999997</v>
      </c>
      <c r="BR2807" s="52"/>
      <c r="BS2807" s="52"/>
      <c r="BT2807" s="52"/>
      <c r="BU2807" s="52"/>
    </row>
    <row r="2808" spans="1:73" x14ac:dyDescent="0.55000000000000004">
      <c r="A2808" s="13" t="s">
        <v>117</v>
      </c>
      <c r="B2808" s="32">
        <v>41540</v>
      </c>
      <c r="C2808" s="4" t="s">
        <v>783</v>
      </c>
      <c r="V2808"/>
      <c r="BG2808" s="15"/>
      <c r="BH2808" s="52"/>
      <c r="BI2808" s="52"/>
      <c r="BJ2808" s="52"/>
      <c r="BK2808" s="52"/>
      <c r="BL2808" s="52"/>
      <c r="BM2808" s="52"/>
      <c r="BN2808" s="52"/>
      <c r="BO2808" s="52"/>
      <c r="BP2808" s="52"/>
      <c r="BQ2808" s="52"/>
      <c r="BR2808" s="52">
        <v>2259.8364999999999</v>
      </c>
      <c r="BS2808" s="52"/>
      <c r="BT2808" s="52"/>
      <c r="BU2808" s="52"/>
    </row>
    <row r="2809" spans="1:73" x14ac:dyDescent="0.55000000000000004">
      <c r="A2809" s="13" t="s">
        <v>117</v>
      </c>
      <c r="B2809" s="32">
        <v>41554</v>
      </c>
      <c r="C2809" s="4" t="s">
        <v>783</v>
      </c>
      <c r="V2809"/>
      <c r="BG2809" s="15"/>
      <c r="BH2809" s="52"/>
      <c r="BI2809" s="52"/>
      <c r="BJ2809" s="52"/>
      <c r="BK2809" s="52"/>
      <c r="BL2809" s="52"/>
      <c r="BM2809" s="52"/>
      <c r="BN2809" s="52"/>
      <c r="BO2809" s="52"/>
      <c r="BP2809" s="52"/>
      <c r="BQ2809" s="52"/>
      <c r="BR2809" s="52"/>
      <c r="BS2809" s="52">
        <v>2548.0919999999996</v>
      </c>
      <c r="BT2809" s="52"/>
      <c r="BU2809" s="52"/>
    </row>
    <row r="2810" spans="1:73" x14ac:dyDescent="0.55000000000000004">
      <c r="A2810" s="13" t="s">
        <v>117</v>
      </c>
      <c r="B2810" s="32">
        <v>41567</v>
      </c>
      <c r="C2810" s="4" t="s">
        <v>783</v>
      </c>
      <c r="V2810"/>
      <c r="BG2810" s="15"/>
      <c r="BH2810" s="52"/>
      <c r="BI2810" s="52"/>
      <c r="BJ2810" s="52"/>
      <c r="BK2810" s="52"/>
      <c r="BL2810" s="52"/>
      <c r="BM2810" s="52"/>
      <c r="BN2810" s="52"/>
      <c r="BO2810" s="52"/>
      <c r="BP2810" s="52"/>
      <c r="BQ2810" s="52"/>
      <c r="BR2810" s="52"/>
      <c r="BS2810" s="52"/>
      <c r="BT2810" s="52">
        <v>3005.3784999999998</v>
      </c>
      <c r="BU2810" s="52"/>
    </row>
    <row r="2811" spans="1:73" x14ac:dyDescent="0.55000000000000004">
      <c r="A2811" s="13" t="s">
        <v>117</v>
      </c>
      <c r="B2811" s="32">
        <v>41577</v>
      </c>
      <c r="C2811" s="4" t="s">
        <v>783</v>
      </c>
      <c r="V2811"/>
      <c r="BG2811" s="15"/>
      <c r="BH2811" s="52"/>
      <c r="BI2811" s="52"/>
      <c r="BJ2811" s="52"/>
      <c r="BK2811" s="52"/>
      <c r="BL2811" s="52"/>
      <c r="BM2811" s="52"/>
      <c r="BN2811" s="52"/>
      <c r="BO2811" s="52"/>
      <c r="BP2811" s="52"/>
      <c r="BQ2811" s="52"/>
      <c r="BR2811" s="52"/>
      <c r="BS2811" s="52"/>
      <c r="BT2811" s="52"/>
      <c r="BU2811" s="52">
        <v>2983.4228571428575</v>
      </c>
    </row>
    <row r="2812" spans="1:73" x14ac:dyDescent="0.55000000000000004">
      <c r="A2812" s="13" t="s">
        <v>122</v>
      </c>
      <c r="B2812" s="32">
        <v>41369</v>
      </c>
      <c r="C2812" s="4" t="s">
        <v>783</v>
      </c>
      <c r="V2812"/>
      <c r="BG2812" s="52">
        <v>233.142</v>
      </c>
      <c r="BH2812" s="52"/>
      <c r="BI2812" s="52"/>
      <c r="BJ2812" s="52"/>
      <c r="BK2812" s="52"/>
      <c r="BL2812" s="52"/>
      <c r="BM2812" s="52"/>
      <c r="BN2812" s="52"/>
      <c r="BO2812" s="52"/>
      <c r="BP2812" s="52"/>
      <c r="BQ2812" s="52"/>
      <c r="BR2812" s="52"/>
      <c r="BS2812" s="52"/>
      <c r="BT2812" s="52"/>
      <c r="BU2812" s="52"/>
    </row>
    <row r="2813" spans="1:73" x14ac:dyDescent="0.55000000000000004">
      <c r="A2813" s="13" t="s">
        <v>122</v>
      </c>
      <c r="B2813" s="32">
        <v>41380</v>
      </c>
      <c r="C2813" s="4" t="s">
        <v>783</v>
      </c>
      <c r="V2813"/>
      <c r="BG2813" s="52"/>
      <c r="BH2813" s="52">
        <v>411.94263157894738</v>
      </c>
      <c r="BI2813" s="52"/>
      <c r="BJ2813" s="52"/>
      <c r="BK2813" s="52"/>
      <c r="BL2813" s="52"/>
      <c r="BM2813" s="52"/>
      <c r="BN2813" s="52"/>
      <c r="BO2813" s="52"/>
      <c r="BP2813" s="52"/>
      <c r="BQ2813" s="52"/>
      <c r="BR2813" s="52"/>
      <c r="BS2813" s="52"/>
      <c r="BT2813" s="52"/>
      <c r="BU2813" s="52"/>
    </row>
    <row r="2814" spans="1:73" x14ac:dyDescent="0.55000000000000004">
      <c r="A2814" s="13" t="s">
        <v>122</v>
      </c>
      <c r="B2814" s="32">
        <v>41390</v>
      </c>
      <c r="C2814" s="4" t="s">
        <v>783</v>
      </c>
      <c r="V2814"/>
      <c r="BG2814" s="52"/>
      <c r="BH2814" s="52"/>
      <c r="BI2814" s="52">
        <v>522.46499999999992</v>
      </c>
      <c r="BJ2814" s="52"/>
      <c r="BK2814" s="52"/>
      <c r="BL2814" s="52"/>
      <c r="BM2814" s="52"/>
      <c r="BN2814" s="52"/>
      <c r="BO2814" s="52"/>
      <c r="BP2814" s="52"/>
      <c r="BQ2814" s="52"/>
      <c r="BR2814" s="52"/>
      <c r="BS2814" s="52"/>
      <c r="BT2814" s="52"/>
      <c r="BU2814" s="52"/>
    </row>
    <row r="2815" spans="1:73" x14ac:dyDescent="0.55000000000000004">
      <c r="A2815" s="13" t="s">
        <v>122</v>
      </c>
      <c r="B2815" s="32">
        <v>41399</v>
      </c>
      <c r="C2815" s="4" t="s">
        <v>783</v>
      </c>
      <c r="V2815"/>
      <c r="BG2815" s="52"/>
      <c r="BH2815" s="52"/>
      <c r="BI2815" s="52"/>
      <c r="BJ2815" s="52">
        <v>631.77699999999993</v>
      </c>
      <c r="BK2815" s="52"/>
      <c r="BL2815" s="52"/>
      <c r="BM2815" s="52"/>
      <c r="BN2815" s="52"/>
      <c r="BO2815" s="52"/>
      <c r="BP2815" s="52"/>
      <c r="BQ2815" s="52"/>
      <c r="BR2815" s="52"/>
      <c r="BS2815" s="52"/>
      <c r="BT2815" s="52"/>
      <c r="BU2815" s="52"/>
    </row>
    <row r="2816" spans="1:73" x14ac:dyDescent="0.55000000000000004">
      <c r="A2816" s="13" t="s">
        <v>122</v>
      </c>
      <c r="B2816" s="32">
        <v>41413</v>
      </c>
      <c r="C2816" s="4" t="s">
        <v>783</v>
      </c>
      <c r="V2816"/>
      <c r="BG2816" s="52"/>
      <c r="BH2816" s="52"/>
      <c r="BI2816" s="52"/>
      <c r="BJ2816" s="52"/>
      <c r="BK2816" s="52">
        <v>763.84199999999998</v>
      </c>
      <c r="BL2816" s="52"/>
      <c r="BM2816" s="52"/>
      <c r="BN2816" s="52"/>
      <c r="BO2816" s="52"/>
      <c r="BP2816" s="52"/>
      <c r="BQ2816" s="52"/>
      <c r="BR2816" s="52"/>
      <c r="BS2816" s="52"/>
      <c r="BT2816" s="52"/>
      <c r="BU2816" s="52"/>
    </row>
    <row r="2817" spans="1:73" x14ac:dyDescent="0.55000000000000004">
      <c r="A2817" s="13" t="s">
        <v>122</v>
      </c>
      <c r="B2817" s="32">
        <v>41426</v>
      </c>
      <c r="C2817" s="4" t="s">
        <v>783</v>
      </c>
      <c r="V2817"/>
      <c r="BG2817" s="52"/>
      <c r="BH2817" s="52"/>
      <c r="BI2817" s="52"/>
      <c r="BJ2817" s="52"/>
      <c r="BK2817" s="52"/>
      <c r="BL2817" s="52">
        <v>829.81349999999998</v>
      </c>
      <c r="BM2817" s="52"/>
      <c r="BN2817" s="52"/>
      <c r="BO2817" s="52"/>
      <c r="BP2817" s="52"/>
      <c r="BQ2817" s="52"/>
      <c r="BR2817" s="52"/>
      <c r="BS2817" s="52"/>
      <c r="BT2817" s="52"/>
      <c r="BU2817" s="52"/>
    </row>
    <row r="2818" spans="1:73" x14ac:dyDescent="0.55000000000000004">
      <c r="A2818" s="13" t="s">
        <v>122</v>
      </c>
      <c r="B2818" s="32">
        <v>41448</v>
      </c>
      <c r="C2818" s="4" t="s">
        <v>783</v>
      </c>
      <c r="V2818"/>
      <c r="BG2818" s="52"/>
      <c r="BH2818" s="52"/>
      <c r="BI2818" s="52"/>
      <c r="BJ2818" s="52"/>
      <c r="BK2818" s="52"/>
      <c r="BL2818" s="52"/>
      <c r="BM2818" s="52">
        <v>1002.7179999999998</v>
      </c>
      <c r="BN2818" s="52"/>
      <c r="BO2818" s="52"/>
      <c r="BP2818" s="52"/>
      <c r="BQ2818" s="52"/>
      <c r="BR2818" s="52"/>
      <c r="BS2818" s="52"/>
      <c r="BT2818" s="52"/>
      <c r="BU2818" s="52"/>
    </row>
    <row r="2819" spans="1:73" x14ac:dyDescent="0.55000000000000004">
      <c r="A2819" s="13" t="s">
        <v>122</v>
      </c>
      <c r="B2819" s="32">
        <v>41471</v>
      </c>
      <c r="C2819" s="4" t="s">
        <v>783</v>
      </c>
      <c r="V2819"/>
      <c r="BG2819" s="52"/>
      <c r="BH2819" s="52"/>
      <c r="BI2819" s="52"/>
      <c r="BJ2819" s="52"/>
      <c r="BK2819" s="52"/>
      <c r="BL2819" s="52"/>
      <c r="BM2819" s="52"/>
      <c r="BN2819" s="52">
        <v>1141.5539999999996</v>
      </c>
      <c r="BO2819" s="52"/>
      <c r="BP2819" s="52"/>
      <c r="BQ2819" s="52"/>
      <c r="BR2819" s="52"/>
      <c r="BS2819" s="52"/>
      <c r="BT2819" s="52"/>
      <c r="BU2819" s="52"/>
    </row>
    <row r="2820" spans="1:73" x14ac:dyDescent="0.55000000000000004">
      <c r="A2820" s="13" t="s">
        <v>122</v>
      </c>
      <c r="B2820" s="32">
        <v>41490</v>
      </c>
      <c r="C2820" s="4" t="s">
        <v>783</v>
      </c>
      <c r="V2820"/>
      <c r="BG2820" s="52"/>
      <c r="BH2820" s="52"/>
      <c r="BI2820" s="52"/>
      <c r="BJ2820" s="52"/>
      <c r="BK2820" s="52"/>
      <c r="BL2820" s="52"/>
      <c r="BM2820" s="52"/>
      <c r="BN2820" s="52"/>
      <c r="BO2820" s="52">
        <v>1439.0509999999999</v>
      </c>
      <c r="BP2820" s="52"/>
      <c r="BQ2820" s="52"/>
      <c r="BR2820" s="52"/>
      <c r="BS2820" s="52"/>
      <c r="BT2820" s="52"/>
      <c r="BU2820" s="52"/>
    </row>
    <row r="2821" spans="1:73" x14ac:dyDescent="0.55000000000000004">
      <c r="A2821" s="13" t="s">
        <v>122</v>
      </c>
      <c r="B2821" s="32">
        <v>41507</v>
      </c>
      <c r="C2821" s="4" t="s">
        <v>783</v>
      </c>
      <c r="V2821"/>
      <c r="BG2821" s="52"/>
      <c r="BH2821" s="52"/>
      <c r="BI2821" s="52"/>
      <c r="BJ2821" s="52"/>
      <c r="BK2821" s="52"/>
      <c r="BL2821" s="52"/>
      <c r="BM2821" s="52"/>
      <c r="BN2821" s="52"/>
      <c r="BO2821" s="52"/>
      <c r="BP2821" s="52">
        <v>2059.7869999999994</v>
      </c>
      <c r="BQ2821" s="52"/>
      <c r="BR2821" s="52"/>
      <c r="BS2821" s="52"/>
      <c r="BT2821" s="52"/>
      <c r="BU2821" s="52"/>
    </row>
    <row r="2822" spans="1:73" x14ac:dyDescent="0.55000000000000004">
      <c r="A2822" s="13" t="s">
        <v>122</v>
      </c>
      <c r="B2822" s="32">
        <v>41525</v>
      </c>
      <c r="C2822" s="4" t="s">
        <v>783</v>
      </c>
      <c r="V2822"/>
      <c r="BG2822" s="52"/>
      <c r="BH2822" s="52"/>
      <c r="BI2822" s="52"/>
      <c r="BJ2822" s="52"/>
      <c r="BK2822" s="52"/>
      <c r="BL2822" s="52"/>
      <c r="BM2822" s="52"/>
      <c r="BN2822" s="52"/>
      <c r="BO2822" s="52"/>
      <c r="BP2822" s="52"/>
      <c r="BQ2822" s="52">
        <v>2336.8490000000006</v>
      </c>
      <c r="BR2822" s="52"/>
      <c r="BS2822" s="52"/>
      <c r="BT2822" s="52"/>
      <c r="BU2822" s="52"/>
    </row>
    <row r="2823" spans="1:73" x14ac:dyDescent="0.55000000000000004">
      <c r="A2823" s="13" t="s">
        <v>122</v>
      </c>
      <c r="B2823" s="32">
        <v>41540</v>
      </c>
      <c r="C2823" s="4" t="s">
        <v>783</v>
      </c>
      <c r="V2823"/>
      <c r="BG2823" s="52"/>
      <c r="BH2823" s="52"/>
      <c r="BI2823" s="52"/>
      <c r="BJ2823" s="52"/>
      <c r="BK2823" s="52"/>
      <c r="BL2823" s="52"/>
      <c r="BM2823" s="52"/>
      <c r="BN2823" s="52"/>
      <c r="BO2823" s="52"/>
      <c r="BP2823" s="52"/>
      <c r="BQ2823" s="52"/>
      <c r="BR2823" s="52">
        <v>2197.0065000000004</v>
      </c>
      <c r="BS2823" s="52"/>
      <c r="BT2823" s="52"/>
      <c r="BU2823" s="52"/>
    </row>
    <row r="2824" spans="1:73" x14ac:dyDescent="0.55000000000000004">
      <c r="A2824" s="13" t="s">
        <v>122</v>
      </c>
      <c r="B2824" s="32">
        <v>41554</v>
      </c>
      <c r="C2824" s="4" t="s">
        <v>783</v>
      </c>
      <c r="V2824"/>
      <c r="BG2824" s="52"/>
      <c r="BH2824" s="52"/>
      <c r="BI2824" s="52"/>
      <c r="BJ2824" s="52"/>
      <c r="BK2824" s="52"/>
      <c r="BL2824" s="52"/>
      <c r="BM2824" s="52"/>
      <c r="BN2824" s="52"/>
      <c r="BO2824" s="52"/>
      <c r="BP2824" s="52"/>
      <c r="BQ2824" s="52"/>
      <c r="BR2824" s="52"/>
      <c r="BS2824" s="52">
        <v>2446.893</v>
      </c>
      <c r="BT2824" s="52"/>
      <c r="BU2824" s="52"/>
    </row>
    <row r="2825" spans="1:73" x14ac:dyDescent="0.55000000000000004">
      <c r="A2825" s="13" t="s">
        <v>122</v>
      </c>
      <c r="B2825" s="32">
        <v>41567</v>
      </c>
      <c r="C2825" s="4" t="s">
        <v>783</v>
      </c>
      <c r="V2825"/>
      <c r="BG2825" s="52"/>
      <c r="BH2825" s="52"/>
      <c r="BI2825" s="52"/>
      <c r="BJ2825" s="52"/>
      <c r="BK2825" s="52"/>
      <c r="BL2825" s="52"/>
      <c r="BM2825" s="52"/>
      <c r="BN2825" s="52"/>
      <c r="BO2825" s="52"/>
      <c r="BP2825" s="52"/>
      <c r="BQ2825" s="52"/>
      <c r="BR2825" s="52"/>
      <c r="BS2825" s="52"/>
      <c r="BT2825" s="52">
        <v>2840.2819999999997</v>
      </c>
      <c r="BU2825" s="52"/>
    </row>
    <row r="2826" spans="1:73" x14ac:dyDescent="0.55000000000000004">
      <c r="A2826" s="13" t="s">
        <v>122</v>
      </c>
      <c r="B2826" s="32">
        <v>41577</v>
      </c>
      <c r="C2826" s="4" t="s">
        <v>783</v>
      </c>
      <c r="V2826"/>
      <c r="BG2826" s="52"/>
      <c r="BH2826" s="52"/>
      <c r="BI2826" s="52"/>
      <c r="BJ2826" s="52"/>
      <c r="BK2826" s="52"/>
      <c r="BL2826" s="52"/>
      <c r="BM2826" s="52"/>
      <c r="BN2826" s="52"/>
      <c r="BO2826" s="52"/>
      <c r="BP2826" s="52"/>
      <c r="BQ2826" s="52"/>
      <c r="BR2826" s="52"/>
      <c r="BS2826" s="52"/>
      <c r="BT2826" s="52"/>
      <c r="BU2826" s="52">
        <v>2841.1766666666667</v>
      </c>
    </row>
    <row r="2827" spans="1:73" x14ac:dyDescent="0.55000000000000004">
      <c r="A2827" s="13" t="s">
        <v>121</v>
      </c>
      <c r="B2827" s="32">
        <v>41369</v>
      </c>
      <c r="C2827" s="4" t="s">
        <v>783</v>
      </c>
      <c r="V2827"/>
      <c r="BG2827" s="52">
        <v>239.24199999999996</v>
      </c>
      <c r="BH2827" s="52"/>
      <c r="BI2827" s="52"/>
      <c r="BJ2827" s="52"/>
      <c r="BK2827" s="52"/>
      <c r="BL2827" s="52"/>
      <c r="BM2827" s="52"/>
      <c r="BN2827" s="52"/>
      <c r="BO2827" s="52"/>
      <c r="BP2827" s="52"/>
      <c r="BQ2827" s="52"/>
      <c r="BR2827" s="52"/>
      <c r="BS2827" s="52"/>
      <c r="BT2827" s="52"/>
      <c r="BU2827" s="52"/>
    </row>
    <row r="2828" spans="1:73" x14ac:dyDescent="0.55000000000000004">
      <c r="A2828" s="13" t="s">
        <v>121</v>
      </c>
      <c r="B2828" s="32">
        <v>41380</v>
      </c>
      <c r="C2828" s="4" t="s">
        <v>783</v>
      </c>
      <c r="V2828"/>
      <c r="BG2828" s="52"/>
      <c r="BH2828" s="52">
        <v>426.63400000000001</v>
      </c>
      <c r="BI2828" s="52"/>
      <c r="BJ2828" s="52"/>
      <c r="BK2828" s="52"/>
      <c r="BL2828" s="52"/>
      <c r="BM2828" s="52"/>
      <c r="BN2828" s="52"/>
      <c r="BO2828" s="52"/>
      <c r="BP2828" s="52"/>
      <c r="BQ2828" s="52"/>
      <c r="BR2828" s="52"/>
      <c r="BS2828" s="52"/>
      <c r="BT2828" s="52"/>
      <c r="BU2828" s="52"/>
    </row>
    <row r="2829" spans="1:73" x14ac:dyDescent="0.55000000000000004">
      <c r="A2829" s="13" t="s">
        <v>121</v>
      </c>
      <c r="B2829" s="32">
        <v>41390</v>
      </c>
      <c r="C2829" s="4" t="s">
        <v>783</v>
      </c>
      <c r="V2829"/>
      <c r="BG2829" s="52"/>
      <c r="BH2829" s="52"/>
      <c r="BI2829" s="52">
        <v>515.0535000000001</v>
      </c>
      <c r="BJ2829" s="52"/>
      <c r="BK2829" s="52"/>
      <c r="BL2829" s="52"/>
      <c r="BM2829" s="52"/>
      <c r="BN2829" s="52"/>
      <c r="BO2829" s="52"/>
      <c r="BP2829" s="52"/>
      <c r="BQ2829" s="52"/>
      <c r="BR2829" s="52"/>
      <c r="BS2829" s="52"/>
      <c r="BT2829" s="52"/>
      <c r="BU2829" s="52"/>
    </row>
    <row r="2830" spans="1:73" x14ac:dyDescent="0.55000000000000004">
      <c r="A2830" s="13" t="s">
        <v>121</v>
      </c>
      <c r="B2830" s="32">
        <v>41399</v>
      </c>
      <c r="C2830" s="4" t="s">
        <v>783</v>
      </c>
      <c r="V2830"/>
      <c r="BG2830" s="52"/>
      <c r="BH2830" s="52"/>
      <c r="BI2830" s="52"/>
      <c r="BJ2830" s="52">
        <v>632.05149999999992</v>
      </c>
      <c r="BK2830" s="52"/>
      <c r="BL2830" s="52"/>
      <c r="BM2830" s="52"/>
      <c r="BN2830" s="52"/>
      <c r="BO2830" s="52"/>
      <c r="BP2830" s="52"/>
      <c r="BQ2830" s="52"/>
      <c r="BR2830" s="52"/>
      <c r="BS2830" s="52"/>
      <c r="BT2830" s="52"/>
      <c r="BU2830" s="52"/>
    </row>
    <row r="2831" spans="1:73" x14ac:dyDescent="0.55000000000000004">
      <c r="A2831" s="13" t="s">
        <v>121</v>
      </c>
      <c r="B2831" s="32">
        <v>41413</v>
      </c>
      <c r="C2831" s="4" t="s">
        <v>783</v>
      </c>
      <c r="V2831"/>
      <c r="BG2831" s="52"/>
      <c r="BH2831" s="52"/>
      <c r="BI2831" s="52"/>
      <c r="BJ2831" s="52"/>
      <c r="BK2831" s="52">
        <v>821.09050000000002</v>
      </c>
      <c r="BL2831" s="52"/>
      <c r="BM2831" s="52"/>
      <c r="BN2831" s="52"/>
      <c r="BO2831" s="52"/>
      <c r="BP2831" s="52"/>
      <c r="BQ2831" s="52"/>
      <c r="BR2831" s="52"/>
      <c r="BS2831" s="52"/>
      <c r="BT2831" s="52"/>
      <c r="BU2831" s="52"/>
    </row>
    <row r="2832" spans="1:73" x14ac:dyDescent="0.55000000000000004">
      <c r="A2832" s="13" t="s">
        <v>121</v>
      </c>
      <c r="B2832" s="32">
        <v>41426</v>
      </c>
      <c r="C2832" s="4" t="s">
        <v>783</v>
      </c>
      <c r="V2832"/>
      <c r="BG2832" s="52"/>
      <c r="BH2832" s="52"/>
      <c r="BI2832" s="52"/>
      <c r="BJ2832" s="52"/>
      <c r="BK2832" s="52"/>
      <c r="BL2832" s="52">
        <v>863.88199999999995</v>
      </c>
      <c r="BM2832" s="52"/>
      <c r="BN2832" s="52"/>
      <c r="BO2832" s="52"/>
      <c r="BP2832" s="52"/>
      <c r="BQ2832" s="52"/>
      <c r="BR2832" s="52"/>
      <c r="BS2832" s="52"/>
      <c r="BT2832" s="52"/>
      <c r="BU2832" s="52"/>
    </row>
    <row r="2833" spans="1:73" x14ac:dyDescent="0.55000000000000004">
      <c r="A2833" s="13" t="s">
        <v>121</v>
      </c>
      <c r="B2833" s="32">
        <v>41448</v>
      </c>
      <c r="C2833" s="4" t="s">
        <v>783</v>
      </c>
      <c r="V2833"/>
      <c r="BG2833" s="52"/>
      <c r="BH2833" s="52"/>
      <c r="BI2833" s="52"/>
      <c r="BJ2833" s="52"/>
      <c r="BK2833" s="52"/>
      <c r="BL2833" s="52"/>
      <c r="BM2833" s="52">
        <v>1037.3965000000003</v>
      </c>
      <c r="BN2833" s="52"/>
      <c r="BO2833" s="52"/>
      <c r="BP2833" s="52"/>
      <c r="BQ2833" s="52"/>
      <c r="BR2833" s="52"/>
      <c r="BS2833" s="52"/>
      <c r="BT2833" s="52"/>
      <c r="BU2833" s="52"/>
    </row>
    <row r="2834" spans="1:73" x14ac:dyDescent="0.55000000000000004">
      <c r="A2834" s="13" t="s">
        <v>121</v>
      </c>
      <c r="B2834" s="32">
        <v>41471</v>
      </c>
      <c r="C2834" s="4" t="s">
        <v>783</v>
      </c>
      <c r="V2834"/>
      <c r="BG2834" s="52"/>
      <c r="BH2834" s="52"/>
      <c r="BI2834" s="52"/>
      <c r="BJ2834" s="52"/>
      <c r="BK2834" s="52"/>
      <c r="BL2834" s="52"/>
      <c r="BM2834" s="52"/>
      <c r="BN2834" s="52">
        <v>1154.3944999999999</v>
      </c>
      <c r="BO2834" s="52"/>
      <c r="BP2834" s="52"/>
      <c r="BQ2834" s="52"/>
      <c r="BR2834" s="52"/>
      <c r="BS2834" s="52"/>
      <c r="BT2834" s="52"/>
      <c r="BU2834" s="52"/>
    </row>
    <row r="2835" spans="1:73" x14ac:dyDescent="0.55000000000000004">
      <c r="A2835" s="13" t="s">
        <v>121</v>
      </c>
      <c r="B2835" s="32">
        <v>41490</v>
      </c>
      <c r="C2835" s="4" t="s">
        <v>783</v>
      </c>
      <c r="V2835"/>
      <c r="BG2835" s="52"/>
      <c r="BH2835" s="52"/>
      <c r="BI2835" s="52"/>
      <c r="BJ2835" s="52"/>
      <c r="BK2835" s="52"/>
      <c r="BL2835" s="52"/>
      <c r="BM2835" s="52"/>
      <c r="BN2835" s="52"/>
      <c r="BO2835" s="52">
        <v>1483.0930000000003</v>
      </c>
      <c r="BP2835" s="52"/>
      <c r="BQ2835" s="52"/>
      <c r="BR2835" s="52"/>
      <c r="BS2835" s="52"/>
      <c r="BT2835" s="52"/>
      <c r="BU2835" s="52"/>
    </row>
    <row r="2836" spans="1:73" x14ac:dyDescent="0.55000000000000004">
      <c r="A2836" s="13" t="s">
        <v>121</v>
      </c>
      <c r="B2836" s="32">
        <v>41507</v>
      </c>
      <c r="C2836" s="4" t="s">
        <v>783</v>
      </c>
      <c r="V2836"/>
      <c r="BG2836" s="52"/>
      <c r="BH2836" s="52"/>
      <c r="BI2836" s="52"/>
      <c r="BJ2836" s="52"/>
      <c r="BK2836" s="52"/>
      <c r="BL2836" s="52"/>
      <c r="BM2836" s="52"/>
      <c r="BN2836" s="52"/>
      <c r="BO2836" s="52"/>
      <c r="BP2836" s="52">
        <v>2107.5804999999991</v>
      </c>
      <c r="BQ2836" s="52"/>
      <c r="BR2836" s="52"/>
      <c r="BS2836" s="52"/>
      <c r="BT2836" s="52"/>
      <c r="BU2836" s="52"/>
    </row>
    <row r="2837" spans="1:73" x14ac:dyDescent="0.55000000000000004">
      <c r="A2837" s="13" t="s">
        <v>121</v>
      </c>
      <c r="B2837" s="32">
        <v>41525</v>
      </c>
      <c r="C2837" s="4" t="s">
        <v>783</v>
      </c>
      <c r="V2837"/>
      <c r="BG2837" s="52"/>
      <c r="BH2837" s="52"/>
      <c r="BI2837" s="52"/>
      <c r="BJ2837" s="52"/>
      <c r="BK2837" s="52"/>
      <c r="BL2837" s="52"/>
      <c r="BM2837" s="52"/>
      <c r="BN2837" s="52"/>
      <c r="BO2837" s="52"/>
      <c r="BP2837" s="52"/>
      <c r="BQ2837" s="52">
        <v>2302.75</v>
      </c>
      <c r="BR2837" s="52"/>
      <c r="BS2837" s="52"/>
      <c r="BT2837" s="52"/>
      <c r="BU2837" s="52"/>
    </row>
    <row r="2838" spans="1:73" x14ac:dyDescent="0.55000000000000004">
      <c r="A2838" s="13" t="s">
        <v>121</v>
      </c>
      <c r="B2838" s="32">
        <v>41540</v>
      </c>
      <c r="C2838" s="4" t="s">
        <v>783</v>
      </c>
      <c r="V2838"/>
      <c r="BG2838" s="52"/>
      <c r="BH2838" s="52"/>
      <c r="BI2838" s="52"/>
      <c r="BJ2838" s="52"/>
      <c r="BK2838" s="52"/>
      <c r="BL2838" s="52"/>
      <c r="BM2838" s="52"/>
      <c r="BN2838" s="52"/>
      <c r="BO2838" s="52"/>
      <c r="BP2838" s="52"/>
      <c r="BQ2838" s="52"/>
      <c r="BR2838" s="52">
        <v>2117.7979999999998</v>
      </c>
      <c r="BS2838" s="52"/>
      <c r="BT2838" s="52"/>
      <c r="BU2838" s="52"/>
    </row>
    <row r="2839" spans="1:73" x14ac:dyDescent="0.55000000000000004">
      <c r="A2839" s="13" t="s">
        <v>121</v>
      </c>
      <c r="B2839" s="32">
        <v>41554</v>
      </c>
      <c r="C2839" s="4" t="s">
        <v>783</v>
      </c>
      <c r="V2839"/>
      <c r="BG2839" s="52"/>
      <c r="BH2839" s="52"/>
      <c r="BI2839" s="52"/>
      <c r="BJ2839" s="52"/>
      <c r="BK2839" s="52"/>
      <c r="BL2839" s="52"/>
      <c r="BM2839" s="52"/>
      <c r="BN2839" s="52"/>
      <c r="BO2839" s="52"/>
      <c r="BP2839" s="52"/>
      <c r="BQ2839" s="52"/>
      <c r="BR2839" s="52"/>
      <c r="BS2839" s="52">
        <v>2377.9629999999993</v>
      </c>
      <c r="BT2839" s="52"/>
      <c r="BU2839" s="52"/>
    </row>
    <row r="2840" spans="1:73" x14ac:dyDescent="0.55000000000000004">
      <c r="A2840" s="13" t="s">
        <v>121</v>
      </c>
      <c r="B2840" s="32">
        <v>41567</v>
      </c>
      <c r="C2840" s="4" t="s">
        <v>783</v>
      </c>
      <c r="V2840"/>
      <c r="BG2840" s="52"/>
      <c r="BH2840" s="52"/>
      <c r="BI2840" s="52"/>
      <c r="BJ2840" s="52"/>
      <c r="BK2840" s="52"/>
      <c r="BL2840" s="52"/>
      <c r="BM2840" s="52"/>
      <c r="BN2840" s="52"/>
      <c r="BO2840" s="52"/>
      <c r="BP2840" s="52"/>
      <c r="BQ2840" s="52"/>
      <c r="BR2840" s="52"/>
      <c r="BS2840" s="52"/>
      <c r="BT2840" s="52">
        <v>2700.148947368421</v>
      </c>
      <c r="BU2840" s="52"/>
    </row>
    <row r="2841" spans="1:73" x14ac:dyDescent="0.55000000000000004">
      <c r="A2841" s="13" t="s">
        <v>121</v>
      </c>
      <c r="B2841" s="32">
        <v>41577</v>
      </c>
      <c r="C2841" s="4" t="s">
        <v>783</v>
      </c>
      <c r="V2841"/>
      <c r="BG2841" s="52"/>
      <c r="BH2841" s="52"/>
      <c r="BI2841" s="52"/>
      <c r="BJ2841" s="52"/>
      <c r="BK2841" s="52"/>
      <c r="BL2841" s="52"/>
      <c r="BM2841" s="52"/>
      <c r="BN2841" s="52"/>
      <c r="BO2841" s="52"/>
      <c r="BP2841" s="52"/>
      <c r="BQ2841" s="52"/>
      <c r="BR2841" s="52"/>
      <c r="BS2841" s="52"/>
      <c r="BT2841" s="52"/>
      <c r="BU2841" s="52">
        <v>2503.5162500000001</v>
      </c>
    </row>
    <row r="2842" spans="1:73" x14ac:dyDescent="0.55000000000000004">
      <c r="A2842" s="13" t="s">
        <v>118</v>
      </c>
      <c r="B2842" s="32">
        <v>41369</v>
      </c>
      <c r="C2842" s="4" t="s">
        <v>783</v>
      </c>
      <c r="V2842"/>
      <c r="BG2842" s="52">
        <v>224.51049999999995</v>
      </c>
      <c r="BH2842" s="52"/>
      <c r="BI2842" s="52"/>
      <c r="BJ2842" s="52"/>
      <c r="BK2842" s="52"/>
      <c r="BL2842" s="52"/>
      <c r="BM2842" s="52"/>
      <c r="BN2842" s="52"/>
      <c r="BO2842" s="52"/>
      <c r="BP2842" s="52"/>
      <c r="BQ2842" s="52"/>
      <c r="BR2842" s="52"/>
      <c r="BS2842" s="52"/>
      <c r="BT2842" s="52"/>
      <c r="BU2842" s="52"/>
    </row>
    <row r="2843" spans="1:73" x14ac:dyDescent="0.55000000000000004">
      <c r="A2843" s="13" t="s">
        <v>118</v>
      </c>
      <c r="B2843" s="32">
        <v>41380</v>
      </c>
      <c r="C2843" s="4" t="s">
        <v>783</v>
      </c>
      <c r="V2843"/>
      <c r="BG2843" s="52"/>
      <c r="BH2843" s="52">
        <v>435.66199999999998</v>
      </c>
      <c r="BI2843" s="52"/>
      <c r="BJ2843" s="52"/>
      <c r="BK2843" s="52"/>
      <c r="BL2843" s="52"/>
      <c r="BM2843" s="52"/>
      <c r="BN2843" s="52"/>
      <c r="BO2843" s="52"/>
      <c r="BP2843" s="52"/>
      <c r="BQ2843" s="52"/>
      <c r="BR2843" s="52"/>
      <c r="BS2843" s="52"/>
      <c r="BT2843" s="52"/>
      <c r="BU2843" s="52"/>
    </row>
    <row r="2844" spans="1:73" x14ac:dyDescent="0.55000000000000004">
      <c r="A2844" s="13" t="s">
        <v>118</v>
      </c>
      <c r="B2844" s="32">
        <v>41390</v>
      </c>
      <c r="C2844" s="4" t="s">
        <v>783</v>
      </c>
      <c r="V2844"/>
      <c r="BG2844" s="52"/>
      <c r="BH2844" s="52"/>
      <c r="BI2844" s="52">
        <v>535.73250000000007</v>
      </c>
      <c r="BJ2844" s="52"/>
      <c r="BK2844" s="52"/>
      <c r="BL2844" s="52"/>
      <c r="BM2844" s="52"/>
      <c r="BN2844" s="52"/>
      <c r="BO2844" s="52"/>
      <c r="BP2844" s="52"/>
      <c r="BQ2844" s="52"/>
      <c r="BR2844" s="52"/>
      <c r="BS2844" s="52"/>
      <c r="BT2844" s="52"/>
      <c r="BU2844" s="52"/>
    </row>
    <row r="2845" spans="1:73" x14ac:dyDescent="0.55000000000000004">
      <c r="A2845" s="13" t="s">
        <v>118</v>
      </c>
      <c r="B2845" s="32">
        <v>41399</v>
      </c>
      <c r="C2845" s="4" t="s">
        <v>783</v>
      </c>
      <c r="V2845"/>
      <c r="BG2845" s="52"/>
      <c r="BH2845" s="52"/>
      <c r="BI2845" s="52"/>
      <c r="BJ2845" s="52">
        <v>622.32199999999989</v>
      </c>
      <c r="BK2845" s="52"/>
      <c r="BL2845" s="52"/>
      <c r="BM2845" s="52"/>
      <c r="BN2845" s="52"/>
      <c r="BO2845" s="52"/>
      <c r="BP2845" s="52"/>
      <c r="BQ2845" s="52"/>
      <c r="BR2845" s="52"/>
      <c r="BS2845" s="52"/>
      <c r="BT2845" s="52"/>
      <c r="BU2845" s="52"/>
    </row>
    <row r="2846" spans="1:73" x14ac:dyDescent="0.55000000000000004">
      <c r="A2846" s="13" t="s">
        <v>118</v>
      </c>
      <c r="B2846" s="32">
        <v>41413</v>
      </c>
      <c r="C2846" s="4" t="s">
        <v>783</v>
      </c>
      <c r="V2846"/>
      <c r="BG2846" s="52"/>
      <c r="BH2846" s="52"/>
      <c r="BI2846" s="52"/>
      <c r="BJ2846" s="52"/>
      <c r="BK2846" s="52">
        <v>785.46649999999977</v>
      </c>
      <c r="BL2846" s="52"/>
      <c r="BM2846" s="52"/>
      <c r="BN2846" s="52"/>
      <c r="BO2846" s="52"/>
      <c r="BP2846" s="52"/>
      <c r="BQ2846" s="52"/>
      <c r="BR2846" s="52"/>
      <c r="BS2846" s="52"/>
      <c r="BT2846" s="52"/>
      <c r="BU2846" s="52"/>
    </row>
    <row r="2847" spans="1:73" x14ac:dyDescent="0.55000000000000004">
      <c r="A2847" s="13" t="s">
        <v>118</v>
      </c>
      <c r="B2847" s="32">
        <v>41426</v>
      </c>
      <c r="C2847" s="4" t="s">
        <v>783</v>
      </c>
      <c r="V2847"/>
      <c r="BG2847" s="52"/>
      <c r="BH2847" s="52"/>
      <c r="BI2847" s="52"/>
      <c r="BJ2847" s="52"/>
      <c r="BK2847" s="52"/>
      <c r="BL2847" s="52">
        <v>906.33799999999997</v>
      </c>
      <c r="BM2847" s="52"/>
      <c r="BN2847" s="52"/>
      <c r="BO2847" s="52"/>
      <c r="BP2847" s="52"/>
      <c r="BQ2847" s="52"/>
      <c r="BR2847" s="52"/>
      <c r="BS2847" s="52"/>
      <c r="BT2847" s="52"/>
      <c r="BU2847" s="52"/>
    </row>
    <row r="2848" spans="1:73" x14ac:dyDescent="0.55000000000000004">
      <c r="A2848" s="13" t="s">
        <v>118</v>
      </c>
      <c r="B2848" s="32">
        <v>41448</v>
      </c>
      <c r="C2848" s="4" t="s">
        <v>783</v>
      </c>
      <c r="V2848"/>
      <c r="BG2848" s="52"/>
      <c r="BH2848" s="52"/>
      <c r="BI2848" s="52"/>
      <c r="BJ2848" s="52"/>
      <c r="BK2848" s="52"/>
      <c r="BL2848" s="52"/>
      <c r="BM2848" s="52">
        <v>1017.7850000000001</v>
      </c>
      <c r="BN2848" s="52"/>
      <c r="BO2848" s="52"/>
      <c r="BP2848" s="52"/>
      <c r="BQ2848" s="52"/>
      <c r="BR2848" s="52"/>
      <c r="BS2848" s="52"/>
      <c r="BT2848" s="52"/>
      <c r="BU2848" s="52"/>
    </row>
    <row r="2849" spans="1:73" x14ac:dyDescent="0.55000000000000004">
      <c r="A2849" s="13" t="s">
        <v>118</v>
      </c>
      <c r="B2849" s="32">
        <v>41471</v>
      </c>
      <c r="C2849" s="4" t="s">
        <v>783</v>
      </c>
      <c r="V2849"/>
      <c r="BG2849" s="52"/>
      <c r="BH2849" s="52"/>
      <c r="BI2849" s="52"/>
      <c r="BJ2849" s="52"/>
      <c r="BK2849" s="52"/>
      <c r="BL2849" s="52"/>
      <c r="BM2849" s="52"/>
      <c r="BN2849" s="52">
        <v>1152.1680000000001</v>
      </c>
      <c r="BO2849" s="52"/>
      <c r="BP2849" s="52"/>
      <c r="BQ2849" s="52"/>
      <c r="BR2849" s="52"/>
      <c r="BS2849" s="52"/>
      <c r="BT2849" s="52"/>
      <c r="BU2849" s="52"/>
    </row>
    <row r="2850" spans="1:73" x14ac:dyDescent="0.55000000000000004">
      <c r="A2850" s="13" t="s">
        <v>118</v>
      </c>
      <c r="B2850" s="32">
        <v>41490</v>
      </c>
      <c r="C2850" s="4" t="s">
        <v>783</v>
      </c>
      <c r="V2850"/>
      <c r="BG2850" s="52"/>
      <c r="BH2850" s="52"/>
      <c r="BI2850" s="52"/>
      <c r="BJ2850" s="52"/>
      <c r="BK2850" s="52"/>
      <c r="BL2850" s="52"/>
      <c r="BM2850" s="52"/>
      <c r="BN2850" s="52"/>
      <c r="BO2850" s="52">
        <v>1334.009</v>
      </c>
      <c r="BP2850" s="52"/>
      <c r="BQ2850" s="52"/>
      <c r="BR2850" s="52"/>
      <c r="BS2850" s="52"/>
      <c r="BT2850" s="52"/>
      <c r="BU2850" s="52"/>
    </row>
    <row r="2851" spans="1:73" x14ac:dyDescent="0.55000000000000004">
      <c r="A2851" s="13" t="s">
        <v>118</v>
      </c>
      <c r="B2851" s="32">
        <v>41507</v>
      </c>
      <c r="C2851" s="4" t="s">
        <v>783</v>
      </c>
      <c r="V2851"/>
      <c r="BG2851" s="52"/>
      <c r="BH2851" s="52"/>
      <c r="BI2851" s="52"/>
      <c r="BJ2851" s="52"/>
      <c r="BK2851" s="52"/>
      <c r="BL2851" s="52"/>
      <c r="BM2851" s="52"/>
      <c r="BN2851" s="52"/>
      <c r="BO2851" s="52"/>
      <c r="BP2851" s="52">
        <v>1986.7394999999997</v>
      </c>
      <c r="BQ2851" s="52"/>
      <c r="BR2851" s="52"/>
      <c r="BS2851" s="52"/>
      <c r="BT2851" s="52"/>
      <c r="BU2851" s="52"/>
    </row>
    <row r="2852" spans="1:73" x14ac:dyDescent="0.55000000000000004">
      <c r="A2852" s="13" t="s">
        <v>118</v>
      </c>
      <c r="B2852" s="32">
        <v>41525</v>
      </c>
      <c r="C2852" s="4" t="s">
        <v>783</v>
      </c>
      <c r="V2852"/>
      <c r="BG2852" s="52"/>
      <c r="BH2852" s="52"/>
      <c r="BI2852" s="52"/>
      <c r="BJ2852" s="52"/>
      <c r="BK2852" s="52"/>
      <c r="BL2852" s="52"/>
      <c r="BM2852" s="52"/>
      <c r="BN2852" s="52"/>
      <c r="BO2852" s="52"/>
      <c r="BP2852" s="52"/>
      <c r="BQ2852" s="52">
        <v>2317.4205000000002</v>
      </c>
      <c r="BR2852" s="52"/>
      <c r="BS2852" s="52"/>
      <c r="BT2852" s="52"/>
      <c r="BU2852" s="52"/>
    </row>
    <row r="2853" spans="1:73" x14ac:dyDescent="0.55000000000000004">
      <c r="A2853" s="13" t="s">
        <v>118</v>
      </c>
      <c r="B2853" s="32">
        <v>41540</v>
      </c>
      <c r="C2853" s="4" t="s">
        <v>783</v>
      </c>
      <c r="V2853"/>
      <c r="BG2853" s="52"/>
      <c r="BH2853" s="52"/>
      <c r="BI2853" s="52"/>
      <c r="BJ2853" s="52"/>
      <c r="BK2853" s="52"/>
      <c r="BL2853" s="52"/>
      <c r="BM2853" s="52"/>
      <c r="BN2853" s="52"/>
      <c r="BO2853" s="52"/>
      <c r="BP2853" s="52"/>
      <c r="BQ2853" s="52"/>
      <c r="BR2853" s="52">
        <v>2219.1189999999997</v>
      </c>
      <c r="BS2853" s="52"/>
      <c r="BT2853" s="52"/>
      <c r="BU2853" s="52"/>
    </row>
    <row r="2854" spans="1:73" x14ac:dyDescent="0.55000000000000004">
      <c r="A2854" s="13" t="s">
        <v>118</v>
      </c>
      <c r="B2854" s="32">
        <v>41554</v>
      </c>
      <c r="C2854" s="4" t="s">
        <v>783</v>
      </c>
      <c r="V2854"/>
      <c r="BG2854" s="52"/>
      <c r="BH2854" s="52"/>
      <c r="BI2854" s="52"/>
      <c r="BJ2854" s="52"/>
      <c r="BK2854" s="52"/>
      <c r="BL2854" s="52"/>
      <c r="BM2854" s="52"/>
      <c r="BN2854" s="52"/>
      <c r="BO2854" s="52"/>
      <c r="BP2854" s="52"/>
      <c r="BQ2854" s="52"/>
      <c r="BR2854" s="52"/>
      <c r="BS2854" s="52">
        <v>2375.8584999999998</v>
      </c>
      <c r="BT2854" s="52"/>
      <c r="BU2854" s="52"/>
    </row>
    <row r="2855" spans="1:73" x14ac:dyDescent="0.55000000000000004">
      <c r="A2855" s="13" t="s">
        <v>118</v>
      </c>
      <c r="B2855" s="32">
        <v>41567</v>
      </c>
      <c r="C2855" s="4" t="s">
        <v>783</v>
      </c>
      <c r="V2855"/>
      <c r="BG2855" s="52"/>
      <c r="BH2855" s="52"/>
      <c r="BI2855" s="52"/>
      <c r="BJ2855" s="52"/>
      <c r="BK2855" s="52"/>
      <c r="BL2855" s="52"/>
      <c r="BM2855" s="52"/>
      <c r="BN2855" s="52"/>
      <c r="BO2855" s="52"/>
      <c r="BP2855" s="52"/>
      <c r="BQ2855" s="52"/>
      <c r="BR2855" s="52"/>
      <c r="BS2855" s="52"/>
      <c r="BT2855" s="52">
        <v>2432.9544999999994</v>
      </c>
      <c r="BU2855" s="52"/>
    </row>
    <row r="2856" spans="1:73" x14ac:dyDescent="0.55000000000000004">
      <c r="A2856" s="13" t="s">
        <v>118</v>
      </c>
      <c r="B2856" s="32">
        <v>41577</v>
      </c>
      <c r="C2856" s="4" t="s">
        <v>783</v>
      </c>
      <c r="V2856"/>
      <c r="BG2856" s="52"/>
      <c r="BH2856" s="52"/>
      <c r="BI2856" s="52"/>
      <c r="BJ2856" s="52"/>
      <c r="BK2856" s="52"/>
      <c r="BL2856" s="52"/>
      <c r="BM2856" s="52"/>
      <c r="BN2856" s="52"/>
      <c r="BO2856" s="52"/>
      <c r="BP2856" s="52"/>
      <c r="BQ2856" s="52"/>
      <c r="BR2856" s="52"/>
      <c r="BS2856" s="52"/>
      <c r="BT2856" s="52"/>
      <c r="BU2856" s="52">
        <v>2149.25875</v>
      </c>
    </row>
    <row r="2857" spans="1:73" x14ac:dyDescent="0.55000000000000004">
      <c r="A2857" s="13" t="s">
        <v>119</v>
      </c>
      <c r="B2857" s="32">
        <v>41369</v>
      </c>
      <c r="C2857" s="4" t="s">
        <v>783</v>
      </c>
      <c r="V2857"/>
      <c r="BG2857" s="52">
        <v>226.61499999999995</v>
      </c>
      <c r="BH2857" s="52"/>
      <c r="BI2857" s="52"/>
      <c r="BJ2857" s="52"/>
      <c r="BK2857" s="52"/>
      <c r="BL2857" s="52"/>
      <c r="BM2857" s="52"/>
      <c r="BN2857" s="52"/>
      <c r="BO2857" s="52"/>
      <c r="BP2857" s="52"/>
      <c r="BQ2857" s="52"/>
      <c r="BR2857" s="52"/>
      <c r="BS2857" s="52"/>
      <c r="BT2857" s="52"/>
      <c r="BU2857" s="52"/>
    </row>
    <row r="2858" spans="1:73" x14ac:dyDescent="0.55000000000000004">
      <c r="A2858" s="13" t="s">
        <v>119</v>
      </c>
      <c r="B2858" s="32">
        <v>41380</v>
      </c>
      <c r="C2858" s="4" t="s">
        <v>783</v>
      </c>
      <c r="V2858"/>
      <c r="BG2858" s="52"/>
      <c r="BH2858" s="52">
        <v>413.06149999999997</v>
      </c>
      <c r="BI2858" s="52"/>
      <c r="BJ2858" s="52"/>
      <c r="BK2858" s="52"/>
      <c r="BL2858" s="52"/>
      <c r="BM2858" s="52"/>
      <c r="BN2858" s="52"/>
      <c r="BO2858" s="52"/>
      <c r="BP2858" s="52"/>
      <c r="BQ2858" s="52"/>
      <c r="BR2858" s="52"/>
      <c r="BS2858" s="52"/>
      <c r="BT2858" s="52"/>
      <c r="BU2858" s="52"/>
    </row>
    <row r="2859" spans="1:73" x14ac:dyDescent="0.55000000000000004">
      <c r="A2859" s="13" t="s">
        <v>119</v>
      </c>
      <c r="B2859" s="32">
        <v>41390</v>
      </c>
      <c r="C2859" s="4" t="s">
        <v>783</v>
      </c>
      <c r="V2859"/>
      <c r="BG2859" s="52"/>
      <c r="BH2859" s="52"/>
      <c r="BI2859" s="52">
        <v>490.745</v>
      </c>
      <c r="BJ2859" s="52"/>
      <c r="BK2859" s="52"/>
      <c r="BL2859" s="52"/>
      <c r="BM2859" s="52"/>
      <c r="BN2859" s="52"/>
      <c r="BO2859" s="52"/>
      <c r="BP2859" s="52"/>
      <c r="BQ2859" s="52"/>
      <c r="BR2859" s="52"/>
      <c r="BS2859" s="52"/>
      <c r="BT2859" s="52"/>
      <c r="BU2859" s="52"/>
    </row>
    <row r="2860" spans="1:73" x14ac:dyDescent="0.55000000000000004">
      <c r="A2860" s="13" t="s">
        <v>119</v>
      </c>
      <c r="B2860" s="32">
        <v>41399</v>
      </c>
      <c r="C2860" s="4" t="s">
        <v>783</v>
      </c>
      <c r="V2860"/>
      <c r="BG2860" s="52"/>
      <c r="BH2860" s="52"/>
      <c r="BI2860" s="52"/>
      <c r="BJ2860" s="52">
        <v>621.46800000000007</v>
      </c>
      <c r="BK2860" s="52"/>
      <c r="BL2860" s="52"/>
      <c r="BM2860" s="52"/>
      <c r="BN2860" s="52"/>
      <c r="BO2860" s="52"/>
      <c r="BP2860" s="52"/>
      <c r="BQ2860" s="52"/>
      <c r="BR2860" s="52"/>
      <c r="BS2860" s="52"/>
      <c r="BT2860" s="52"/>
      <c r="BU2860" s="52"/>
    </row>
    <row r="2861" spans="1:73" x14ac:dyDescent="0.55000000000000004">
      <c r="A2861" s="13" t="s">
        <v>119</v>
      </c>
      <c r="B2861" s="32">
        <v>41413</v>
      </c>
      <c r="C2861" s="4" t="s">
        <v>783</v>
      </c>
      <c r="V2861"/>
      <c r="BG2861" s="52"/>
      <c r="BH2861" s="52"/>
      <c r="BI2861" s="52"/>
      <c r="BJ2861" s="52"/>
      <c r="BK2861" s="52">
        <v>762.01199999999994</v>
      </c>
      <c r="BL2861" s="52"/>
      <c r="BM2861" s="52"/>
      <c r="BN2861" s="52"/>
      <c r="BO2861" s="52"/>
      <c r="BP2861" s="52"/>
      <c r="BQ2861" s="52"/>
      <c r="BR2861" s="52"/>
      <c r="BS2861" s="52"/>
      <c r="BT2861" s="52"/>
      <c r="BU2861" s="52"/>
    </row>
    <row r="2862" spans="1:73" x14ac:dyDescent="0.55000000000000004">
      <c r="A2862" s="13" t="s">
        <v>119</v>
      </c>
      <c r="B2862" s="32">
        <v>41426</v>
      </c>
      <c r="C2862" s="4" t="s">
        <v>783</v>
      </c>
      <c r="V2862"/>
      <c r="BG2862" s="52"/>
      <c r="BH2862" s="52"/>
      <c r="BI2862" s="52"/>
      <c r="BJ2862" s="52"/>
      <c r="BK2862" s="52"/>
      <c r="BL2862" s="52">
        <v>807.51799999999992</v>
      </c>
      <c r="BM2862" s="52"/>
      <c r="BN2862" s="52"/>
      <c r="BO2862" s="52"/>
      <c r="BP2862" s="52"/>
      <c r="BQ2862" s="52"/>
      <c r="BR2862" s="52"/>
      <c r="BS2862" s="52"/>
      <c r="BT2862" s="52"/>
      <c r="BU2862" s="52"/>
    </row>
    <row r="2863" spans="1:73" x14ac:dyDescent="0.55000000000000004">
      <c r="A2863" s="13" t="s">
        <v>119</v>
      </c>
      <c r="B2863" s="32">
        <v>41448</v>
      </c>
      <c r="C2863" s="4" t="s">
        <v>783</v>
      </c>
      <c r="V2863"/>
      <c r="BG2863" s="52"/>
      <c r="BH2863" s="52"/>
      <c r="BI2863" s="52"/>
      <c r="BJ2863" s="52"/>
      <c r="BK2863" s="52"/>
      <c r="BL2863" s="52"/>
      <c r="BM2863" s="52">
        <v>906.1244999999999</v>
      </c>
      <c r="BN2863" s="52"/>
      <c r="BO2863" s="52"/>
      <c r="BP2863" s="52"/>
      <c r="BQ2863" s="52"/>
      <c r="BR2863" s="52"/>
      <c r="BS2863" s="52"/>
      <c r="BT2863" s="52"/>
      <c r="BU2863" s="52"/>
    </row>
    <row r="2864" spans="1:73" x14ac:dyDescent="0.55000000000000004">
      <c r="A2864" s="13" t="s">
        <v>119</v>
      </c>
      <c r="B2864" s="32">
        <v>41471</v>
      </c>
      <c r="C2864" s="4" t="s">
        <v>783</v>
      </c>
      <c r="V2864"/>
      <c r="BG2864" s="52"/>
      <c r="BH2864" s="52"/>
      <c r="BI2864" s="52"/>
      <c r="BJ2864" s="52"/>
      <c r="BK2864" s="52"/>
      <c r="BL2864" s="52"/>
      <c r="BM2864" s="52"/>
      <c r="BN2864" s="52">
        <v>1029.1309999999999</v>
      </c>
      <c r="BO2864" s="52"/>
      <c r="BP2864" s="52"/>
      <c r="BQ2864" s="52"/>
      <c r="BR2864" s="52"/>
      <c r="BS2864" s="52"/>
      <c r="BT2864" s="52"/>
      <c r="BU2864" s="52"/>
    </row>
    <row r="2865" spans="1:73" x14ac:dyDescent="0.55000000000000004">
      <c r="A2865" s="13" t="s">
        <v>119</v>
      </c>
      <c r="B2865" s="32">
        <v>41490</v>
      </c>
      <c r="C2865" s="4" t="s">
        <v>783</v>
      </c>
      <c r="V2865"/>
      <c r="BG2865" s="52"/>
      <c r="BH2865" s="52"/>
      <c r="BI2865" s="52"/>
      <c r="BJ2865" s="52"/>
      <c r="BK2865" s="52"/>
      <c r="BL2865" s="52"/>
      <c r="BM2865" s="52"/>
      <c r="BN2865" s="52"/>
      <c r="BO2865" s="52">
        <v>1306.5894999999998</v>
      </c>
      <c r="BP2865" s="52"/>
      <c r="BQ2865" s="52"/>
      <c r="BR2865" s="52"/>
      <c r="BS2865" s="52"/>
      <c r="BT2865" s="52"/>
      <c r="BU2865" s="52"/>
    </row>
    <row r="2866" spans="1:73" x14ac:dyDescent="0.55000000000000004">
      <c r="A2866" s="13" t="s">
        <v>119</v>
      </c>
      <c r="B2866" s="32">
        <v>41507</v>
      </c>
      <c r="C2866" s="4" t="s">
        <v>783</v>
      </c>
      <c r="V2866"/>
      <c r="BG2866" s="52"/>
      <c r="BH2866" s="52"/>
      <c r="BI2866" s="52"/>
      <c r="BJ2866" s="52"/>
      <c r="BK2866" s="52"/>
      <c r="BL2866" s="52"/>
      <c r="BM2866" s="52"/>
      <c r="BN2866" s="52"/>
      <c r="BO2866" s="52"/>
      <c r="BP2866" s="52">
        <v>2021.5399999999997</v>
      </c>
      <c r="BQ2866" s="52"/>
      <c r="BR2866" s="52"/>
      <c r="BS2866" s="52"/>
      <c r="BT2866" s="52"/>
      <c r="BU2866" s="52"/>
    </row>
    <row r="2867" spans="1:73" x14ac:dyDescent="0.55000000000000004">
      <c r="A2867" s="13" t="s">
        <v>119</v>
      </c>
      <c r="B2867" s="32">
        <v>41525</v>
      </c>
      <c r="C2867" s="4" t="s">
        <v>783</v>
      </c>
      <c r="V2867"/>
      <c r="BG2867" s="52"/>
      <c r="BH2867" s="52"/>
      <c r="BI2867" s="52"/>
      <c r="BJ2867" s="52"/>
      <c r="BK2867" s="52"/>
      <c r="BL2867" s="52"/>
      <c r="BM2867" s="52"/>
      <c r="BN2867" s="52"/>
      <c r="BO2867" s="52"/>
      <c r="BP2867" s="52"/>
      <c r="BQ2867" s="52">
        <v>2356.4605000000001</v>
      </c>
      <c r="BR2867" s="52"/>
      <c r="BS2867" s="52"/>
      <c r="BT2867" s="52"/>
      <c r="BU2867" s="52"/>
    </row>
    <row r="2868" spans="1:73" x14ac:dyDescent="0.55000000000000004">
      <c r="A2868" s="13" t="s">
        <v>119</v>
      </c>
      <c r="B2868" s="32">
        <v>41540</v>
      </c>
      <c r="C2868" s="4" t="s">
        <v>783</v>
      </c>
      <c r="V2868"/>
      <c r="BG2868" s="52"/>
      <c r="BH2868" s="52"/>
      <c r="BI2868" s="52"/>
      <c r="BJ2868" s="52"/>
      <c r="BK2868" s="52"/>
      <c r="BL2868" s="52"/>
      <c r="BM2868" s="52"/>
      <c r="BN2868" s="52"/>
      <c r="BO2868" s="52"/>
      <c r="BP2868" s="52"/>
      <c r="BQ2868" s="52"/>
      <c r="BR2868" s="52">
        <v>2301.1945000000005</v>
      </c>
      <c r="BS2868" s="52"/>
      <c r="BT2868" s="52"/>
      <c r="BU2868" s="52"/>
    </row>
    <row r="2869" spans="1:73" x14ac:dyDescent="0.55000000000000004">
      <c r="A2869" s="13" t="s">
        <v>119</v>
      </c>
      <c r="B2869" s="32">
        <v>41554</v>
      </c>
      <c r="C2869" s="4" t="s">
        <v>783</v>
      </c>
      <c r="V2869"/>
      <c r="BG2869" s="52"/>
      <c r="BH2869" s="52"/>
      <c r="BI2869" s="52"/>
      <c r="BJ2869" s="52"/>
      <c r="BK2869" s="52"/>
      <c r="BL2869" s="52"/>
      <c r="BM2869" s="52"/>
      <c r="BN2869" s="52"/>
      <c r="BO2869" s="52"/>
      <c r="BP2869" s="52"/>
      <c r="BQ2869" s="52"/>
      <c r="BR2869" s="52"/>
      <c r="BS2869" s="52">
        <v>2478.4910000000004</v>
      </c>
      <c r="BT2869" s="52"/>
      <c r="BU2869" s="52"/>
    </row>
    <row r="2870" spans="1:73" x14ac:dyDescent="0.55000000000000004">
      <c r="A2870" s="13" t="s">
        <v>119</v>
      </c>
      <c r="B2870" s="32">
        <v>41567</v>
      </c>
      <c r="C2870" s="4" t="s">
        <v>783</v>
      </c>
      <c r="V2870"/>
      <c r="BG2870" s="52"/>
      <c r="BH2870" s="52"/>
      <c r="BI2870" s="52"/>
      <c r="BJ2870" s="52"/>
      <c r="BK2870" s="52"/>
      <c r="BL2870" s="52"/>
      <c r="BM2870" s="52"/>
      <c r="BN2870" s="52"/>
      <c r="BO2870" s="52"/>
      <c r="BP2870" s="52"/>
      <c r="BQ2870" s="52"/>
      <c r="BR2870" s="52"/>
      <c r="BS2870" s="52"/>
      <c r="BT2870" s="52">
        <v>2406.0839999999998</v>
      </c>
      <c r="BU2870" s="52"/>
    </row>
    <row r="2871" spans="1:73" x14ac:dyDescent="0.55000000000000004">
      <c r="A2871" s="13" t="s">
        <v>119</v>
      </c>
      <c r="B2871" s="32">
        <v>41577</v>
      </c>
      <c r="C2871" s="4" t="s">
        <v>783</v>
      </c>
      <c r="V2871"/>
      <c r="BG2871" s="52"/>
      <c r="BH2871" s="52"/>
      <c r="BI2871" s="52"/>
      <c r="BJ2871" s="52"/>
      <c r="BK2871" s="52"/>
      <c r="BL2871" s="52"/>
      <c r="BM2871" s="52"/>
      <c r="BN2871" s="52"/>
      <c r="BO2871" s="52"/>
      <c r="BP2871" s="52"/>
      <c r="BQ2871" s="52"/>
      <c r="BR2871" s="52"/>
      <c r="BS2871" s="52"/>
      <c r="BT2871" s="52"/>
      <c r="BU2871" s="52">
        <v>2193.1025</v>
      </c>
    </row>
    <row r="2872" spans="1:73" x14ac:dyDescent="0.55000000000000004">
      <c r="A2872" s="10" t="s">
        <v>710</v>
      </c>
      <c r="B2872" s="31">
        <v>42027</v>
      </c>
      <c r="C2872" s="11" t="s">
        <v>783</v>
      </c>
      <c r="V2872"/>
      <c r="AQ2872" t="s">
        <v>875</v>
      </c>
      <c r="AR2872">
        <v>254</v>
      </c>
      <c r="AS2872">
        <v>273</v>
      </c>
    </row>
    <row r="2873" spans="1:73" x14ac:dyDescent="0.55000000000000004">
      <c r="A2873" s="10" t="s">
        <v>713</v>
      </c>
      <c r="B2873" s="31">
        <v>42027</v>
      </c>
      <c r="C2873" s="11" t="s">
        <v>783</v>
      </c>
      <c r="V2873"/>
      <c r="AQ2873" t="s">
        <v>875</v>
      </c>
      <c r="AR2873">
        <v>237</v>
      </c>
      <c r="AS2873">
        <v>256</v>
      </c>
    </row>
    <row r="2874" spans="1:73" x14ac:dyDescent="0.55000000000000004">
      <c r="A2874" s="10" t="s">
        <v>715</v>
      </c>
      <c r="B2874" s="31">
        <v>42027</v>
      </c>
      <c r="C2874" s="11" t="s">
        <v>783</v>
      </c>
      <c r="V2874"/>
      <c r="AQ2874" t="s">
        <v>875</v>
      </c>
      <c r="AR2874">
        <v>222</v>
      </c>
      <c r="AS2874">
        <v>241</v>
      </c>
    </row>
    <row r="2875" spans="1:73" x14ac:dyDescent="0.55000000000000004">
      <c r="A2875" s="10" t="s">
        <v>717</v>
      </c>
      <c r="B2875" s="31">
        <v>42027</v>
      </c>
      <c r="C2875" s="11" t="s">
        <v>783</v>
      </c>
      <c r="V2875"/>
      <c r="AQ2875" t="s">
        <v>875</v>
      </c>
      <c r="AR2875">
        <v>195</v>
      </c>
      <c r="AS2875">
        <v>214</v>
      </c>
    </row>
    <row r="2876" spans="1:73" x14ac:dyDescent="0.55000000000000004">
      <c r="A2876" s="10" t="s">
        <v>779</v>
      </c>
      <c r="B2876" s="31">
        <v>42027</v>
      </c>
      <c r="C2876" s="11" t="s">
        <v>783</v>
      </c>
      <c r="V2876"/>
      <c r="AQ2876" t="s">
        <v>875</v>
      </c>
      <c r="AR2876">
        <v>254</v>
      </c>
      <c r="AS2876">
        <v>273</v>
      </c>
    </row>
    <row r="2877" spans="1:73" x14ac:dyDescent="0.55000000000000004">
      <c r="A2877" s="10" t="s">
        <v>780</v>
      </c>
      <c r="B2877" s="31">
        <v>42027</v>
      </c>
      <c r="C2877" s="11" t="s">
        <v>783</v>
      </c>
      <c r="V2877"/>
      <c r="AQ2877" t="s">
        <v>875</v>
      </c>
      <c r="AR2877">
        <v>237</v>
      </c>
      <c r="AS2877">
        <v>256</v>
      </c>
    </row>
    <row r="2878" spans="1:73" x14ac:dyDescent="0.55000000000000004">
      <c r="A2878" s="10" t="s">
        <v>781</v>
      </c>
      <c r="B2878" s="31">
        <v>42027</v>
      </c>
      <c r="C2878" s="11" t="s">
        <v>783</v>
      </c>
      <c r="V2878"/>
      <c r="AQ2878" t="s">
        <v>875</v>
      </c>
      <c r="AR2878">
        <v>222</v>
      </c>
      <c r="AS2878">
        <v>241</v>
      </c>
    </row>
    <row r="2879" spans="1:73" x14ac:dyDescent="0.55000000000000004">
      <c r="A2879" s="10" t="s">
        <v>782</v>
      </c>
      <c r="B2879" s="31">
        <v>42027</v>
      </c>
      <c r="C2879" s="11" t="s">
        <v>783</v>
      </c>
      <c r="V2879"/>
      <c r="AQ2879" t="s">
        <v>875</v>
      </c>
      <c r="AR2879">
        <v>195</v>
      </c>
      <c r="AS2879">
        <v>214</v>
      </c>
    </row>
    <row r="2880" spans="1:73" x14ac:dyDescent="0.55000000000000004">
      <c r="A2880" s="3" t="s">
        <v>710</v>
      </c>
      <c r="B2880" s="32">
        <v>41709</v>
      </c>
      <c r="C2880" t="s">
        <v>783</v>
      </c>
      <c r="V2880"/>
      <c r="AB2880">
        <v>2.65</v>
      </c>
      <c r="AI2880">
        <v>1.1000000000000001</v>
      </c>
      <c r="AU2880">
        <v>12</v>
      </c>
    </row>
    <row r="2881" spans="1:57" x14ac:dyDescent="0.55000000000000004">
      <c r="A2881" s="3" t="s">
        <v>710</v>
      </c>
      <c r="B2881" s="32">
        <v>41710</v>
      </c>
      <c r="C2881" t="s">
        <v>783</v>
      </c>
      <c r="V2881"/>
    </row>
    <row r="2882" spans="1:57" x14ac:dyDescent="0.55000000000000004">
      <c r="A2882" s="3" t="s">
        <v>710</v>
      </c>
      <c r="B2882" s="32">
        <v>41722</v>
      </c>
      <c r="C2882" t="s">
        <v>783</v>
      </c>
      <c r="V2882"/>
      <c r="AB2882">
        <v>5</v>
      </c>
      <c r="AC2882">
        <v>4.0647829000000003E-2</v>
      </c>
      <c r="AI2882">
        <v>3.9</v>
      </c>
      <c r="AU2882">
        <v>21.75</v>
      </c>
    </row>
    <row r="2883" spans="1:57" x14ac:dyDescent="0.55000000000000004">
      <c r="A2883" s="3" t="s">
        <v>710</v>
      </c>
      <c r="B2883" s="32">
        <v>41731</v>
      </c>
      <c r="C2883" t="s">
        <v>783</v>
      </c>
      <c r="V2883"/>
      <c r="AB2883">
        <v>6.95</v>
      </c>
      <c r="AC2883">
        <v>0.27410668700000002</v>
      </c>
      <c r="AI2883">
        <v>5</v>
      </c>
      <c r="AU2883">
        <v>25.5</v>
      </c>
    </row>
    <row r="2884" spans="1:57" x14ac:dyDescent="0.55000000000000004">
      <c r="A2884" s="3" t="s">
        <v>710</v>
      </c>
      <c r="B2884" s="32">
        <v>41738</v>
      </c>
      <c r="C2884" t="s">
        <v>783</v>
      </c>
      <c r="V2884"/>
      <c r="AB2884">
        <v>7.95</v>
      </c>
      <c r="AC2884">
        <v>0.43350789000000001</v>
      </c>
      <c r="AI2884">
        <v>6.15</v>
      </c>
      <c r="AU2884">
        <v>28</v>
      </c>
    </row>
    <row r="2885" spans="1:57" x14ac:dyDescent="0.55000000000000004">
      <c r="A2885" s="3" t="s">
        <v>710</v>
      </c>
      <c r="B2885" s="32">
        <v>41745</v>
      </c>
      <c r="C2885" t="s">
        <v>783</v>
      </c>
      <c r="V2885"/>
      <c r="AB2885">
        <v>8.4</v>
      </c>
      <c r="AI2885">
        <v>6.95</v>
      </c>
      <c r="AU2885">
        <v>29</v>
      </c>
    </row>
    <row r="2886" spans="1:57" x14ac:dyDescent="0.55000000000000004">
      <c r="A2886" s="3" t="s">
        <v>710</v>
      </c>
      <c r="B2886" s="32">
        <v>41760</v>
      </c>
      <c r="C2886" t="s">
        <v>783</v>
      </c>
      <c r="V2886"/>
      <c r="AB2886">
        <v>9.8666666670000005</v>
      </c>
      <c r="AI2886">
        <v>8.3333333330000006</v>
      </c>
      <c r="AU2886">
        <v>29</v>
      </c>
    </row>
    <row r="2887" spans="1:57" x14ac:dyDescent="0.55000000000000004">
      <c r="A2887" s="3" t="s">
        <v>710</v>
      </c>
      <c r="B2887" s="32">
        <v>41768</v>
      </c>
      <c r="C2887" t="s">
        <v>783</v>
      </c>
      <c r="V2887"/>
      <c r="AB2887">
        <v>10.26315789</v>
      </c>
      <c r="AC2887">
        <v>0.87729711899999996</v>
      </c>
      <c r="AI2887">
        <v>9</v>
      </c>
      <c r="AU2887">
        <v>29</v>
      </c>
    </row>
    <row r="2888" spans="1:57" x14ac:dyDescent="0.55000000000000004">
      <c r="A2888" s="3" t="s">
        <v>710</v>
      </c>
      <c r="B2888" s="32">
        <v>41788</v>
      </c>
      <c r="C2888" t="s">
        <v>783</v>
      </c>
      <c r="V2888"/>
      <c r="AB2888">
        <v>11.57894737</v>
      </c>
      <c r="AH2888">
        <v>7.1052631579999996</v>
      </c>
      <c r="AI2888">
        <v>10.42105263</v>
      </c>
      <c r="AU2888">
        <v>30.75</v>
      </c>
    </row>
    <row r="2889" spans="1:57" x14ac:dyDescent="0.55000000000000004">
      <c r="A2889" s="3" t="s">
        <v>710</v>
      </c>
      <c r="B2889" s="32">
        <v>41806</v>
      </c>
      <c r="C2889" t="s">
        <v>783</v>
      </c>
      <c r="V2889"/>
      <c r="AB2889">
        <v>12.10526316</v>
      </c>
      <c r="AH2889">
        <v>8.9473684210000002</v>
      </c>
      <c r="AI2889">
        <v>11.05263158</v>
      </c>
      <c r="AU2889">
        <v>31</v>
      </c>
    </row>
    <row r="2890" spans="1:57" x14ac:dyDescent="0.55000000000000004">
      <c r="A2890" s="3" t="s">
        <v>710</v>
      </c>
      <c r="B2890" s="32">
        <v>41808</v>
      </c>
      <c r="C2890" t="s">
        <v>783</v>
      </c>
      <c r="V2890"/>
    </row>
    <row r="2891" spans="1:57" x14ac:dyDescent="0.55000000000000004">
      <c r="A2891" s="3" t="s">
        <v>710</v>
      </c>
      <c r="B2891" s="32">
        <v>41835</v>
      </c>
      <c r="C2891" t="s">
        <v>783</v>
      </c>
      <c r="V2891"/>
      <c r="AB2891">
        <v>13.15789474</v>
      </c>
      <c r="AC2891">
        <v>0.97499866999999996</v>
      </c>
      <c r="AH2891">
        <v>9.7368421049999991</v>
      </c>
      <c r="AI2891">
        <v>11.78947368</v>
      </c>
      <c r="AU2891">
        <v>31.5</v>
      </c>
    </row>
    <row r="2892" spans="1:57" x14ac:dyDescent="0.55000000000000004">
      <c r="A2892" s="3" t="s">
        <v>710</v>
      </c>
      <c r="B2892" s="32">
        <v>41844</v>
      </c>
      <c r="C2892" t="s">
        <v>783</v>
      </c>
      <c r="R2892">
        <v>422.78787879999999</v>
      </c>
      <c r="V2892"/>
      <c r="AG2892">
        <v>107.1242079</v>
      </c>
      <c r="AJ2892">
        <v>2.546131827</v>
      </c>
      <c r="AM2892">
        <v>177.45851669999999</v>
      </c>
      <c r="BD2892">
        <v>138.20515420000001</v>
      </c>
      <c r="BE2892">
        <v>632.34522530000004</v>
      </c>
    </row>
    <row r="2893" spans="1:57" x14ac:dyDescent="0.55000000000000004">
      <c r="A2893" s="3" t="s">
        <v>710</v>
      </c>
      <c r="B2893" s="32">
        <v>41855</v>
      </c>
      <c r="C2893" t="s">
        <v>783</v>
      </c>
      <c r="V2893"/>
      <c r="AB2893">
        <v>14.05263158</v>
      </c>
      <c r="AC2893">
        <v>0.97093468900000002</v>
      </c>
      <c r="AH2893">
        <v>10.73684211</v>
      </c>
      <c r="AI2893">
        <v>12.84210526</v>
      </c>
      <c r="AU2893">
        <v>32</v>
      </c>
    </row>
    <row r="2894" spans="1:57" x14ac:dyDescent="0.55000000000000004">
      <c r="A2894" s="3" t="s">
        <v>710</v>
      </c>
      <c r="B2894" s="32">
        <v>41870</v>
      </c>
      <c r="C2894" t="s">
        <v>783</v>
      </c>
      <c r="V2894"/>
    </row>
    <row r="2895" spans="1:57" x14ac:dyDescent="0.55000000000000004">
      <c r="A2895" s="3" t="s">
        <v>710</v>
      </c>
      <c r="B2895" s="32">
        <v>41883</v>
      </c>
      <c r="C2895" t="s">
        <v>783</v>
      </c>
      <c r="V2895"/>
      <c r="AB2895">
        <v>15.10526316</v>
      </c>
      <c r="AC2895">
        <v>0.84814499499999996</v>
      </c>
      <c r="AH2895">
        <v>11.57894737</v>
      </c>
      <c r="AI2895">
        <v>13.94736842</v>
      </c>
      <c r="AU2895">
        <v>32</v>
      </c>
    </row>
    <row r="2896" spans="1:57" x14ac:dyDescent="0.55000000000000004">
      <c r="A2896" s="3" t="s">
        <v>710</v>
      </c>
      <c r="B2896" s="32">
        <v>41891</v>
      </c>
      <c r="C2896" t="s">
        <v>783</v>
      </c>
      <c r="V2896"/>
    </row>
    <row r="2897" spans="1:57" x14ac:dyDescent="0.55000000000000004">
      <c r="A2897" s="3" t="s">
        <v>710</v>
      </c>
      <c r="B2897" s="32">
        <v>41908</v>
      </c>
      <c r="C2897" t="s">
        <v>783</v>
      </c>
      <c r="V2897"/>
      <c r="AB2897">
        <v>16.631578950000002</v>
      </c>
      <c r="AC2897">
        <v>0.76399977200000002</v>
      </c>
      <c r="AH2897">
        <v>12.78947368</v>
      </c>
      <c r="AI2897">
        <v>15.52631579</v>
      </c>
      <c r="AU2897">
        <v>33</v>
      </c>
    </row>
    <row r="2898" spans="1:57" x14ac:dyDescent="0.55000000000000004">
      <c r="A2898" s="3" t="s">
        <v>710</v>
      </c>
      <c r="B2898" s="32">
        <v>41912</v>
      </c>
      <c r="C2898" t="s">
        <v>783</v>
      </c>
      <c r="V2898"/>
    </row>
    <row r="2899" spans="1:57" x14ac:dyDescent="0.55000000000000004">
      <c r="A2899" s="3" t="s">
        <v>710</v>
      </c>
      <c r="B2899" s="32">
        <v>41925</v>
      </c>
      <c r="C2899" t="s">
        <v>783</v>
      </c>
      <c r="V2899"/>
      <c r="AB2899">
        <v>17.578947370000002</v>
      </c>
      <c r="AC2899">
        <v>0.72571161299999998</v>
      </c>
      <c r="AH2899">
        <v>13.21052632</v>
      </c>
      <c r="AI2899">
        <v>16.10526316</v>
      </c>
      <c r="AU2899">
        <v>34.5</v>
      </c>
    </row>
    <row r="2900" spans="1:57" x14ac:dyDescent="0.55000000000000004">
      <c r="A2900" s="3" t="s">
        <v>710</v>
      </c>
      <c r="B2900" s="32">
        <v>41947</v>
      </c>
      <c r="C2900" t="s">
        <v>783</v>
      </c>
      <c r="V2900"/>
      <c r="AB2900">
        <v>18</v>
      </c>
      <c r="AH2900">
        <v>13.26315789</v>
      </c>
      <c r="AI2900">
        <v>18</v>
      </c>
      <c r="AU2900">
        <v>46</v>
      </c>
    </row>
    <row r="2901" spans="1:57" x14ac:dyDescent="0.55000000000000004">
      <c r="A2901" s="3" t="s">
        <v>710</v>
      </c>
      <c r="B2901" s="32">
        <v>41964</v>
      </c>
      <c r="C2901" t="s">
        <v>783</v>
      </c>
      <c r="R2901">
        <v>1762.8771369999999</v>
      </c>
      <c r="S2901">
        <v>231.7944277</v>
      </c>
      <c r="V2901"/>
      <c r="AG2901">
        <v>132.79449320000001</v>
      </c>
      <c r="AJ2901">
        <v>2.8576690839999999</v>
      </c>
      <c r="AM2901">
        <v>255.8731272</v>
      </c>
      <c r="AY2901">
        <v>231.7944277</v>
      </c>
      <c r="BD2901">
        <v>1142.4150890000001</v>
      </c>
      <c r="BE2901">
        <v>441.47734439999999</v>
      </c>
    </row>
    <row r="2902" spans="1:57" x14ac:dyDescent="0.55000000000000004">
      <c r="A2902" s="3" t="s">
        <v>710</v>
      </c>
      <c r="B2902" s="32">
        <v>41969</v>
      </c>
      <c r="C2902" t="s">
        <v>783</v>
      </c>
      <c r="V2902"/>
      <c r="AB2902">
        <v>18</v>
      </c>
      <c r="AC2902">
        <v>0.76489160499999997</v>
      </c>
      <c r="AH2902">
        <v>13.57894737</v>
      </c>
      <c r="AI2902">
        <v>18</v>
      </c>
      <c r="AU2902">
        <v>70.424999999999997</v>
      </c>
    </row>
    <row r="2903" spans="1:57" x14ac:dyDescent="0.55000000000000004">
      <c r="A2903" s="3" t="s">
        <v>710</v>
      </c>
      <c r="B2903" s="32">
        <v>41971</v>
      </c>
      <c r="C2903" t="s">
        <v>783</v>
      </c>
      <c r="V2903"/>
    </row>
    <row r="2904" spans="1:57" x14ac:dyDescent="0.55000000000000004">
      <c r="A2904" s="3" t="s">
        <v>710</v>
      </c>
      <c r="B2904" s="32">
        <v>41984</v>
      </c>
      <c r="C2904" t="s">
        <v>783</v>
      </c>
      <c r="V2904"/>
      <c r="AB2904">
        <v>18</v>
      </c>
      <c r="AH2904">
        <v>13.73684211</v>
      </c>
      <c r="AI2904">
        <v>18</v>
      </c>
      <c r="AU2904">
        <v>81</v>
      </c>
    </row>
    <row r="2905" spans="1:57" x14ac:dyDescent="0.55000000000000004">
      <c r="A2905" s="3" t="s">
        <v>710</v>
      </c>
      <c r="B2905" s="32">
        <v>41996</v>
      </c>
      <c r="C2905" t="s">
        <v>783</v>
      </c>
      <c r="V2905"/>
      <c r="AB2905">
        <v>18</v>
      </c>
      <c r="AH2905">
        <v>14</v>
      </c>
      <c r="AI2905">
        <v>18</v>
      </c>
      <c r="AU2905">
        <v>82</v>
      </c>
    </row>
    <row r="2906" spans="1:57" x14ac:dyDescent="0.55000000000000004">
      <c r="A2906" s="3" t="s">
        <v>710</v>
      </c>
      <c r="B2906" s="32">
        <v>42016</v>
      </c>
      <c r="C2906" t="s">
        <v>783</v>
      </c>
      <c r="V2906"/>
      <c r="AB2906">
        <v>18</v>
      </c>
      <c r="AH2906">
        <v>18</v>
      </c>
      <c r="AI2906">
        <v>18</v>
      </c>
      <c r="AU2906">
        <v>87</v>
      </c>
    </row>
    <row r="2907" spans="1:57" x14ac:dyDescent="0.55000000000000004">
      <c r="A2907" s="3" t="s">
        <v>710</v>
      </c>
      <c r="B2907" s="32">
        <v>42024</v>
      </c>
      <c r="C2907" t="s">
        <v>783</v>
      </c>
      <c r="V2907"/>
      <c r="AB2907">
        <v>18</v>
      </c>
      <c r="AH2907">
        <v>18</v>
      </c>
      <c r="AI2907">
        <v>18</v>
      </c>
      <c r="AU2907">
        <v>92</v>
      </c>
    </row>
    <row r="2908" spans="1:57" x14ac:dyDescent="0.55000000000000004">
      <c r="A2908" s="3" t="s">
        <v>710</v>
      </c>
      <c r="B2908" s="32">
        <v>42027</v>
      </c>
      <c r="C2908" t="s">
        <v>783</v>
      </c>
      <c r="R2908">
        <v>2958.3922980000002</v>
      </c>
      <c r="S2908">
        <v>1583.3104679999999</v>
      </c>
      <c r="V2908"/>
      <c r="W2908">
        <v>4.4856469000000003E-2</v>
      </c>
      <c r="Y2908">
        <v>27974.36535</v>
      </c>
      <c r="AA2908">
        <v>1081.9903839999999</v>
      </c>
      <c r="AQ2908" t="s">
        <v>875</v>
      </c>
      <c r="AY2908">
        <v>501.32008389999999</v>
      </c>
      <c r="BD2908">
        <v>1038.995404</v>
      </c>
      <c r="BE2908">
        <v>587.61266279999995</v>
      </c>
    </row>
    <row r="2909" spans="1:57" x14ac:dyDescent="0.55000000000000004">
      <c r="A2909" s="3" t="s">
        <v>713</v>
      </c>
      <c r="B2909" s="32">
        <v>41722</v>
      </c>
      <c r="C2909" t="s">
        <v>783</v>
      </c>
      <c r="V2909"/>
      <c r="AB2909">
        <v>2</v>
      </c>
      <c r="AI2909">
        <v>1</v>
      </c>
      <c r="AU2909">
        <v>12</v>
      </c>
    </row>
    <row r="2910" spans="1:57" x14ac:dyDescent="0.55000000000000004">
      <c r="A2910" s="3" t="s">
        <v>713</v>
      </c>
      <c r="B2910" s="32">
        <v>41731</v>
      </c>
      <c r="C2910" t="s">
        <v>783</v>
      </c>
      <c r="V2910"/>
      <c r="AB2910">
        <v>3.9</v>
      </c>
      <c r="AC2910">
        <v>0.1093551</v>
      </c>
      <c r="AI2910">
        <v>2</v>
      </c>
      <c r="AU2910">
        <v>13</v>
      </c>
    </row>
    <row r="2911" spans="1:57" x14ac:dyDescent="0.55000000000000004">
      <c r="A2911" s="3" t="s">
        <v>713</v>
      </c>
      <c r="B2911" s="32">
        <v>41738</v>
      </c>
      <c r="C2911" t="s">
        <v>783</v>
      </c>
      <c r="V2911"/>
      <c r="AB2911">
        <v>5</v>
      </c>
      <c r="AC2911">
        <v>0.19215576400000001</v>
      </c>
      <c r="AI2911">
        <v>3.55</v>
      </c>
      <c r="AU2911">
        <v>22</v>
      </c>
    </row>
    <row r="2912" spans="1:57" x14ac:dyDescent="0.55000000000000004">
      <c r="A2912" s="3" t="s">
        <v>713</v>
      </c>
      <c r="B2912" s="32">
        <v>41745</v>
      </c>
      <c r="C2912" t="s">
        <v>783</v>
      </c>
      <c r="V2912"/>
      <c r="AB2912">
        <v>6</v>
      </c>
      <c r="AI2912">
        <v>4.2</v>
      </c>
      <c r="AU2912">
        <v>23.5</v>
      </c>
    </row>
    <row r="2913" spans="1:57" x14ac:dyDescent="0.55000000000000004">
      <c r="A2913" s="3" t="s">
        <v>713</v>
      </c>
      <c r="B2913" s="32">
        <v>41760</v>
      </c>
      <c r="C2913" t="s">
        <v>783</v>
      </c>
      <c r="V2913"/>
      <c r="AB2913">
        <v>7.2</v>
      </c>
      <c r="AI2913">
        <v>6</v>
      </c>
      <c r="AU2913">
        <v>27.666666670000001</v>
      </c>
    </row>
    <row r="2914" spans="1:57" x14ac:dyDescent="0.55000000000000004">
      <c r="A2914" s="3" t="s">
        <v>713</v>
      </c>
      <c r="B2914" s="32">
        <v>41768</v>
      </c>
      <c r="C2914" t="s">
        <v>783</v>
      </c>
      <c r="V2914"/>
      <c r="AB2914">
        <v>8.1111111109999996</v>
      </c>
      <c r="AC2914">
        <v>0.63679950299999999</v>
      </c>
      <c r="AI2914">
        <v>6.8333333329999997</v>
      </c>
      <c r="AU2914">
        <v>28.75</v>
      </c>
    </row>
    <row r="2915" spans="1:57" x14ac:dyDescent="0.55000000000000004">
      <c r="A2915" s="3" t="s">
        <v>713</v>
      </c>
      <c r="B2915" s="32">
        <v>41788</v>
      </c>
      <c r="C2915" t="s">
        <v>783</v>
      </c>
      <c r="V2915"/>
      <c r="AB2915">
        <v>9.3333333330000006</v>
      </c>
      <c r="AH2915">
        <v>4.8333333329999997</v>
      </c>
      <c r="AI2915">
        <v>8.1666666669999994</v>
      </c>
      <c r="AU2915">
        <v>29</v>
      </c>
    </row>
    <row r="2916" spans="1:57" x14ac:dyDescent="0.55000000000000004">
      <c r="A2916" s="3" t="s">
        <v>713</v>
      </c>
      <c r="B2916" s="32">
        <v>41806</v>
      </c>
      <c r="C2916" t="s">
        <v>783</v>
      </c>
      <c r="V2916"/>
      <c r="AB2916">
        <v>10.11111111</v>
      </c>
      <c r="AH2916">
        <v>6.3888888890000004</v>
      </c>
      <c r="AI2916">
        <v>9</v>
      </c>
      <c r="AU2916">
        <v>29</v>
      </c>
    </row>
    <row r="2917" spans="1:57" x14ac:dyDescent="0.55000000000000004">
      <c r="A2917" s="3" t="s">
        <v>713</v>
      </c>
      <c r="B2917" s="32">
        <v>41808</v>
      </c>
      <c r="C2917" t="s">
        <v>783</v>
      </c>
      <c r="V2917"/>
    </row>
    <row r="2918" spans="1:57" x14ac:dyDescent="0.55000000000000004">
      <c r="A2918" s="3" t="s">
        <v>713</v>
      </c>
      <c r="B2918" s="32">
        <v>41835</v>
      </c>
      <c r="C2918" t="s">
        <v>783</v>
      </c>
      <c r="V2918"/>
      <c r="AB2918">
        <v>11.05555556</v>
      </c>
      <c r="AC2918">
        <v>0.97640765500000004</v>
      </c>
      <c r="AH2918">
        <v>7.0555555559999998</v>
      </c>
      <c r="AI2918">
        <v>9.6111111109999996</v>
      </c>
      <c r="AU2918">
        <v>30.25</v>
      </c>
    </row>
    <row r="2919" spans="1:57" x14ac:dyDescent="0.55000000000000004">
      <c r="A2919" s="3" t="s">
        <v>713</v>
      </c>
      <c r="B2919" s="32">
        <v>41855</v>
      </c>
      <c r="C2919" t="s">
        <v>783</v>
      </c>
      <c r="V2919"/>
      <c r="AB2919">
        <v>11.83333333</v>
      </c>
      <c r="AC2919">
        <v>0.97633006200000005</v>
      </c>
      <c r="AH2919">
        <v>8.2777777780000008</v>
      </c>
      <c r="AI2919">
        <v>10.55555556</v>
      </c>
      <c r="AU2919">
        <v>31</v>
      </c>
    </row>
    <row r="2920" spans="1:57" x14ac:dyDescent="0.55000000000000004">
      <c r="A2920" s="3" t="s">
        <v>713</v>
      </c>
      <c r="B2920" s="32">
        <v>41870</v>
      </c>
      <c r="C2920" t="s">
        <v>783</v>
      </c>
      <c r="R2920">
        <v>455.030303</v>
      </c>
      <c r="V2920"/>
      <c r="AG2920">
        <v>105.5145849</v>
      </c>
      <c r="AJ2920">
        <v>2.8927207479999999</v>
      </c>
      <c r="AM2920">
        <v>214.5085699</v>
      </c>
      <c r="BD2920">
        <v>135.00714830000001</v>
      </c>
      <c r="BE2920">
        <v>774.9303774</v>
      </c>
    </row>
    <row r="2921" spans="1:57" x14ac:dyDescent="0.55000000000000004">
      <c r="A2921" s="3" t="s">
        <v>713</v>
      </c>
      <c r="B2921" s="32">
        <v>41883</v>
      </c>
      <c r="C2921" t="s">
        <v>783</v>
      </c>
      <c r="V2921"/>
      <c r="AB2921">
        <v>12.88888889</v>
      </c>
      <c r="AC2921">
        <v>0.88372051299999999</v>
      </c>
      <c r="AH2921">
        <v>9.3333333330000006</v>
      </c>
      <c r="AI2921">
        <v>11.88888889</v>
      </c>
      <c r="AU2921">
        <v>32</v>
      </c>
    </row>
    <row r="2922" spans="1:57" x14ac:dyDescent="0.55000000000000004">
      <c r="A2922" s="3" t="s">
        <v>713</v>
      </c>
      <c r="B2922" s="32">
        <v>41891</v>
      </c>
      <c r="C2922" t="s">
        <v>783</v>
      </c>
      <c r="V2922"/>
    </row>
    <row r="2923" spans="1:57" x14ac:dyDescent="0.55000000000000004">
      <c r="A2923" s="3" t="s">
        <v>713</v>
      </c>
      <c r="B2923" s="32">
        <v>41908</v>
      </c>
      <c r="C2923" t="s">
        <v>783</v>
      </c>
      <c r="V2923"/>
      <c r="AB2923">
        <v>14.38888889</v>
      </c>
      <c r="AC2923">
        <v>0.81115320999999996</v>
      </c>
      <c r="AH2923">
        <v>10.5</v>
      </c>
      <c r="AI2923">
        <v>13.222222220000001</v>
      </c>
      <c r="AU2923">
        <v>32.75</v>
      </c>
    </row>
    <row r="2924" spans="1:57" x14ac:dyDescent="0.55000000000000004">
      <c r="A2924" s="3" t="s">
        <v>713</v>
      </c>
      <c r="B2924" s="32">
        <v>41912</v>
      </c>
      <c r="C2924" t="s">
        <v>783</v>
      </c>
      <c r="V2924"/>
    </row>
    <row r="2925" spans="1:57" x14ac:dyDescent="0.55000000000000004">
      <c r="A2925" s="3" t="s">
        <v>713</v>
      </c>
      <c r="B2925" s="32">
        <v>41925</v>
      </c>
      <c r="C2925" t="s">
        <v>783</v>
      </c>
      <c r="V2925"/>
      <c r="AB2925">
        <v>15.277777779999999</v>
      </c>
      <c r="AC2925">
        <v>0.78717226100000004</v>
      </c>
      <c r="AH2925">
        <v>11.16666667</v>
      </c>
      <c r="AI2925">
        <v>14.222222220000001</v>
      </c>
      <c r="AU2925">
        <v>34</v>
      </c>
    </row>
    <row r="2926" spans="1:57" x14ac:dyDescent="0.55000000000000004">
      <c r="A2926" s="3" t="s">
        <v>713</v>
      </c>
      <c r="B2926" s="32">
        <v>41947</v>
      </c>
      <c r="C2926" t="s">
        <v>783</v>
      </c>
      <c r="V2926"/>
      <c r="AB2926">
        <v>16.11111111</v>
      </c>
      <c r="AH2926">
        <v>11.222222220000001</v>
      </c>
      <c r="AI2926">
        <v>16.11111111</v>
      </c>
      <c r="AU2926">
        <v>45</v>
      </c>
    </row>
    <row r="2927" spans="1:57" x14ac:dyDescent="0.55000000000000004">
      <c r="A2927" s="3" t="s">
        <v>713</v>
      </c>
      <c r="B2927" s="32">
        <v>41964</v>
      </c>
      <c r="C2927" t="s">
        <v>783</v>
      </c>
      <c r="R2927">
        <v>2157.2190649999998</v>
      </c>
      <c r="S2927">
        <v>277.93797990000002</v>
      </c>
      <c r="V2927"/>
      <c r="AG2927">
        <v>159.1933559</v>
      </c>
      <c r="AJ2927">
        <v>3.9782721539999999</v>
      </c>
      <c r="AM2927">
        <v>332.79814529999999</v>
      </c>
      <c r="AY2927">
        <v>277.93797990000002</v>
      </c>
      <c r="BD2927">
        <v>1387.2895840000001</v>
      </c>
      <c r="BE2927">
        <v>574.84431040000004</v>
      </c>
    </row>
    <row r="2928" spans="1:57" x14ac:dyDescent="0.55000000000000004">
      <c r="A2928" s="3" t="s">
        <v>713</v>
      </c>
      <c r="B2928" s="32">
        <v>41969</v>
      </c>
      <c r="C2928" t="s">
        <v>783</v>
      </c>
      <c r="V2928"/>
      <c r="AB2928">
        <v>16.11111111</v>
      </c>
      <c r="AC2928">
        <v>0.88322361299999996</v>
      </c>
      <c r="AH2928">
        <v>11.44444444</v>
      </c>
      <c r="AI2928">
        <v>16.11111111</v>
      </c>
      <c r="AU2928">
        <v>70.275000000000006</v>
      </c>
    </row>
    <row r="2929" spans="1:57" x14ac:dyDescent="0.55000000000000004">
      <c r="A2929" s="3" t="s">
        <v>713</v>
      </c>
      <c r="B2929" s="32">
        <v>41971</v>
      </c>
      <c r="C2929" t="s">
        <v>783</v>
      </c>
      <c r="V2929"/>
    </row>
    <row r="2930" spans="1:57" x14ac:dyDescent="0.55000000000000004">
      <c r="A2930" s="3" t="s">
        <v>713</v>
      </c>
      <c r="B2930" s="32">
        <v>41984</v>
      </c>
      <c r="C2930" t="s">
        <v>783</v>
      </c>
      <c r="V2930"/>
      <c r="AB2930">
        <v>16.11111111</v>
      </c>
      <c r="AC2930">
        <v>0.92902727900000004</v>
      </c>
      <c r="AH2930">
        <v>11.33333333</v>
      </c>
      <c r="AI2930">
        <v>16.11111111</v>
      </c>
      <c r="AU2930">
        <v>81</v>
      </c>
    </row>
    <row r="2931" spans="1:57" x14ac:dyDescent="0.55000000000000004">
      <c r="A2931" s="3" t="s">
        <v>713</v>
      </c>
      <c r="B2931" s="32">
        <v>41996</v>
      </c>
      <c r="C2931" t="s">
        <v>783</v>
      </c>
      <c r="V2931"/>
      <c r="AB2931">
        <v>16.11111111</v>
      </c>
      <c r="AH2931">
        <v>11.722222220000001</v>
      </c>
      <c r="AI2931">
        <v>16.11111111</v>
      </c>
      <c r="AU2931">
        <v>82</v>
      </c>
    </row>
    <row r="2932" spans="1:57" x14ac:dyDescent="0.55000000000000004">
      <c r="A2932" s="3" t="s">
        <v>713</v>
      </c>
      <c r="B2932" s="32">
        <v>42016</v>
      </c>
      <c r="C2932" t="s">
        <v>783</v>
      </c>
      <c r="V2932"/>
      <c r="AB2932">
        <v>16.11111111</v>
      </c>
      <c r="AH2932">
        <v>16.11111111</v>
      </c>
      <c r="AI2932">
        <v>16.11111111</v>
      </c>
      <c r="AU2932">
        <v>87</v>
      </c>
    </row>
    <row r="2933" spans="1:57" x14ac:dyDescent="0.55000000000000004">
      <c r="A2933" s="3" t="s">
        <v>713</v>
      </c>
      <c r="B2933" s="32">
        <v>42024</v>
      </c>
      <c r="C2933" t="s">
        <v>783</v>
      </c>
      <c r="V2933"/>
      <c r="AB2933">
        <v>16.11111111</v>
      </c>
      <c r="AH2933">
        <v>16.11111111</v>
      </c>
      <c r="AI2933">
        <v>16.11111111</v>
      </c>
      <c r="AU2933">
        <v>92</v>
      </c>
    </row>
    <row r="2934" spans="1:57" x14ac:dyDescent="0.55000000000000004">
      <c r="A2934" s="3" t="s">
        <v>713</v>
      </c>
      <c r="B2934" s="32">
        <v>42027</v>
      </c>
      <c r="C2934" t="s">
        <v>783</v>
      </c>
      <c r="R2934">
        <v>2898.609997</v>
      </c>
      <c r="S2934">
        <v>1593.069759</v>
      </c>
      <c r="V2934"/>
      <c r="W2934">
        <v>4.5170409000000002E-2</v>
      </c>
      <c r="Y2934">
        <v>28133.838899999999</v>
      </c>
      <c r="AA2934">
        <v>1098.4619170000001</v>
      </c>
      <c r="AQ2934" t="s">
        <v>875</v>
      </c>
      <c r="AY2934">
        <v>494.60784159999997</v>
      </c>
      <c r="BD2934">
        <v>1012.875679</v>
      </c>
      <c r="BE2934">
        <v>527.16780600000004</v>
      </c>
    </row>
    <row r="2935" spans="1:57" x14ac:dyDescent="0.55000000000000004">
      <c r="A2935" s="3" t="s">
        <v>715</v>
      </c>
      <c r="B2935" s="32">
        <v>41738</v>
      </c>
      <c r="C2935" t="s">
        <v>783</v>
      </c>
      <c r="V2935"/>
      <c r="AB2935">
        <v>1.45</v>
      </c>
      <c r="AI2935">
        <v>0</v>
      </c>
      <c r="AU2935">
        <v>11</v>
      </c>
    </row>
    <row r="2936" spans="1:57" x14ac:dyDescent="0.55000000000000004">
      <c r="A2936" s="3" t="s">
        <v>715</v>
      </c>
      <c r="B2936" s="32">
        <v>41745</v>
      </c>
      <c r="C2936" t="s">
        <v>783</v>
      </c>
      <c r="V2936"/>
      <c r="AB2936">
        <v>2.4</v>
      </c>
      <c r="AI2936">
        <v>1</v>
      </c>
      <c r="AU2936">
        <v>12</v>
      </c>
    </row>
    <row r="2937" spans="1:57" x14ac:dyDescent="0.55000000000000004">
      <c r="A2937" s="3" t="s">
        <v>715</v>
      </c>
      <c r="B2937" s="32">
        <v>41760</v>
      </c>
      <c r="C2937" t="s">
        <v>783</v>
      </c>
      <c r="V2937"/>
      <c r="AB2937">
        <v>4.266666667</v>
      </c>
      <c r="AI2937">
        <v>3</v>
      </c>
      <c r="AU2937">
        <v>21</v>
      </c>
    </row>
    <row r="2938" spans="1:57" x14ac:dyDescent="0.55000000000000004">
      <c r="A2938" s="3" t="s">
        <v>715</v>
      </c>
      <c r="B2938" s="32">
        <v>41768</v>
      </c>
      <c r="C2938" t="s">
        <v>783</v>
      </c>
      <c r="V2938"/>
      <c r="AB2938">
        <v>5.4</v>
      </c>
      <c r="AC2938">
        <v>0.179157661</v>
      </c>
      <c r="AI2938">
        <v>3.95</v>
      </c>
      <c r="AU2938">
        <v>22.25</v>
      </c>
    </row>
    <row r="2939" spans="1:57" x14ac:dyDescent="0.55000000000000004">
      <c r="A2939" s="3" t="s">
        <v>715</v>
      </c>
      <c r="B2939" s="32">
        <v>41788</v>
      </c>
      <c r="C2939" t="s">
        <v>783</v>
      </c>
      <c r="V2939"/>
      <c r="AB2939">
        <v>7.05</v>
      </c>
      <c r="AH2939">
        <v>1.8421052630000001</v>
      </c>
      <c r="AI2939">
        <v>5.95</v>
      </c>
      <c r="AU2939">
        <v>25.75</v>
      </c>
    </row>
    <row r="2940" spans="1:57" x14ac:dyDescent="0.55000000000000004">
      <c r="A2940" s="3" t="s">
        <v>715</v>
      </c>
      <c r="B2940" s="32">
        <v>41806</v>
      </c>
      <c r="C2940" t="s">
        <v>783</v>
      </c>
      <c r="V2940"/>
      <c r="AB2940">
        <v>8</v>
      </c>
      <c r="AH2940">
        <v>3.388888889</v>
      </c>
      <c r="AI2940">
        <v>6.8888888890000004</v>
      </c>
      <c r="AU2940">
        <v>28.75</v>
      </c>
    </row>
    <row r="2941" spans="1:57" x14ac:dyDescent="0.55000000000000004">
      <c r="A2941" s="3" t="s">
        <v>715</v>
      </c>
      <c r="B2941" s="32">
        <v>41808</v>
      </c>
      <c r="C2941" t="s">
        <v>783</v>
      </c>
      <c r="V2941"/>
    </row>
    <row r="2942" spans="1:57" x14ac:dyDescent="0.55000000000000004">
      <c r="A2942" s="3" t="s">
        <v>715</v>
      </c>
      <c r="B2942" s="32">
        <v>41835</v>
      </c>
      <c r="C2942" t="s">
        <v>783</v>
      </c>
      <c r="V2942"/>
      <c r="AB2942">
        <v>9.6111111109999996</v>
      </c>
      <c r="AC2942">
        <v>0.83139143299999996</v>
      </c>
      <c r="AH2942">
        <v>4.6666666670000003</v>
      </c>
      <c r="AI2942">
        <v>8.3333333330000006</v>
      </c>
      <c r="AU2942">
        <v>29</v>
      </c>
    </row>
    <row r="2943" spans="1:57" x14ac:dyDescent="0.55000000000000004">
      <c r="A2943" s="3" t="s">
        <v>715</v>
      </c>
      <c r="B2943" s="32">
        <v>41855</v>
      </c>
      <c r="C2943" t="s">
        <v>783</v>
      </c>
      <c r="V2943"/>
      <c r="AB2943">
        <v>10.222222220000001</v>
      </c>
      <c r="AC2943">
        <v>0.90109370499999997</v>
      </c>
      <c r="AH2943">
        <v>6.4444444440000002</v>
      </c>
      <c r="AI2943">
        <v>9</v>
      </c>
      <c r="AU2943">
        <v>30.25</v>
      </c>
    </row>
    <row r="2944" spans="1:57" x14ac:dyDescent="0.55000000000000004">
      <c r="A2944" s="3" t="s">
        <v>715</v>
      </c>
      <c r="B2944" s="32">
        <v>41870</v>
      </c>
      <c r="C2944" t="s">
        <v>783</v>
      </c>
      <c r="V2944"/>
    </row>
    <row r="2945" spans="1:57" x14ac:dyDescent="0.55000000000000004">
      <c r="A2945" s="3" t="s">
        <v>715</v>
      </c>
      <c r="B2945" s="32">
        <v>41883</v>
      </c>
      <c r="C2945" t="s">
        <v>783</v>
      </c>
      <c r="V2945"/>
      <c r="AB2945">
        <v>11.5</v>
      </c>
      <c r="AC2945">
        <v>0.86709876699999999</v>
      </c>
      <c r="AH2945">
        <v>7.7777777779999999</v>
      </c>
      <c r="AI2945">
        <v>10.222222220000001</v>
      </c>
      <c r="AU2945">
        <v>31.5</v>
      </c>
    </row>
    <row r="2946" spans="1:57" x14ac:dyDescent="0.55000000000000004">
      <c r="A2946" s="3" t="s">
        <v>715</v>
      </c>
      <c r="B2946" s="32">
        <v>41891</v>
      </c>
      <c r="C2946" t="s">
        <v>783</v>
      </c>
      <c r="R2946">
        <v>533.89393940000002</v>
      </c>
      <c r="V2946"/>
      <c r="AG2946">
        <v>30.781198400000001</v>
      </c>
      <c r="AJ2946">
        <v>3.478634558</v>
      </c>
      <c r="AM2946">
        <v>254.12335730000001</v>
      </c>
      <c r="BD2946">
        <v>248.98938369999999</v>
      </c>
      <c r="BE2946">
        <v>856.66482010000004</v>
      </c>
    </row>
    <row r="2947" spans="1:57" x14ac:dyDescent="0.55000000000000004">
      <c r="A2947" s="3" t="s">
        <v>715</v>
      </c>
      <c r="B2947" s="32">
        <v>41908</v>
      </c>
      <c r="C2947" t="s">
        <v>783</v>
      </c>
      <c r="V2947"/>
      <c r="AB2947">
        <v>13.11111111</v>
      </c>
      <c r="AC2947">
        <v>0.82530617299999998</v>
      </c>
      <c r="AH2947">
        <v>8.9444444440000002</v>
      </c>
      <c r="AI2947">
        <v>12</v>
      </c>
      <c r="AU2947">
        <v>32.5</v>
      </c>
    </row>
    <row r="2948" spans="1:57" x14ac:dyDescent="0.55000000000000004">
      <c r="A2948" s="3" t="s">
        <v>715</v>
      </c>
      <c r="B2948" s="32">
        <v>41912</v>
      </c>
      <c r="C2948" t="s">
        <v>783</v>
      </c>
      <c r="V2948"/>
    </row>
    <row r="2949" spans="1:57" x14ac:dyDescent="0.55000000000000004">
      <c r="A2949" s="3" t="s">
        <v>715</v>
      </c>
      <c r="B2949" s="32">
        <v>41925</v>
      </c>
      <c r="C2949" t="s">
        <v>783</v>
      </c>
      <c r="V2949"/>
      <c r="AB2949">
        <v>13.94444444</v>
      </c>
      <c r="AC2949">
        <v>0.77046363600000001</v>
      </c>
      <c r="AH2949">
        <v>9.5555555559999998</v>
      </c>
      <c r="AI2949">
        <v>12.777777779999999</v>
      </c>
      <c r="AU2949">
        <v>33.25</v>
      </c>
    </row>
    <row r="2950" spans="1:57" x14ac:dyDescent="0.55000000000000004">
      <c r="A2950" s="3" t="s">
        <v>715</v>
      </c>
      <c r="B2950" s="32">
        <v>41947</v>
      </c>
      <c r="C2950" t="s">
        <v>783</v>
      </c>
      <c r="V2950"/>
      <c r="AB2950">
        <v>14.88888889</v>
      </c>
      <c r="AH2950">
        <v>9.7222222219999992</v>
      </c>
      <c r="AI2950">
        <v>14.88888889</v>
      </c>
      <c r="AU2950">
        <v>43.5</v>
      </c>
    </row>
    <row r="2951" spans="1:57" x14ac:dyDescent="0.55000000000000004">
      <c r="A2951" s="3" t="s">
        <v>715</v>
      </c>
      <c r="B2951" s="32">
        <v>41964</v>
      </c>
      <c r="C2951" t="s">
        <v>783</v>
      </c>
      <c r="V2951"/>
    </row>
    <row r="2952" spans="1:57" x14ac:dyDescent="0.55000000000000004">
      <c r="A2952" s="3" t="s">
        <v>715</v>
      </c>
      <c r="B2952" s="32">
        <v>41969</v>
      </c>
      <c r="C2952" t="s">
        <v>783</v>
      </c>
      <c r="V2952"/>
      <c r="AB2952">
        <v>14.88888889</v>
      </c>
      <c r="AC2952">
        <v>0.81604729399999998</v>
      </c>
      <c r="AH2952">
        <v>9.8333333330000006</v>
      </c>
      <c r="AI2952">
        <v>14.88888889</v>
      </c>
      <c r="AU2952">
        <v>70.2</v>
      </c>
    </row>
    <row r="2953" spans="1:57" x14ac:dyDescent="0.55000000000000004">
      <c r="A2953" s="3" t="s">
        <v>715</v>
      </c>
      <c r="B2953" s="32">
        <v>41971</v>
      </c>
      <c r="C2953" t="s">
        <v>783</v>
      </c>
      <c r="R2953">
        <v>2262.7332620000002</v>
      </c>
      <c r="S2953">
        <v>373.3202627</v>
      </c>
      <c r="V2953"/>
      <c r="AG2953">
        <v>54.58997926</v>
      </c>
      <c r="AJ2953">
        <v>5.9542286930000001</v>
      </c>
      <c r="AM2953">
        <v>363.57909749999999</v>
      </c>
      <c r="AY2953">
        <v>373.3202627</v>
      </c>
      <c r="BD2953">
        <v>1471.2439220000001</v>
      </c>
      <c r="BE2953">
        <v>542.41089529999999</v>
      </c>
    </row>
    <row r="2954" spans="1:57" x14ac:dyDescent="0.55000000000000004">
      <c r="A2954" s="3" t="s">
        <v>715</v>
      </c>
      <c r="B2954" s="32">
        <v>41984</v>
      </c>
      <c r="C2954" t="s">
        <v>783</v>
      </c>
      <c r="V2954"/>
      <c r="AB2954">
        <v>14.88888889</v>
      </c>
      <c r="AC2954">
        <v>0.92548758600000003</v>
      </c>
      <c r="AH2954">
        <v>9.8888888890000004</v>
      </c>
      <c r="AI2954">
        <v>14.88888889</v>
      </c>
      <c r="AU2954">
        <v>78</v>
      </c>
    </row>
    <row r="2955" spans="1:57" x14ac:dyDescent="0.55000000000000004">
      <c r="A2955" s="3" t="s">
        <v>715</v>
      </c>
      <c r="B2955" s="32">
        <v>41996</v>
      </c>
      <c r="C2955" t="s">
        <v>783</v>
      </c>
      <c r="V2955"/>
      <c r="AB2955">
        <v>14.88888889</v>
      </c>
      <c r="AH2955">
        <v>10.55555556</v>
      </c>
      <c r="AI2955">
        <v>14.88888889</v>
      </c>
      <c r="AU2955">
        <v>82</v>
      </c>
    </row>
    <row r="2956" spans="1:57" x14ac:dyDescent="0.55000000000000004">
      <c r="A2956" s="3" t="s">
        <v>715</v>
      </c>
      <c r="B2956" s="32">
        <v>42016</v>
      </c>
      <c r="C2956" t="s">
        <v>783</v>
      </c>
      <c r="V2956"/>
      <c r="AB2956">
        <v>14.88888889</v>
      </c>
      <c r="AH2956">
        <v>14.83333333</v>
      </c>
      <c r="AI2956">
        <v>14.88888889</v>
      </c>
      <c r="AU2956">
        <v>86.5</v>
      </c>
    </row>
    <row r="2957" spans="1:57" x14ac:dyDescent="0.55000000000000004">
      <c r="A2957" s="3" t="s">
        <v>715</v>
      </c>
      <c r="B2957" s="32">
        <v>42024</v>
      </c>
      <c r="C2957" t="s">
        <v>783</v>
      </c>
      <c r="V2957"/>
      <c r="AB2957">
        <v>14.88888889</v>
      </c>
      <c r="AH2957">
        <v>14.88888889</v>
      </c>
      <c r="AI2957">
        <v>14.88888889</v>
      </c>
      <c r="AU2957">
        <v>92</v>
      </c>
    </row>
    <row r="2958" spans="1:57" x14ac:dyDescent="0.55000000000000004">
      <c r="A2958" s="3" t="s">
        <v>715</v>
      </c>
      <c r="B2958" s="32">
        <v>42027</v>
      </c>
      <c r="C2958" t="s">
        <v>783</v>
      </c>
      <c r="R2958">
        <v>2757.9209190000001</v>
      </c>
      <c r="S2958">
        <v>1629.94101</v>
      </c>
      <c r="V2958"/>
      <c r="W2958">
        <v>4.4229914000000002E-2</v>
      </c>
      <c r="Y2958">
        <v>29382.1351</v>
      </c>
      <c r="AA2958">
        <v>1116.782862</v>
      </c>
      <c r="AQ2958" t="s">
        <v>875</v>
      </c>
      <c r="AY2958">
        <v>513.15814820000003</v>
      </c>
      <c r="BD2958">
        <v>868.96950440000001</v>
      </c>
      <c r="BE2958">
        <v>442.09364310000001</v>
      </c>
    </row>
    <row r="2959" spans="1:57" x14ac:dyDescent="0.55000000000000004">
      <c r="A2959" s="3" t="s">
        <v>717</v>
      </c>
      <c r="B2959" s="32">
        <v>41760</v>
      </c>
      <c r="C2959" t="s">
        <v>783</v>
      </c>
      <c r="V2959"/>
    </row>
    <row r="2960" spans="1:57" x14ac:dyDescent="0.55000000000000004">
      <c r="A2960" s="3" t="s">
        <v>717</v>
      </c>
      <c r="B2960" s="32">
        <v>41768</v>
      </c>
      <c r="C2960" t="s">
        <v>783</v>
      </c>
      <c r="V2960"/>
    </row>
    <row r="2961" spans="1:57" x14ac:dyDescent="0.55000000000000004">
      <c r="A2961" s="3" t="s">
        <v>717</v>
      </c>
      <c r="B2961" s="32">
        <v>41788</v>
      </c>
      <c r="C2961" t="s">
        <v>783</v>
      </c>
      <c r="V2961"/>
      <c r="AB2961">
        <v>2.95</v>
      </c>
      <c r="AH2961">
        <v>0</v>
      </c>
      <c r="AI2961">
        <v>1.7</v>
      </c>
      <c r="AU2961">
        <v>12</v>
      </c>
    </row>
    <row r="2962" spans="1:57" x14ac:dyDescent="0.55000000000000004">
      <c r="A2962" s="3" t="s">
        <v>717</v>
      </c>
      <c r="B2962" s="32">
        <v>41806</v>
      </c>
      <c r="C2962" t="s">
        <v>783</v>
      </c>
      <c r="V2962"/>
      <c r="AB2962">
        <v>4</v>
      </c>
      <c r="AH2962">
        <v>0</v>
      </c>
      <c r="AI2962">
        <v>3</v>
      </c>
      <c r="AU2962">
        <v>13.25</v>
      </c>
    </row>
    <row r="2963" spans="1:57" x14ac:dyDescent="0.55000000000000004">
      <c r="A2963" s="3" t="s">
        <v>717</v>
      </c>
      <c r="B2963" s="32">
        <v>41808</v>
      </c>
      <c r="C2963" t="s">
        <v>783</v>
      </c>
      <c r="V2963"/>
    </row>
    <row r="2964" spans="1:57" x14ac:dyDescent="0.55000000000000004">
      <c r="A2964" s="3" t="s">
        <v>717</v>
      </c>
      <c r="B2964" s="32">
        <v>41835</v>
      </c>
      <c r="C2964" t="s">
        <v>783</v>
      </c>
      <c r="V2964"/>
      <c r="AB2964">
        <v>5.75</v>
      </c>
      <c r="AC2964">
        <v>0.149771401</v>
      </c>
      <c r="AH2964">
        <v>0.15</v>
      </c>
      <c r="AI2964">
        <v>4.5999999999999996</v>
      </c>
      <c r="AU2964">
        <v>22.75</v>
      </c>
    </row>
    <row r="2965" spans="1:57" x14ac:dyDescent="0.55000000000000004">
      <c r="A2965" s="3" t="s">
        <v>717</v>
      </c>
      <c r="B2965" s="32">
        <v>41855</v>
      </c>
      <c r="C2965" t="s">
        <v>783</v>
      </c>
      <c r="V2965"/>
      <c r="AB2965">
        <v>6.8</v>
      </c>
      <c r="AC2965">
        <v>0.15424748099999999</v>
      </c>
      <c r="AH2965">
        <v>1.1499999999999999</v>
      </c>
      <c r="AI2965">
        <v>5.65</v>
      </c>
      <c r="AU2965">
        <v>26</v>
      </c>
    </row>
    <row r="2966" spans="1:57" x14ac:dyDescent="0.55000000000000004">
      <c r="A2966" s="3" t="s">
        <v>717</v>
      </c>
      <c r="B2966" s="32">
        <v>41870</v>
      </c>
      <c r="C2966" t="s">
        <v>783</v>
      </c>
      <c r="V2966"/>
    </row>
    <row r="2967" spans="1:57" x14ac:dyDescent="0.55000000000000004">
      <c r="A2967" s="3" t="s">
        <v>717</v>
      </c>
      <c r="B2967" s="32">
        <v>41883</v>
      </c>
      <c r="C2967" t="s">
        <v>783</v>
      </c>
      <c r="V2967"/>
      <c r="AB2967">
        <v>8.65</v>
      </c>
      <c r="AC2967">
        <v>0.37908186900000002</v>
      </c>
      <c r="AH2967">
        <v>3.8</v>
      </c>
      <c r="AI2967">
        <v>7.3</v>
      </c>
      <c r="AU2967">
        <v>29</v>
      </c>
    </row>
    <row r="2968" spans="1:57" x14ac:dyDescent="0.55000000000000004">
      <c r="A2968" s="3" t="s">
        <v>717</v>
      </c>
      <c r="B2968" s="32">
        <v>41891</v>
      </c>
      <c r="C2968" t="s">
        <v>783</v>
      </c>
      <c r="V2968"/>
    </row>
    <row r="2969" spans="1:57" x14ac:dyDescent="0.55000000000000004">
      <c r="A2969" s="3" t="s">
        <v>717</v>
      </c>
      <c r="B2969" s="32">
        <v>41908</v>
      </c>
      <c r="C2969" t="s">
        <v>783</v>
      </c>
      <c r="V2969"/>
      <c r="AB2969">
        <v>10.45</v>
      </c>
      <c r="AC2969">
        <v>0.72510432199999997</v>
      </c>
      <c r="AH2969">
        <v>6.3</v>
      </c>
      <c r="AI2969">
        <v>9.35</v>
      </c>
      <c r="AU2969">
        <v>31.25</v>
      </c>
    </row>
    <row r="2970" spans="1:57" x14ac:dyDescent="0.55000000000000004">
      <c r="A2970" s="3" t="s">
        <v>717</v>
      </c>
      <c r="B2970" s="32">
        <v>41912</v>
      </c>
      <c r="C2970" t="s">
        <v>783</v>
      </c>
      <c r="R2970">
        <v>223.34848479999999</v>
      </c>
      <c r="V2970"/>
      <c r="AG2970">
        <v>5.5197401240000001</v>
      </c>
      <c r="AJ2970">
        <v>1.5226395740000001</v>
      </c>
      <c r="AM2970">
        <v>125.43670419999999</v>
      </c>
      <c r="BD2970">
        <v>92.392040539999996</v>
      </c>
      <c r="BE2970">
        <v>433.35260410000001</v>
      </c>
    </row>
    <row r="2971" spans="1:57" x14ac:dyDescent="0.55000000000000004">
      <c r="A2971" s="3" t="s">
        <v>717</v>
      </c>
      <c r="B2971" s="32">
        <v>41925</v>
      </c>
      <c r="C2971" t="s">
        <v>783</v>
      </c>
      <c r="V2971"/>
      <c r="AB2971">
        <v>11.6</v>
      </c>
      <c r="AC2971">
        <v>0.74396355400000003</v>
      </c>
      <c r="AH2971">
        <v>7.3</v>
      </c>
      <c r="AI2971">
        <v>10.3</v>
      </c>
      <c r="AU2971">
        <v>32.5</v>
      </c>
    </row>
    <row r="2972" spans="1:57" x14ac:dyDescent="0.55000000000000004">
      <c r="A2972" s="3" t="s">
        <v>717</v>
      </c>
      <c r="B2972" s="32">
        <v>41947</v>
      </c>
      <c r="C2972" t="s">
        <v>783</v>
      </c>
      <c r="V2972"/>
      <c r="AB2972">
        <v>13.25</v>
      </c>
      <c r="AH2972">
        <v>7.65</v>
      </c>
      <c r="AI2972">
        <v>12.35</v>
      </c>
      <c r="AU2972">
        <v>38</v>
      </c>
    </row>
    <row r="2973" spans="1:57" x14ac:dyDescent="0.55000000000000004">
      <c r="A2973" s="3" t="s">
        <v>717</v>
      </c>
      <c r="B2973" s="32">
        <v>41964</v>
      </c>
      <c r="C2973" t="s">
        <v>783</v>
      </c>
      <c r="V2973"/>
    </row>
    <row r="2974" spans="1:57" x14ac:dyDescent="0.55000000000000004">
      <c r="A2974" s="3" t="s">
        <v>717</v>
      </c>
      <c r="B2974" s="32">
        <v>41969</v>
      </c>
      <c r="C2974" t="s">
        <v>783</v>
      </c>
      <c r="V2974"/>
      <c r="AB2974">
        <v>13.25</v>
      </c>
      <c r="AC2974">
        <v>0.87184583299999996</v>
      </c>
      <c r="AH2974">
        <v>8.0500000000000007</v>
      </c>
      <c r="AI2974">
        <v>13.25</v>
      </c>
      <c r="AU2974">
        <v>60</v>
      </c>
    </row>
    <row r="2975" spans="1:57" x14ac:dyDescent="0.55000000000000004">
      <c r="A2975" s="3" t="s">
        <v>717</v>
      </c>
      <c r="B2975" s="32">
        <v>41971</v>
      </c>
      <c r="C2975" t="s">
        <v>783</v>
      </c>
      <c r="R2975">
        <v>1515.460943</v>
      </c>
      <c r="S2975">
        <v>276.1933894</v>
      </c>
      <c r="V2975"/>
      <c r="AG2975">
        <v>17.231021500000001</v>
      </c>
      <c r="AJ2975">
        <v>4.3509784189999996</v>
      </c>
      <c r="AM2975">
        <v>290.57571510000002</v>
      </c>
      <c r="AY2975">
        <v>276.1933894</v>
      </c>
      <c r="BD2975">
        <v>931.46081700000002</v>
      </c>
      <c r="BE2975">
        <v>474.52483030000002</v>
      </c>
    </row>
    <row r="2976" spans="1:57" x14ac:dyDescent="0.55000000000000004">
      <c r="A2976" s="3" t="s">
        <v>717</v>
      </c>
      <c r="B2976" s="32">
        <v>41984</v>
      </c>
      <c r="C2976" t="s">
        <v>783</v>
      </c>
      <c r="V2976"/>
      <c r="AB2976">
        <v>13.25</v>
      </c>
      <c r="AC2976">
        <v>0.90613898100000001</v>
      </c>
      <c r="AH2976">
        <v>8.1999999999999993</v>
      </c>
      <c r="AI2976">
        <v>13.25</v>
      </c>
      <c r="AU2976">
        <v>70.650000000000006</v>
      </c>
    </row>
    <row r="2977" spans="1:57" x14ac:dyDescent="0.55000000000000004">
      <c r="A2977" s="3" t="s">
        <v>717</v>
      </c>
      <c r="B2977" s="32">
        <v>41996</v>
      </c>
      <c r="C2977" t="s">
        <v>783</v>
      </c>
      <c r="V2977"/>
      <c r="AB2977">
        <v>13.25</v>
      </c>
      <c r="AH2977">
        <v>8.6999999999999993</v>
      </c>
      <c r="AI2977">
        <v>13.25</v>
      </c>
      <c r="AU2977">
        <v>81</v>
      </c>
    </row>
    <row r="2978" spans="1:57" x14ac:dyDescent="0.55000000000000004">
      <c r="A2978" s="3" t="s">
        <v>717</v>
      </c>
      <c r="B2978" s="32">
        <v>42016</v>
      </c>
      <c r="C2978" t="s">
        <v>783</v>
      </c>
      <c r="V2978"/>
      <c r="AB2978">
        <v>13.25</v>
      </c>
      <c r="AC2978">
        <v>0.85085169800000005</v>
      </c>
      <c r="AH2978">
        <v>11</v>
      </c>
      <c r="AI2978">
        <v>13.25</v>
      </c>
      <c r="AU2978">
        <v>85</v>
      </c>
    </row>
    <row r="2979" spans="1:57" x14ac:dyDescent="0.55000000000000004">
      <c r="A2979" s="3" t="s">
        <v>717</v>
      </c>
      <c r="B2979" s="32">
        <v>42024</v>
      </c>
      <c r="C2979" t="s">
        <v>783</v>
      </c>
      <c r="V2979"/>
      <c r="AB2979">
        <v>13.25</v>
      </c>
      <c r="AH2979">
        <v>13.1</v>
      </c>
      <c r="AI2979">
        <v>13.25</v>
      </c>
      <c r="AU2979">
        <v>89</v>
      </c>
    </row>
    <row r="2980" spans="1:57" x14ac:dyDescent="0.55000000000000004">
      <c r="A2980" s="3" t="s">
        <v>717</v>
      </c>
      <c r="B2980" s="32">
        <v>42037</v>
      </c>
      <c r="C2980" t="s">
        <v>783</v>
      </c>
      <c r="R2980">
        <v>2628.4971780000001</v>
      </c>
      <c r="S2980">
        <v>1560.1037220000001</v>
      </c>
      <c r="V2980"/>
      <c r="W2980">
        <v>3.9926238000000003E-2</v>
      </c>
      <c r="Y2980">
        <v>30860.866900000001</v>
      </c>
      <c r="AA2980">
        <v>1065.721693</v>
      </c>
      <c r="AQ2980" t="s">
        <v>875</v>
      </c>
      <c r="AY2980">
        <v>494.38202849999999</v>
      </c>
      <c r="BD2980">
        <v>875.18262470000002</v>
      </c>
      <c r="BE2980">
        <v>538.61329790000002</v>
      </c>
    </row>
    <row r="2981" spans="1:57" x14ac:dyDescent="0.55000000000000004">
      <c r="A2981" s="3" t="s">
        <v>779</v>
      </c>
      <c r="B2981" s="32">
        <v>41710</v>
      </c>
      <c r="C2981" t="s">
        <v>783</v>
      </c>
      <c r="V2981"/>
    </row>
    <row r="2982" spans="1:57" x14ac:dyDescent="0.55000000000000004">
      <c r="A2982" s="3" t="s">
        <v>779</v>
      </c>
      <c r="B2982" s="32">
        <v>41722</v>
      </c>
      <c r="C2982" t="s">
        <v>783</v>
      </c>
      <c r="V2982"/>
    </row>
    <row r="2983" spans="1:57" x14ac:dyDescent="0.55000000000000004">
      <c r="A2983" s="3" t="s">
        <v>779</v>
      </c>
      <c r="B2983" s="32">
        <v>41731</v>
      </c>
      <c r="C2983" t="s">
        <v>783</v>
      </c>
      <c r="V2983"/>
    </row>
    <row r="2984" spans="1:57" x14ac:dyDescent="0.55000000000000004">
      <c r="A2984" s="3" t="s">
        <v>779</v>
      </c>
      <c r="B2984" s="32">
        <v>41738</v>
      </c>
      <c r="C2984" t="s">
        <v>783</v>
      </c>
      <c r="V2984"/>
    </row>
    <row r="2985" spans="1:57" x14ac:dyDescent="0.55000000000000004">
      <c r="A2985" s="3" t="s">
        <v>779</v>
      </c>
      <c r="B2985" s="32">
        <v>41760</v>
      </c>
      <c r="C2985" t="s">
        <v>783</v>
      </c>
      <c r="V2985"/>
    </row>
    <row r="2986" spans="1:57" x14ac:dyDescent="0.55000000000000004">
      <c r="A2986" s="3" t="s">
        <v>779</v>
      </c>
      <c r="B2986" s="32">
        <v>41768</v>
      </c>
      <c r="C2986" t="s">
        <v>783</v>
      </c>
      <c r="V2986"/>
    </row>
    <row r="2987" spans="1:57" x14ac:dyDescent="0.55000000000000004">
      <c r="A2987" s="3" t="s">
        <v>779</v>
      </c>
      <c r="B2987" s="32">
        <v>41808</v>
      </c>
      <c r="C2987" t="s">
        <v>783</v>
      </c>
      <c r="V2987"/>
    </row>
    <row r="2988" spans="1:57" x14ac:dyDescent="0.55000000000000004">
      <c r="A2988" s="3" t="s">
        <v>779</v>
      </c>
      <c r="B2988" s="32">
        <v>41835</v>
      </c>
      <c r="C2988" t="s">
        <v>783</v>
      </c>
      <c r="V2988"/>
    </row>
    <row r="2989" spans="1:57" x14ac:dyDescent="0.55000000000000004">
      <c r="A2989" s="3" t="s">
        <v>779</v>
      </c>
      <c r="B2989" s="32">
        <v>41844</v>
      </c>
      <c r="C2989" t="s">
        <v>783</v>
      </c>
      <c r="R2989">
        <v>431.90909090000002</v>
      </c>
      <c r="V2989"/>
      <c r="AG2989">
        <v>113.9157282</v>
      </c>
      <c r="AJ2989">
        <v>2.5491203790000001</v>
      </c>
      <c r="AM2989">
        <v>180.86138769999999</v>
      </c>
      <c r="BD2989">
        <v>137.13197510000001</v>
      </c>
      <c r="BE2989">
        <v>730.77034839999999</v>
      </c>
    </row>
    <row r="2990" spans="1:57" x14ac:dyDescent="0.55000000000000004">
      <c r="A2990" s="3" t="s">
        <v>779</v>
      </c>
      <c r="B2990" s="32">
        <v>41855</v>
      </c>
      <c r="C2990" t="s">
        <v>783</v>
      </c>
      <c r="V2990"/>
    </row>
    <row r="2991" spans="1:57" x14ac:dyDescent="0.55000000000000004">
      <c r="A2991" s="3" t="s">
        <v>779</v>
      </c>
      <c r="B2991" s="32">
        <v>41870</v>
      </c>
      <c r="C2991" t="s">
        <v>783</v>
      </c>
      <c r="V2991"/>
    </row>
    <row r="2992" spans="1:57" x14ac:dyDescent="0.55000000000000004">
      <c r="A2992" s="3" t="s">
        <v>779</v>
      </c>
      <c r="B2992" s="32">
        <v>41883</v>
      </c>
      <c r="C2992" t="s">
        <v>783</v>
      </c>
      <c r="V2992"/>
    </row>
    <row r="2993" spans="1:57" x14ac:dyDescent="0.55000000000000004">
      <c r="A2993" s="3" t="s">
        <v>779</v>
      </c>
      <c r="B2993" s="32">
        <v>41891</v>
      </c>
      <c r="C2993" t="s">
        <v>783</v>
      </c>
      <c r="V2993"/>
    </row>
    <row r="2994" spans="1:57" x14ac:dyDescent="0.55000000000000004">
      <c r="A2994" s="3" t="s">
        <v>779</v>
      </c>
      <c r="B2994" s="32">
        <v>41908</v>
      </c>
      <c r="C2994" t="s">
        <v>783</v>
      </c>
      <c r="V2994"/>
    </row>
    <row r="2995" spans="1:57" x14ac:dyDescent="0.55000000000000004">
      <c r="A2995" s="3" t="s">
        <v>779</v>
      </c>
      <c r="B2995" s="32">
        <v>41912</v>
      </c>
      <c r="C2995" t="s">
        <v>783</v>
      </c>
      <c r="V2995"/>
    </row>
    <row r="2996" spans="1:57" x14ac:dyDescent="0.55000000000000004">
      <c r="A2996" s="3" t="s">
        <v>779</v>
      </c>
      <c r="B2996" s="32">
        <v>41925</v>
      </c>
      <c r="C2996" t="s">
        <v>783</v>
      </c>
      <c r="V2996"/>
    </row>
    <row r="2997" spans="1:57" x14ac:dyDescent="0.55000000000000004">
      <c r="A2997" s="3" t="s">
        <v>779</v>
      </c>
      <c r="B2997" s="32">
        <v>41947</v>
      </c>
      <c r="C2997" t="s">
        <v>783</v>
      </c>
      <c r="V2997"/>
    </row>
    <row r="2998" spans="1:57" x14ac:dyDescent="0.55000000000000004">
      <c r="A2998" s="3" t="s">
        <v>779</v>
      </c>
      <c r="B2998" s="32">
        <v>41964</v>
      </c>
      <c r="C2998" t="s">
        <v>783</v>
      </c>
      <c r="R2998">
        <v>2292.9362630000001</v>
      </c>
      <c r="S2998">
        <v>297.86845540000002</v>
      </c>
      <c r="V2998"/>
      <c r="AG2998">
        <v>185.7692638</v>
      </c>
      <c r="AJ2998">
        <v>3.707589547</v>
      </c>
      <c r="AM2998">
        <v>320.24313910000001</v>
      </c>
      <c r="AY2998">
        <v>297.86845540000002</v>
      </c>
      <c r="BD2998">
        <v>1489.055404</v>
      </c>
      <c r="BE2998">
        <v>626.48062259999995</v>
      </c>
    </row>
    <row r="2999" spans="1:57" x14ac:dyDescent="0.55000000000000004">
      <c r="A2999" s="3" t="s">
        <v>779</v>
      </c>
      <c r="B2999" s="32">
        <v>41969</v>
      </c>
      <c r="C2999" t="s">
        <v>783</v>
      </c>
      <c r="V2999"/>
    </row>
    <row r="3000" spans="1:57" x14ac:dyDescent="0.55000000000000004">
      <c r="A3000" s="3" t="s">
        <v>779</v>
      </c>
      <c r="B3000" s="32">
        <v>41971</v>
      </c>
      <c r="C3000" t="s">
        <v>783</v>
      </c>
      <c r="V3000"/>
    </row>
    <row r="3001" spans="1:57" x14ac:dyDescent="0.55000000000000004">
      <c r="A3001" s="3" t="s">
        <v>779</v>
      </c>
      <c r="B3001" s="32">
        <v>42027</v>
      </c>
      <c r="C3001" t="s">
        <v>783</v>
      </c>
      <c r="R3001">
        <v>2786.3468549999998</v>
      </c>
      <c r="S3001">
        <v>1485.7608889999999</v>
      </c>
      <c r="V3001"/>
      <c r="W3001">
        <v>4.2527718999999999E-2</v>
      </c>
      <c r="Y3001">
        <v>27514.27721</v>
      </c>
      <c r="AA3001">
        <v>1007.7455650000001</v>
      </c>
      <c r="AQ3001" t="s">
        <v>875</v>
      </c>
      <c r="AY3001">
        <v>478.01532429999997</v>
      </c>
      <c r="BD3001">
        <v>1010.424489</v>
      </c>
      <c r="BE3001">
        <v>552.942275</v>
      </c>
    </row>
    <row r="3002" spans="1:57" x14ac:dyDescent="0.55000000000000004">
      <c r="A3002" s="3" t="s">
        <v>780</v>
      </c>
      <c r="B3002" s="32">
        <v>41722</v>
      </c>
      <c r="C3002" t="s">
        <v>783</v>
      </c>
      <c r="V3002"/>
    </row>
    <row r="3003" spans="1:57" x14ac:dyDescent="0.55000000000000004">
      <c r="A3003" s="3" t="s">
        <v>780</v>
      </c>
      <c r="B3003" s="32">
        <v>41731</v>
      </c>
      <c r="C3003" t="s">
        <v>783</v>
      </c>
      <c r="V3003"/>
    </row>
    <row r="3004" spans="1:57" x14ac:dyDescent="0.55000000000000004">
      <c r="A3004" s="3" t="s">
        <v>780</v>
      </c>
      <c r="B3004" s="32">
        <v>41738</v>
      </c>
      <c r="C3004" t="s">
        <v>783</v>
      </c>
      <c r="V3004"/>
    </row>
    <row r="3005" spans="1:57" x14ac:dyDescent="0.55000000000000004">
      <c r="A3005" s="3" t="s">
        <v>780</v>
      </c>
      <c r="B3005" s="32">
        <v>41760</v>
      </c>
      <c r="C3005" t="s">
        <v>783</v>
      </c>
      <c r="V3005"/>
    </row>
    <row r="3006" spans="1:57" x14ac:dyDescent="0.55000000000000004">
      <c r="A3006" s="3" t="s">
        <v>780</v>
      </c>
      <c r="B3006" s="32">
        <v>41768</v>
      </c>
      <c r="C3006" t="s">
        <v>783</v>
      </c>
      <c r="V3006"/>
    </row>
    <row r="3007" spans="1:57" x14ac:dyDescent="0.55000000000000004">
      <c r="A3007" s="3" t="s">
        <v>780</v>
      </c>
      <c r="B3007" s="32">
        <v>41808</v>
      </c>
      <c r="C3007" t="s">
        <v>783</v>
      </c>
      <c r="V3007"/>
    </row>
    <row r="3008" spans="1:57" x14ac:dyDescent="0.55000000000000004">
      <c r="A3008" s="3" t="s">
        <v>780</v>
      </c>
      <c r="B3008" s="32">
        <v>41835</v>
      </c>
      <c r="C3008" t="s">
        <v>783</v>
      </c>
      <c r="V3008"/>
    </row>
    <row r="3009" spans="1:57" x14ac:dyDescent="0.55000000000000004">
      <c r="A3009" s="3" t="s">
        <v>780</v>
      </c>
      <c r="B3009" s="32">
        <v>41855</v>
      </c>
      <c r="C3009" t="s">
        <v>783</v>
      </c>
      <c r="V3009"/>
    </row>
    <row r="3010" spans="1:57" x14ac:dyDescent="0.55000000000000004">
      <c r="A3010" s="3" t="s">
        <v>780</v>
      </c>
      <c r="B3010" s="32">
        <v>41870</v>
      </c>
      <c r="C3010" t="s">
        <v>783</v>
      </c>
      <c r="R3010">
        <v>620.19696969999995</v>
      </c>
      <c r="V3010"/>
      <c r="AG3010">
        <v>169.64609730000001</v>
      </c>
      <c r="AJ3010">
        <v>3.754281529</v>
      </c>
      <c r="AM3010">
        <v>268.22730890000003</v>
      </c>
      <c r="BD3010">
        <v>182.32356340000001</v>
      </c>
      <c r="BE3010">
        <v>912.03694180000002</v>
      </c>
    </row>
    <row r="3011" spans="1:57" x14ac:dyDescent="0.55000000000000004">
      <c r="A3011" s="3" t="s">
        <v>780</v>
      </c>
      <c r="B3011" s="32">
        <v>41883</v>
      </c>
      <c r="C3011" t="s">
        <v>783</v>
      </c>
      <c r="V3011"/>
    </row>
    <row r="3012" spans="1:57" x14ac:dyDescent="0.55000000000000004">
      <c r="A3012" s="3" t="s">
        <v>780</v>
      </c>
      <c r="B3012" s="32">
        <v>41891</v>
      </c>
      <c r="C3012" t="s">
        <v>783</v>
      </c>
      <c r="V3012"/>
    </row>
    <row r="3013" spans="1:57" x14ac:dyDescent="0.55000000000000004">
      <c r="A3013" s="3" t="s">
        <v>780</v>
      </c>
      <c r="B3013" s="32">
        <v>41908</v>
      </c>
      <c r="C3013" t="s">
        <v>783</v>
      </c>
      <c r="V3013"/>
    </row>
    <row r="3014" spans="1:57" x14ac:dyDescent="0.55000000000000004">
      <c r="A3014" s="3" t="s">
        <v>780</v>
      </c>
      <c r="B3014" s="32">
        <v>41912</v>
      </c>
      <c r="C3014" t="s">
        <v>783</v>
      </c>
      <c r="V3014"/>
    </row>
    <row r="3015" spans="1:57" x14ac:dyDescent="0.55000000000000004">
      <c r="A3015" s="3" t="s">
        <v>780</v>
      </c>
      <c r="B3015" s="32">
        <v>41925</v>
      </c>
      <c r="C3015" t="s">
        <v>783</v>
      </c>
      <c r="V3015"/>
    </row>
    <row r="3016" spans="1:57" x14ac:dyDescent="0.55000000000000004">
      <c r="A3016" s="3" t="s">
        <v>780</v>
      </c>
      <c r="B3016" s="32">
        <v>41947</v>
      </c>
      <c r="C3016" t="s">
        <v>783</v>
      </c>
      <c r="V3016"/>
    </row>
    <row r="3017" spans="1:57" x14ac:dyDescent="0.55000000000000004">
      <c r="A3017" s="3" t="s">
        <v>780</v>
      </c>
      <c r="B3017" s="32">
        <v>41964</v>
      </c>
      <c r="C3017" t="s">
        <v>783</v>
      </c>
      <c r="R3017">
        <v>2033.3276800000001</v>
      </c>
      <c r="S3017">
        <v>264.76214720000002</v>
      </c>
      <c r="V3017"/>
      <c r="AG3017">
        <v>164.75999350000001</v>
      </c>
      <c r="AJ3017">
        <v>4.0881878069999997</v>
      </c>
      <c r="AM3017">
        <v>308.52267540000003</v>
      </c>
      <c r="AY3017">
        <v>264.76214720000002</v>
      </c>
      <c r="BD3017">
        <v>1295.282864</v>
      </c>
      <c r="BE3017">
        <v>624.83225170000003</v>
      </c>
    </row>
    <row r="3018" spans="1:57" x14ac:dyDescent="0.55000000000000004">
      <c r="A3018" s="3" t="s">
        <v>780</v>
      </c>
      <c r="B3018" s="32">
        <v>41969</v>
      </c>
      <c r="C3018" t="s">
        <v>783</v>
      </c>
      <c r="V3018"/>
    </row>
    <row r="3019" spans="1:57" x14ac:dyDescent="0.55000000000000004">
      <c r="A3019" s="3" t="s">
        <v>780</v>
      </c>
      <c r="B3019" s="32">
        <v>41971</v>
      </c>
      <c r="C3019" t="s">
        <v>783</v>
      </c>
      <c r="V3019"/>
    </row>
    <row r="3020" spans="1:57" x14ac:dyDescent="0.55000000000000004">
      <c r="A3020" s="3" t="s">
        <v>780</v>
      </c>
      <c r="B3020" s="32">
        <v>41984</v>
      </c>
      <c r="C3020" t="s">
        <v>783</v>
      </c>
      <c r="V3020"/>
    </row>
    <row r="3021" spans="1:57" x14ac:dyDescent="0.55000000000000004">
      <c r="A3021" s="3" t="s">
        <v>780</v>
      </c>
      <c r="B3021" s="32">
        <v>41996</v>
      </c>
      <c r="C3021" t="s">
        <v>783</v>
      </c>
      <c r="V3021"/>
    </row>
    <row r="3022" spans="1:57" x14ac:dyDescent="0.55000000000000004">
      <c r="A3022" s="3" t="s">
        <v>780</v>
      </c>
      <c r="B3022" s="32">
        <v>42016</v>
      </c>
      <c r="C3022" t="s">
        <v>783</v>
      </c>
      <c r="V3022"/>
    </row>
    <row r="3023" spans="1:57" x14ac:dyDescent="0.55000000000000004">
      <c r="A3023" s="3" t="s">
        <v>780</v>
      </c>
      <c r="B3023" s="32">
        <v>42024</v>
      </c>
      <c r="C3023" t="s">
        <v>783</v>
      </c>
      <c r="V3023"/>
    </row>
    <row r="3024" spans="1:57" x14ac:dyDescent="0.55000000000000004">
      <c r="A3024" s="3" t="s">
        <v>780</v>
      </c>
      <c r="B3024" s="32">
        <v>42027</v>
      </c>
      <c r="C3024" t="s">
        <v>783</v>
      </c>
      <c r="R3024">
        <v>2994.721438</v>
      </c>
      <c r="S3024">
        <v>1629.0739269999999</v>
      </c>
      <c r="V3024"/>
      <c r="W3024">
        <v>4.3608223000000002E-2</v>
      </c>
      <c r="Y3024">
        <v>30144.183130000001</v>
      </c>
      <c r="AA3024">
        <v>1131.11392</v>
      </c>
      <c r="AQ3024" t="s">
        <v>875</v>
      </c>
      <c r="AY3024">
        <v>497.96000739999999</v>
      </c>
      <c r="BD3024">
        <v>1058.102574</v>
      </c>
      <c r="BE3024">
        <v>669.47989910000001</v>
      </c>
    </row>
    <row r="3025" spans="1:57" x14ac:dyDescent="0.55000000000000004">
      <c r="A3025" s="3" t="s">
        <v>781</v>
      </c>
      <c r="B3025" s="32">
        <v>41738</v>
      </c>
      <c r="C3025" t="s">
        <v>783</v>
      </c>
      <c r="V3025"/>
    </row>
    <row r="3026" spans="1:57" x14ac:dyDescent="0.55000000000000004">
      <c r="A3026" s="3" t="s">
        <v>781</v>
      </c>
      <c r="B3026" s="32">
        <v>41760</v>
      </c>
      <c r="C3026" t="s">
        <v>783</v>
      </c>
      <c r="V3026"/>
    </row>
    <row r="3027" spans="1:57" x14ac:dyDescent="0.55000000000000004">
      <c r="A3027" s="3" t="s">
        <v>781</v>
      </c>
      <c r="B3027" s="32">
        <v>41768</v>
      </c>
      <c r="C3027" t="s">
        <v>783</v>
      </c>
      <c r="V3027"/>
    </row>
    <row r="3028" spans="1:57" x14ac:dyDescent="0.55000000000000004">
      <c r="A3028" s="3" t="s">
        <v>781</v>
      </c>
      <c r="B3028" s="32">
        <v>41808</v>
      </c>
      <c r="C3028" t="s">
        <v>783</v>
      </c>
      <c r="V3028"/>
    </row>
    <row r="3029" spans="1:57" x14ac:dyDescent="0.55000000000000004">
      <c r="A3029" s="3" t="s">
        <v>781</v>
      </c>
      <c r="B3029" s="32">
        <v>41835</v>
      </c>
      <c r="C3029" t="s">
        <v>783</v>
      </c>
      <c r="V3029"/>
    </row>
    <row r="3030" spans="1:57" x14ac:dyDescent="0.55000000000000004">
      <c r="A3030" s="3" t="s">
        <v>781</v>
      </c>
      <c r="B3030" s="32">
        <v>41855</v>
      </c>
      <c r="C3030" t="s">
        <v>783</v>
      </c>
      <c r="V3030"/>
    </row>
    <row r="3031" spans="1:57" x14ac:dyDescent="0.55000000000000004">
      <c r="A3031" s="3" t="s">
        <v>781</v>
      </c>
      <c r="B3031" s="32">
        <v>41870</v>
      </c>
      <c r="C3031" t="s">
        <v>783</v>
      </c>
      <c r="V3031"/>
    </row>
    <row r="3032" spans="1:57" x14ac:dyDescent="0.55000000000000004">
      <c r="A3032" s="3" t="s">
        <v>781</v>
      </c>
      <c r="B3032" s="32">
        <v>41883</v>
      </c>
      <c r="C3032" t="s">
        <v>783</v>
      </c>
      <c r="V3032"/>
    </row>
    <row r="3033" spans="1:57" x14ac:dyDescent="0.55000000000000004">
      <c r="A3033" s="3" t="s">
        <v>781</v>
      </c>
      <c r="B3033" s="32">
        <v>41891</v>
      </c>
      <c r="C3033" t="s">
        <v>783</v>
      </c>
      <c r="R3033">
        <v>524.59090909999998</v>
      </c>
      <c r="V3033"/>
      <c r="AG3033">
        <v>47.391741830000001</v>
      </c>
      <c r="AJ3033">
        <v>3.4797372929999999</v>
      </c>
      <c r="AM3033">
        <v>236.4878655</v>
      </c>
      <c r="BD3033">
        <v>240.7113018</v>
      </c>
      <c r="BE3033">
        <v>788.86951309999995</v>
      </c>
    </row>
    <row r="3034" spans="1:57" x14ac:dyDescent="0.55000000000000004">
      <c r="A3034" s="3" t="s">
        <v>781</v>
      </c>
      <c r="B3034" s="32">
        <v>41908</v>
      </c>
      <c r="C3034" t="s">
        <v>783</v>
      </c>
      <c r="V3034"/>
    </row>
    <row r="3035" spans="1:57" x14ac:dyDescent="0.55000000000000004">
      <c r="A3035" s="3" t="s">
        <v>781</v>
      </c>
      <c r="B3035" s="32">
        <v>41912</v>
      </c>
      <c r="C3035" t="s">
        <v>783</v>
      </c>
      <c r="V3035"/>
    </row>
    <row r="3036" spans="1:57" x14ac:dyDescent="0.55000000000000004">
      <c r="A3036" s="3" t="s">
        <v>781</v>
      </c>
      <c r="B3036" s="32">
        <v>41925</v>
      </c>
      <c r="C3036" t="s">
        <v>783</v>
      </c>
      <c r="V3036"/>
    </row>
    <row r="3037" spans="1:57" x14ac:dyDescent="0.55000000000000004">
      <c r="A3037" s="3" t="s">
        <v>781</v>
      </c>
      <c r="B3037" s="32">
        <v>41947</v>
      </c>
      <c r="C3037" t="s">
        <v>783</v>
      </c>
      <c r="V3037"/>
    </row>
    <row r="3038" spans="1:57" x14ac:dyDescent="0.55000000000000004">
      <c r="A3038" s="3" t="s">
        <v>781</v>
      </c>
      <c r="B3038" s="32">
        <v>41964</v>
      </c>
      <c r="C3038" t="s">
        <v>783</v>
      </c>
      <c r="V3038"/>
    </row>
    <row r="3039" spans="1:57" x14ac:dyDescent="0.55000000000000004">
      <c r="A3039" s="3" t="s">
        <v>781</v>
      </c>
      <c r="B3039" s="32">
        <v>41969</v>
      </c>
      <c r="C3039" t="s">
        <v>783</v>
      </c>
      <c r="V3039"/>
    </row>
    <row r="3040" spans="1:57" x14ac:dyDescent="0.55000000000000004">
      <c r="A3040" s="3" t="s">
        <v>781</v>
      </c>
      <c r="B3040" s="32">
        <v>41971</v>
      </c>
      <c r="C3040" t="s">
        <v>783</v>
      </c>
      <c r="R3040">
        <v>2303.7981220000001</v>
      </c>
      <c r="S3040">
        <v>370.47291439999998</v>
      </c>
      <c r="V3040"/>
      <c r="AG3040">
        <v>68.941493530000002</v>
      </c>
      <c r="AJ3040">
        <v>6.1404336400000004</v>
      </c>
      <c r="AM3040">
        <v>372.2562246</v>
      </c>
      <c r="AY3040">
        <v>370.47291439999998</v>
      </c>
      <c r="BD3040">
        <v>1492.127489</v>
      </c>
      <c r="BE3040">
        <v>611.77198150000004</v>
      </c>
    </row>
    <row r="3041" spans="1:57" x14ac:dyDescent="0.55000000000000004">
      <c r="A3041" s="3" t="s">
        <v>781</v>
      </c>
      <c r="B3041" s="32">
        <v>41984</v>
      </c>
      <c r="C3041" t="s">
        <v>783</v>
      </c>
      <c r="V3041"/>
    </row>
    <row r="3042" spans="1:57" x14ac:dyDescent="0.55000000000000004">
      <c r="A3042" s="3" t="s">
        <v>781</v>
      </c>
      <c r="B3042" s="32">
        <v>41996</v>
      </c>
      <c r="C3042" t="s">
        <v>783</v>
      </c>
      <c r="V3042"/>
    </row>
    <row r="3043" spans="1:57" x14ac:dyDescent="0.55000000000000004">
      <c r="A3043" s="3" t="s">
        <v>781</v>
      </c>
      <c r="B3043" s="32">
        <v>42016</v>
      </c>
      <c r="C3043" t="s">
        <v>783</v>
      </c>
      <c r="V3043"/>
    </row>
    <row r="3044" spans="1:57" x14ac:dyDescent="0.55000000000000004">
      <c r="A3044" s="3" t="s">
        <v>781</v>
      </c>
      <c r="B3044" s="32">
        <v>42024</v>
      </c>
      <c r="C3044" t="s">
        <v>783</v>
      </c>
      <c r="V3044"/>
    </row>
    <row r="3045" spans="1:57" x14ac:dyDescent="0.55000000000000004">
      <c r="A3045" s="3" t="s">
        <v>781</v>
      </c>
      <c r="B3045" s="32">
        <v>42027</v>
      </c>
      <c r="C3045" t="s">
        <v>783</v>
      </c>
      <c r="R3045">
        <v>3062.7635770000002</v>
      </c>
      <c r="S3045">
        <v>1786.749838</v>
      </c>
      <c r="V3045"/>
      <c r="W3045">
        <v>4.3175164000000002E-2</v>
      </c>
      <c r="Y3045">
        <v>32969.378940000002</v>
      </c>
      <c r="AA3045">
        <v>1222.382527</v>
      </c>
      <c r="AQ3045" t="s">
        <v>875</v>
      </c>
      <c r="AY3045">
        <v>564.36731110000005</v>
      </c>
      <c r="BD3045">
        <v>950.82681749999995</v>
      </c>
      <c r="BE3045">
        <v>568.27934579999999</v>
      </c>
    </row>
    <row r="3046" spans="1:57" x14ac:dyDescent="0.55000000000000004">
      <c r="A3046" s="3" t="s">
        <v>782</v>
      </c>
      <c r="B3046" s="32">
        <v>41760</v>
      </c>
      <c r="C3046" t="s">
        <v>783</v>
      </c>
      <c r="V3046"/>
    </row>
    <row r="3047" spans="1:57" x14ac:dyDescent="0.55000000000000004">
      <c r="A3047" s="3" t="s">
        <v>782</v>
      </c>
      <c r="B3047" s="32">
        <v>41768</v>
      </c>
      <c r="C3047" t="s">
        <v>783</v>
      </c>
      <c r="V3047"/>
    </row>
    <row r="3048" spans="1:57" x14ac:dyDescent="0.55000000000000004">
      <c r="A3048" s="3" t="s">
        <v>782</v>
      </c>
      <c r="B3048" s="32">
        <v>41808</v>
      </c>
      <c r="C3048" t="s">
        <v>783</v>
      </c>
      <c r="V3048"/>
    </row>
    <row r="3049" spans="1:57" x14ac:dyDescent="0.55000000000000004">
      <c r="A3049" s="3" t="s">
        <v>782</v>
      </c>
      <c r="B3049" s="32">
        <v>41835</v>
      </c>
      <c r="C3049" t="s">
        <v>783</v>
      </c>
      <c r="V3049"/>
    </row>
    <row r="3050" spans="1:57" x14ac:dyDescent="0.55000000000000004">
      <c r="A3050" s="3" t="s">
        <v>782</v>
      </c>
      <c r="B3050" s="32">
        <v>41855</v>
      </c>
      <c r="C3050" t="s">
        <v>783</v>
      </c>
      <c r="V3050"/>
    </row>
    <row r="3051" spans="1:57" x14ac:dyDescent="0.55000000000000004">
      <c r="A3051" s="3" t="s">
        <v>782</v>
      </c>
      <c r="B3051" s="32">
        <v>41870</v>
      </c>
      <c r="C3051" t="s">
        <v>783</v>
      </c>
      <c r="V3051"/>
    </row>
    <row r="3052" spans="1:57" x14ac:dyDescent="0.55000000000000004">
      <c r="A3052" s="3" t="s">
        <v>782</v>
      </c>
      <c r="B3052" s="32">
        <v>41883</v>
      </c>
      <c r="C3052" t="s">
        <v>783</v>
      </c>
      <c r="V3052"/>
    </row>
    <row r="3053" spans="1:57" x14ac:dyDescent="0.55000000000000004">
      <c r="A3053" s="3" t="s">
        <v>782</v>
      </c>
      <c r="B3053" s="32">
        <v>41891</v>
      </c>
      <c r="C3053" t="s">
        <v>783</v>
      </c>
      <c r="V3053"/>
    </row>
    <row r="3054" spans="1:57" x14ac:dyDescent="0.55000000000000004">
      <c r="A3054" s="3" t="s">
        <v>782</v>
      </c>
      <c r="B3054" s="32">
        <v>41908</v>
      </c>
      <c r="C3054" t="s">
        <v>783</v>
      </c>
      <c r="V3054"/>
    </row>
    <row r="3055" spans="1:57" x14ac:dyDescent="0.55000000000000004">
      <c r="A3055" s="3" t="s">
        <v>782</v>
      </c>
      <c r="B3055" s="32">
        <v>41912</v>
      </c>
      <c r="C3055" t="s">
        <v>783</v>
      </c>
      <c r="R3055">
        <v>370.54545450000001</v>
      </c>
      <c r="V3055"/>
      <c r="AG3055">
        <v>17.306808060000002</v>
      </c>
      <c r="AJ3055">
        <v>2.5702559780000001</v>
      </c>
      <c r="AM3055">
        <v>191.97231379999999</v>
      </c>
      <c r="BD3055">
        <v>161.26633269999999</v>
      </c>
      <c r="BE3055">
        <v>693.1336215</v>
      </c>
    </row>
    <row r="3056" spans="1:57" x14ac:dyDescent="0.55000000000000004">
      <c r="A3056" s="3" t="s">
        <v>782</v>
      </c>
      <c r="B3056" s="32">
        <v>41925</v>
      </c>
      <c r="C3056" t="s">
        <v>783</v>
      </c>
      <c r="V3056"/>
    </row>
    <row r="3057" spans="1:57" x14ac:dyDescent="0.55000000000000004">
      <c r="A3057" s="3" t="s">
        <v>782</v>
      </c>
      <c r="B3057" s="32">
        <v>41947</v>
      </c>
      <c r="C3057" t="s">
        <v>783</v>
      </c>
      <c r="V3057"/>
    </row>
    <row r="3058" spans="1:57" x14ac:dyDescent="0.55000000000000004">
      <c r="A3058" s="3" t="s">
        <v>782</v>
      </c>
      <c r="B3058" s="32">
        <v>41964</v>
      </c>
      <c r="C3058" t="s">
        <v>783</v>
      </c>
      <c r="V3058"/>
    </row>
    <row r="3059" spans="1:57" x14ac:dyDescent="0.55000000000000004">
      <c r="A3059" s="3" t="s">
        <v>782</v>
      </c>
      <c r="B3059" s="32">
        <v>41969</v>
      </c>
      <c r="C3059" t="s">
        <v>783</v>
      </c>
      <c r="V3059"/>
    </row>
    <row r="3060" spans="1:57" x14ac:dyDescent="0.55000000000000004">
      <c r="A3060" s="3" t="s">
        <v>782</v>
      </c>
      <c r="B3060" s="32">
        <v>41971</v>
      </c>
      <c r="C3060" t="s">
        <v>783</v>
      </c>
      <c r="R3060">
        <v>2010.761399</v>
      </c>
      <c r="S3060">
        <v>337.41358639999999</v>
      </c>
      <c r="V3060"/>
      <c r="AG3060">
        <v>36.797830089999998</v>
      </c>
      <c r="AJ3060">
        <v>6.5711751270000001</v>
      </c>
      <c r="AM3060">
        <v>401.50049569999999</v>
      </c>
      <c r="AY3060">
        <v>337.41358639999999</v>
      </c>
      <c r="BD3060">
        <v>1235.049487</v>
      </c>
      <c r="BE3060">
        <v>684.00755400000003</v>
      </c>
    </row>
    <row r="3061" spans="1:57" x14ac:dyDescent="0.55000000000000004">
      <c r="A3061" s="3" t="s">
        <v>782</v>
      </c>
      <c r="B3061" s="32">
        <v>41984</v>
      </c>
      <c r="C3061" t="s">
        <v>783</v>
      </c>
      <c r="V3061"/>
    </row>
    <row r="3062" spans="1:57" x14ac:dyDescent="0.55000000000000004">
      <c r="A3062" s="3" t="s">
        <v>782</v>
      </c>
      <c r="B3062" s="32">
        <v>41996</v>
      </c>
      <c r="C3062" t="s">
        <v>783</v>
      </c>
      <c r="V3062"/>
    </row>
    <row r="3063" spans="1:57" x14ac:dyDescent="0.55000000000000004">
      <c r="A3063" s="3" t="s">
        <v>782</v>
      </c>
      <c r="B3063" s="32">
        <v>42016</v>
      </c>
      <c r="C3063" t="s">
        <v>783</v>
      </c>
      <c r="V3063"/>
    </row>
    <row r="3064" spans="1:57" x14ac:dyDescent="0.55000000000000004">
      <c r="A3064" s="3" t="s">
        <v>782</v>
      </c>
      <c r="B3064" s="32">
        <v>42024</v>
      </c>
      <c r="C3064" t="s">
        <v>783</v>
      </c>
      <c r="V3064"/>
    </row>
    <row r="3065" spans="1:57" x14ac:dyDescent="0.55000000000000004">
      <c r="A3065" s="3" t="s">
        <v>782</v>
      </c>
      <c r="B3065" s="32">
        <v>42037</v>
      </c>
      <c r="C3065" t="s">
        <v>783</v>
      </c>
      <c r="R3065">
        <v>2980.6783009999999</v>
      </c>
      <c r="S3065">
        <v>1803.0228119999999</v>
      </c>
      <c r="V3065"/>
      <c r="W3065">
        <v>4.2146733999999998E-2</v>
      </c>
      <c r="Y3065">
        <v>33742.836029999999</v>
      </c>
      <c r="AA3065">
        <v>1224.137923</v>
      </c>
      <c r="AQ3065" t="s">
        <v>875</v>
      </c>
      <c r="AY3065">
        <v>578.88488910000001</v>
      </c>
      <c r="BD3065">
        <v>952.78596889999994</v>
      </c>
      <c r="BE3065">
        <v>588.06631770000001</v>
      </c>
    </row>
    <row r="3066" spans="1:57" x14ac:dyDescent="0.55000000000000004">
      <c r="A3066" s="3" t="s">
        <v>838</v>
      </c>
      <c r="B3066" s="32">
        <v>41710</v>
      </c>
      <c r="C3066" t="s">
        <v>783</v>
      </c>
      <c r="V3066"/>
    </row>
    <row r="3067" spans="1:57" x14ac:dyDescent="0.55000000000000004">
      <c r="A3067" s="3" t="s">
        <v>838</v>
      </c>
      <c r="B3067" s="32">
        <v>41722</v>
      </c>
      <c r="C3067" t="s">
        <v>783</v>
      </c>
      <c r="V3067"/>
    </row>
    <row r="3068" spans="1:57" x14ac:dyDescent="0.55000000000000004">
      <c r="A3068" s="3" t="s">
        <v>838</v>
      </c>
      <c r="B3068" s="32">
        <v>41731</v>
      </c>
      <c r="C3068" t="s">
        <v>783</v>
      </c>
      <c r="V3068"/>
    </row>
    <row r="3069" spans="1:57" x14ac:dyDescent="0.55000000000000004">
      <c r="A3069" s="3" t="s">
        <v>838</v>
      </c>
      <c r="B3069" s="32">
        <v>41738</v>
      </c>
      <c r="C3069" t="s">
        <v>783</v>
      </c>
      <c r="V3069"/>
    </row>
    <row r="3070" spans="1:57" x14ac:dyDescent="0.55000000000000004">
      <c r="A3070" s="3" t="s">
        <v>838</v>
      </c>
      <c r="B3070" s="32">
        <v>41760</v>
      </c>
      <c r="C3070" t="s">
        <v>783</v>
      </c>
      <c r="V3070"/>
    </row>
    <row r="3071" spans="1:57" x14ac:dyDescent="0.55000000000000004">
      <c r="A3071" s="3" t="s">
        <v>838</v>
      </c>
      <c r="B3071" s="32">
        <v>41768</v>
      </c>
      <c r="C3071" t="s">
        <v>783</v>
      </c>
      <c r="V3071"/>
    </row>
    <row r="3072" spans="1:57" x14ac:dyDescent="0.55000000000000004">
      <c r="A3072" s="3" t="s">
        <v>838</v>
      </c>
      <c r="B3072" s="32">
        <v>41808</v>
      </c>
      <c r="C3072" t="s">
        <v>783</v>
      </c>
      <c r="V3072"/>
    </row>
    <row r="3073" spans="1:57" x14ac:dyDescent="0.55000000000000004">
      <c r="A3073" s="3" t="s">
        <v>838</v>
      </c>
      <c r="B3073" s="32">
        <v>41835</v>
      </c>
      <c r="C3073" t="s">
        <v>783</v>
      </c>
      <c r="V3073"/>
    </row>
    <row r="3074" spans="1:57" x14ac:dyDescent="0.55000000000000004">
      <c r="A3074" s="3" t="s">
        <v>838</v>
      </c>
      <c r="B3074" s="32">
        <v>41844</v>
      </c>
      <c r="C3074" t="s">
        <v>783</v>
      </c>
      <c r="R3074">
        <v>517.40909090000002</v>
      </c>
      <c r="V3074"/>
      <c r="AG3074">
        <v>144.54862309999999</v>
      </c>
      <c r="AJ3074">
        <v>2.9688354129999999</v>
      </c>
      <c r="AM3074">
        <v>207.96126820000001</v>
      </c>
      <c r="BD3074">
        <v>164.8991997</v>
      </c>
      <c r="BE3074">
        <v>869.31008399999996</v>
      </c>
    </row>
    <row r="3075" spans="1:57" x14ac:dyDescent="0.55000000000000004">
      <c r="A3075" s="3" t="s">
        <v>838</v>
      </c>
      <c r="B3075" s="32">
        <v>41855</v>
      </c>
      <c r="C3075" t="s">
        <v>783</v>
      </c>
      <c r="V3075"/>
    </row>
    <row r="3076" spans="1:57" x14ac:dyDescent="0.55000000000000004">
      <c r="A3076" s="3" t="s">
        <v>838</v>
      </c>
      <c r="B3076" s="32">
        <v>41870</v>
      </c>
      <c r="C3076" t="s">
        <v>783</v>
      </c>
      <c r="V3076"/>
    </row>
    <row r="3077" spans="1:57" x14ac:dyDescent="0.55000000000000004">
      <c r="A3077" s="3" t="s">
        <v>838</v>
      </c>
      <c r="B3077" s="32">
        <v>41883</v>
      </c>
      <c r="C3077" t="s">
        <v>783</v>
      </c>
      <c r="V3077"/>
    </row>
    <row r="3078" spans="1:57" x14ac:dyDescent="0.55000000000000004">
      <c r="A3078" s="3" t="s">
        <v>838</v>
      </c>
      <c r="B3078" s="32">
        <v>41891</v>
      </c>
      <c r="C3078" t="s">
        <v>783</v>
      </c>
      <c r="V3078"/>
    </row>
    <row r="3079" spans="1:57" x14ac:dyDescent="0.55000000000000004">
      <c r="A3079" s="3" t="s">
        <v>838</v>
      </c>
      <c r="B3079" s="32">
        <v>41908</v>
      </c>
      <c r="C3079" t="s">
        <v>783</v>
      </c>
      <c r="V3079"/>
    </row>
    <row r="3080" spans="1:57" x14ac:dyDescent="0.55000000000000004">
      <c r="A3080" s="3" t="s">
        <v>838</v>
      </c>
      <c r="B3080" s="32">
        <v>41912</v>
      </c>
      <c r="C3080" t="s">
        <v>783</v>
      </c>
      <c r="V3080"/>
    </row>
    <row r="3081" spans="1:57" x14ac:dyDescent="0.55000000000000004">
      <c r="A3081" s="3" t="s">
        <v>838</v>
      </c>
      <c r="B3081" s="32">
        <v>41925</v>
      </c>
      <c r="C3081" t="s">
        <v>783</v>
      </c>
      <c r="V3081"/>
    </row>
    <row r="3082" spans="1:57" x14ac:dyDescent="0.55000000000000004">
      <c r="A3082" s="3" t="s">
        <v>838</v>
      </c>
      <c r="B3082" s="32">
        <v>41947</v>
      </c>
      <c r="C3082" t="s">
        <v>783</v>
      </c>
      <c r="V3082"/>
    </row>
    <row r="3083" spans="1:57" x14ac:dyDescent="0.55000000000000004">
      <c r="A3083" s="3" t="s">
        <v>838</v>
      </c>
      <c r="B3083" s="32">
        <v>41964</v>
      </c>
      <c r="C3083" t="s">
        <v>783</v>
      </c>
      <c r="R3083">
        <v>2273.8829249999999</v>
      </c>
      <c r="S3083">
        <v>291.5797139</v>
      </c>
      <c r="V3083"/>
      <c r="AG3083">
        <v>208.1229946</v>
      </c>
      <c r="AJ3083">
        <v>3.6870015550000002</v>
      </c>
      <c r="AM3083">
        <v>317.60925859999998</v>
      </c>
      <c r="AY3083">
        <v>291.5797139</v>
      </c>
      <c r="BD3083">
        <v>1456.5709569999999</v>
      </c>
      <c r="BE3083">
        <v>569.47956799999997</v>
      </c>
    </row>
    <row r="3084" spans="1:57" x14ac:dyDescent="0.55000000000000004">
      <c r="A3084" s="3" t="s">
        <v>838</v>
      </c>
      <c r="B3084" s="32">
        <v>41969</v>
      </c>
      <c r="C3084" t="s">
        <v>783</v>
      </c>
      <c r="V3084"/>
    </row>
    <row r="3085" spans="1:57" x14ac:dyDescent="0.55000000000000004">
      <c r="A3085" s="3" t="s">
        <v>838</v>
      </c>
      <c r="B3085" s="32">
        <v>41971</v>
      </c>
      <c r="C3085" t="s">
        <v>783</v>
      </c>
      <c r="V3085"/>
    </row>
    <row r="3086" spans="1:57" x14ac:dyDescent="0.55000000000000004">
      <c r="A3086" s="3" t="s">
        <v>838</v>
      </c>
      <c r="B3086" s="32">
        <v>42027</v>
      </c>
      <c r="C3086" t="s">
        <v>783</v>
      </c>
      <c r="R3086">
        <v>2761.0489029999999</v>
      </c>
      <c r="S3086">
        <v>1465.01965</v>
      </c>
      <c r="V3086"/>
      <c r="W3086">
        <v>4.1913187999999997E-2</v>
      </c>
      <c r="Y3086">
        <v>27490.45635</v>
      </c>
      <c r="AA3086">
        <v>994.75277440000002</v>
      </c>
      <c r="AQ3086" t="s">
        <v>875</v>
      </c>
      <c r="AY3086">
        <v>470.26687600000002</v>
      </c>
      <c r="BD3086">
        <v>994.05373489999999</v>
      </c>
      <c r="BE3086">
        <v>562.39712999999995</v>
      </c>
    </row>
    <row r="3087" spans="1:57" x14ac:dyDescent="0.55000000000000004">
      <c r="A3087" s="3" t="s">
        <v>839</v>
      </c>
      <c r="B3087" s="32">
        <v>41722</v>
      </c>
      <c r="C3087" t="s">
        <v>783</v>
      </c>
      <c r="V3087"/>
    </row>
    <row r="3088" spans="1:57" x14ac:dyDescent="0.55000000000000004">
      <c r="A3088" s="3" t="s">
        <v>839</v>
      </c>
      <c r="B3088" s="32">
        <v>41731</v>
      </c>
      <c r="C3088" t="s">
        <v>783</v>
      </c>
      <c r="V3088"/>
    </row>
    <row r="3089" spans="1:57" x14ac:dyDescent="0.55000000000000004">
      <c r="A3089" s="3" t="s">
        <v>839</v>
      </c>
      <c r="B3089" s="32">
        <v>41738</v>
      </c>
      <c r="C3089" t="s">
        <v>783</v>
      </c>
      <c r="V3089"/>
    </row>
    <row r="3090" spans="1:57" x14ac:dyDescent="0.55000000000000004">
      <c r="A3090" s="3" t="s">
        <v>839</v>
      </c>
      <c r="B3090" s="32">
        <v>41760</v>
      </c>
      <c r="C3090" t="s">
        <v>783</v>
      </c>
      <c r="V3090"/>
    </row>
    <row r="3091" spans="1:57" x14ac:dyDescent="0.55000000000000004">
      <c r="A3091" s="3" t="s">
        <v>839</v>
      </c>
      <c r="B3091" s="32">
        <v>41768</v>
      </c>
      <c r="C3091" t="s">
        <v>783</v>
      </c>
      <c r="V3091"/>
    </row>
    <row r="3092" spans="1:57" x14ac:dyDescent="0.55000000000000004">
      <c r="A3092" s="3" t="s">
        <v>839</v>
      </c>
      <c r="B3092" s="32">
        <v>41808</v>
      </c>
      <c r="C3092" t="s">
        <v>783</v>
      </c>
      <c r="V3092"/>
    </row>
    <row r="3093" spans="1:57" x14ac:dyDescent="0.55000000000000004">
      <c r="A3093" s="3" t="s">
        <v>839</v>
      </c>
      <c r="B3093" s="32">
        <v>41835</v>
      </c>
      <c r="C3093" t="s">
        <v>783</v>
      </c>
      <c r="V3093"/>
    </row>
    <row r="3094" spans="1:57" x14ac:dyDescent="0.55000000000000004">
      <c r="A3094" s="3" t="s">
        <v>839</v>
      </c>
      <c r="B3094" s="32">
        <v>41855</v>
      </c>
      <c r="C3094" t="s">
        <v>783</v>
      </c>
      <c r="V3094"/>
    </row>
    <row r="3095" spans="1:57" x14ac:dyDescent="0.55000000000000004">
      <c r="A3095" s="3" t="s">
        <v>839</v>
      </c>
      <c r="B3095" s="32">
        <v>41870</v>
      </c>
      <c r="C3095" t="s">
        <v>783</v>
      </c>
      <c r="R3095">
        <v>564.77272730000004</v>
      </c>
      <c r="V3095"/>
      <c r="AG3095">
        <v>194.68574849999999</v>
      </c>
      <c r="AJ3095">
        <v>3.023632358</v>
      </c>
      <c r="AM3095">
        <v>217.0022783</v>
      </c>
      <c r="BD3095">
        <v>153.0847004</v>
      </c>
      <c r="BE3095">
        <v>845.33537139999999</v>
      </c>
    </row>
    <row r="3096" spans="1:57" x14ac:dyDescent="0.55000000000000004">
      <c r="A3096" s="3" t="s">
        <v>839</v>
      </c>
      <c r="B3096" s="32">
        <v>41883</v>
      </c>
      <c r="C3096" t="s">
        <v>783</v>
      </c>
      <c r="V3096"/>
    </row>
    <row r="3097" spans="1:57" x14ac:dyDescent="0.55000000000000004">
      <c r="A3097" s="3" t="s">
        <v>839</v>
      </c>
      <c r="B3097" s="32">
        <v>41891</v>
      </c>
      <c r="C3097" t="s">
        <v>783</v>
      </c>
      <c r="V3097"/>
    </row>
    <row r="3098" spans="1:57" x14ac:dyDescent="0.55000000000000004">
      <c r="A3098" s="3" t="s">
        <v>839</v>
      </c>
      <c r="B3098" s="32">
        <v>41908</v>
      </c>
      <c r="C3098" t="s">
        <v>783</v>
      </c>
      <c r="V3098"/>
    </row>
    <row r="3099" spans="1:57" x14ac:dyDescent="0.55000000000000004">
      <c r="A3099" s="3" t="s">
        <v>839</v>
      </c>
      <c r="B3099" s="32">
        <v>41912</v>
      </c>
      <c r="C3099" t="s">
        <v>783</v>
      </c>
      <c r="V3099"/>
    </row>
    <row r="3100" spans="1:57" x14ac:dyDescent="0.55000000000000004">
      <c r="A3100" s="3" t="s">
        <v>839</v>
      </c>
      <c r="B3100" s="32">
        <v>41925</v>
      </c>
      <c r="C3100" t="s">
        <v>783</v>
      </c>
      <c r="V3100"/>
    </row>
    <row r="3101" spans="1:57" x14ac:dyDescent="0.55000000000000004">
      <c r="A3101" s="3" t="s">
        <v>839</v>
      </c>
      <c r="B3101" s="32">
        <v>41947</v>
      </c>
      <c r="C3101" t="s">
        <v>783</v>
      </c>
      <c r="V3101"/>
    </row>
    <row r="3102" spans="1:57" x14ac:dyDescent="0.55000000000000004">
      <c r="A3102" s="3" t="s">
        <v>839</v>
      </c>
      <c r="B3102" s="32">
        <v>41964</v>
      </c>
      <c r="C3102" t="s">
        <v>783</v>
      </c>
      <c r="R3102">
        <v>2371.0571319999999</v>
      </c>
      <c r="S3102">
        <v>312.68116780000003</v>
      </c>
      <c r="V3102"/>
      <c r="AG3102">
        <v>197.9097434</v>
      </c>
      <c r="AJ3102">
        <v>4.4780406529999999</v>
      </c>
      <c r="AM3102">
        <v>360.3273044</v>
      </c>
      <c r="AY3102">
        <v>312.68116780000003</v>
      </c>
      <c r="BD3102">
        <v>1500.1389160000001</v>
      </c>
      <c r="BE3102">
        <v>647.22354180000002</v>
      </c>
    </row>
    <row r="3103" spans="1:57" x14ac:dyDescent="0.55000000000000004">
      <c r="A3103" s="3" t="s">
        <v>839</v>
      </c>
      <c r="B3103" s="32">
        <v>41969</v>
      </c>
      <c r="C3103" t="s">
        <v>783</v>
      </c>
      <c r="V3103"/>
    </row>
    <row r="3104" spans="1:57" x14ac:dyDescent="0.55000000000000004">
      <c r="A3104" s="3" t="s">
        <v>839</v>
      </c>
      <c r="B3104" s="32">
        <v>41971</v>
      </c>
      <c r="C3104" t="s">
        <v>783</v>
      </c>
      <c r="V3104"/>
    </row>
    <row r="3105" spans="1:57" x14ac:dyDescent="0.55000000000000004">
      <c r="A3105" s="3" t="s">
        <v>839</v>
      </c>
      <c r="B3105" s="32">
        <v>41984</v>
      </c>
      <c r="C3105" t="s">
        <v>783</v>
      </c>
      <c r="V3105"/>
    </row>
    <row r="3106" spans="1:57" x14ac:dyDescent="0.55000000000000004">
      <c r="A3106" s="3" t="s">
        <v>839</v>
      </c>
      <c r="B3106" s="32">
        <v>41996</v>
      </c>
      <c r="C3106" t="s">
        <v>783</v>
      </c>
      <c r="V3106"/>
    </row>
    <row r="3107" spans="1:57" x14ac:dyDescent="0.55000000000000004">
      <c r="A3107" s="3" t="s">
        <v>839</v>
      </c>
      <c r="B3107" s="32">
        <v>42016</v>
      </c>
      <c r="C3107" t="s">
        <v>783</v>
      </c>
      <c r="V3107"/>
    </row>
    <row r="3108" spans="1:57" x14ac:dyDescent="0.55000000000000004">
      <c r="A3108" s="3" t="s">
        <v>839</v>
      </c>
      <c r="B3108" s="32">
        <v>42024</v>
      </c>
      <c r="C3108" t="s">
        <v>783</v>
      </c>
      <c r="V3108"/>
    </row>
    <row r="3109" spans="1:57" x14ac:dyDescent="0.55000000000000004">
      <c r="A3109" s="3" t="s">
        <v>839</v>
      </c>
      <c r="B3109" s="32">
        <v>42027</v>
      </c>
      <c r="C3109" t="s">
        <v>783</v>
      </c>
      <c r="R3109">
        <v>2691.5891590000001</v>
      </c>
      <c r="S3109">
        <v>1456.348133</v>
      </c>
      <c r="V3109"/>
      <c r="W3109">
        <v>4.3874744E-2</v>
      </c>
      <c r="Y3109">
        <v>26957.677930000002</v>
      </c>
      <c r="AA3109">
        <v>1019.044354</v>
      </c>
      <c r="AQ3109" t="s">
        <v>875</v>
      </c>
      <c r="AY3109">
        <v>437.3037789</v>
      </c>
      <c r="BD3109">
        <v>940.21599170000002</v>
      </c>
      <c r="BE3109">
        <v>595.42218270000001</v>
      </c>
    </row>
    <row r="3110" spans="1:57" x14ac:dyDescent="0.55000000000000004">
      <c r="A3110" s="3" t="s">
        <v>840</v>
      </c>
      <c r="B3110" s="32">
        <v>41738</v>
      </c>
      <c r="C3110" t="s">
        <v>783</v>
      </c>
      <c r="V3110"/>
    </row>
    <row r="3111" spans="1:57" x14ac:dyDescent="0.55000000000000004">
      <c r="A3111" s="3" t="s">
        <v>840</v>
      </c>
      <c r="B3111" s="32">
        <v>41760</v>
      </c>
      <c r="C3111" t="s">
        <v>783</v>
      </c>
      <c r="V3111"/>
    </row>
    <row r="3112" spans="1:57" x14ac:dyDescent="0.55000000000000004">
      <c r="A3112" s="3" t="s">
        <v>840</v>
      </c>
      <c r="B3112" s="32">
        <v>41768</v>
      </c>
      <c r="C3112" t="s">
        <v>783</v>
      </c>
      <c r="V3112"/>
    </row>
    <row r="3113" spans="1:57" x14ac:dyDescent="0.55000000000000004">
      <c r="A3113" s="3" t="s">
        <v>840</v>
      </c>
      <c r="B3113" s="32">
        <v>41808</v>
      </c>
      <c r="C3113" t="s">
        <v>783</v>
      </c>
      <c r="V3113"/>
    </row>
    <row r="3114" spans="1:57" x14ac:dyDescent="0.55000000000000004">
      <c r="A3114" s="3" t="s">
        <v>840</v>
      </c>
      <c r="B3114" s="32">
        <v>41835</v>
      </c>
      <c r="C3114" t="s">
        <v>783</v>
      </c>
      <c r="V3114"/>
    </row>
    <row r="3115" spans="1:57" x14ac:dyDescent="0.55000000000000004">
      <c r="A3115" s="3" t="s">
        <v>840</v>
      </c>
      <c r="B3115" s="32">
        <v>41855</v>
      </c>
      <c r="C3115" t="s">
        <v>783</v>
      </c>
      <c r="V3115"/>
    </row>
    <row r="3116" spans="1:57" x14ac:dyDescent="0.55000000000000004">
      <c r="A3116" s="3" t="s">
        <v>840</v>
      </c>
      <c r="B3116" s="32">
        <v>41870</v>
      </c>
      <c r="C3116" t="s">
        <v>783</v>
      </c>
      <c r="V3116"/>
    </row>
    <row r="3117" spans="1:57" x14ac:dyDescent="0.55000000000000004">
      <c r="A3117" s="3" t="s">
        <v>840</v>
      </c>
      <c r="B3117" s="32">
        <v>41883</v>
      </c>
      <c r="C3117" t="s">
        <v>783</v>
      </c>
      <c r="V3117"/>
    </row>
    <row r="3118" spans="1:57" x14ac:dyDescent="0.55000000000000004">
      <c r="A3118" s="3" t="s">
        <v>840</v>
      </c>
      <c r="B3118" s="32">
        <v>41891</v>
      </c>
      <c r="C3118" t="s">
        <v>783</v>
      </c>
      <c r="R3118">
        <v>640.86363640000002</v>
      </c>
      <c r="V3118"/>
      <c r="AG3118">
        <v>60.748123890000002</v>
      </c>
      <c r="AJ3118">
        <v>4.5732674749999997</v>
      </c>
      <c r="AM3118">
        <v>285.34190710000001</v>
      </c>
      <c r="BD3118">
        <v>294.77360540000001</v>
      </c>
      <c r="BE3118">
        <v>930.55183039999997</v>
      </c>
    </row>
    <row r="3119" spans="1:57" x14ac:dyDescent="0.55000000000000004">
      <c r="A3119" s="3" t="s">
        <v>840</v>
      </c>
      <c r="B3119" s="32">
        <v>41908</v>
      </c>
      <c r="C3119" t="s">
        <v>783</v>
      </c>
      <c r="V3119"/>
    </row>
    <row r="3120" spans="1:57" x14ac:dyDescent="0.55000000000000004">
      <c r="A3120" s="3" t="s">
        <v>840</v>
      </c>
      <c r="B3120" s="32">
        <v>41912</v>
      </c>
      <c r="C3120" t="s">
        <v>783</v>
      </c>
      <c r="V3120"/>
    </row>
    <row r="3121" spans="1:57" x14ac:dyDescent="0.55000000000000004">
      <c r="A3121" s="3" t="s">
        <v>840</v>
      </c>
      <c r="B3121" s="32">
        <v>41925</v>
      </c>
      <c r="C3121" t="s">
        <v>783</v>
      </c>
      <c r="V3121"/>
    </row>
    <row r="3122" spans="1:57" x14ac:dyDescent="0.55000000000000004">
      <c r="A3122" s="3" t="s">
        <v>840</v>
      </c>
      <c r="B3122" s="32">
        <v>41947</v>
      </c>
      <c r="C3122" t="s">
        <v>783</v>
      </c>
      <c r="V3122"/>
    </row>
    <row r="3123" spans="1:57" x14ac:dyDescent="0.55000000000000004">
      <c r="A3123" s="3" t="s">
        <v>840</v>
      </c>
      <c r="B3123" s="32">
        <v>41964</v>
      </c>
      <c r="C3123" t="s">
        <v>783</v>
      </c>
      <c r="V3123"/>
    </row>
    <row r="3124" spans="1:57" x14ac:dyDescent="0.55000000000000004">
      <c r="A3124" s="3" t="s">
        <v>840</v>
      </c>
      <c r="B3124" s="32">
        <v>41969</v>
      </c>
      <c r="C3124" t="s">
        <v>783</v>
      </c>
      <c r="V3124"/>
    </row>
    <row r="3125" spans="1:57" x14ac:dyDescent="0.55000000000000004">
      <c r="A3125" s="3" t="s">
        <v>840</v>
      </c>
      <c r="B3125" s="32">
        <v>41971</v>
      </c>
      <c r="C3125" t="s">
        <v>783</v>
      </c>
      <c r="R3125">
        <v>2298.4065169999999</v>
      </c>
      <c r="S3125">
        <v>393.63013519999998</v>
      </c>
      <c r="V3125"/>
      <c r="AG3125">
        <v>57.272572410000002</v>
      </c>
      <c r="AJ3125">
        <v>6.2916969780000001</v>
      </c>
      <c r="AM3125">
        <v>387.08198950000002</v>
      </c>
      <c r="AY3125">
        <v>393.63013519999998</v>
      </c>
      <c r="BD3125">
        <v>1460.4218189999999</v>
      </c>
      <c r="BE3125">
        <v>645.55024360000004</v>
      </c>
    </row>
    <row r="3126" spans="1:57" x14ac:dyDescent="0.55000000000000004">
      <c r="A3126" s="3" t="s">
        <v>840</v>
      </c>
      <c r="B3126" s="32">
        <v>41984</v>
      </c>
      <c r="C3126" t="s">
        <v>783</v>
      </c>
      <c r="V3126"/>
    </row>
    <row r="3127" spans="1:57" x14ac:dyDescent="0.55000000000000004">
      <c r="A3127" s="3" t="s">
        <v>840</v>
      </c>
      <c r="B3127" s="32">
        <v>41996</v>
      </c>
      <c r="C3127" t="s">
        <v>783</v>
      </c>
      <c r="V3127"/>
    </row>
    <row r="3128" spans="1:57" x14ac:dyDescent="0.55000000000000004">
      <c r="A3128" s="3" t="s">
        <v>840</v>
      </c>
      <c r="B3128" s="32">
        <v>42016</v>
      </c>
      <c r="C3128" t="s">
        <v>783</v>
      </c>
      <c r="V3128"/>
    </row>
    <row r="3129" spans="1:57" x14ac:dyDescent="0.55000000000000004">
      <c r="A3129" s="3" t="s">
        <v>840</v>
      </c>
      <c r="B3129" s="32">
        <v>42024</v>
      </c>
      <c r="C3129" t="s">
        <v>783</v>
      </c>
      <c r="V3129"/>
    </row>
    <row r="3130" spans="1:57" x14ac:dyDescent="0.55000000000000004">
      <c r="A3130" s="3" t="s">
        <v>840</v>
      </c>
      <c r="B3130" s="32">
        <v>42027</v>
      </c>
      <c r="C3130" t="s">
        <v>783</v>
      </c>
      <c r="R3130">
        <v>3015.5377859999999</v>
      </c>
      <c r="S3130">
        <v>1751.946418</v>
      </c>
      <c r="V3130"/>
      <c r="W3130">
        <v>4.2867982999999998E-2</v>
      </c>
      <c r="Y3130">
        <v>32998.349139999998</v>
      </c>
      <c r="AA3130">
        <v>1215.2531879999999</v>
      </c>
      <c r="AQ3130" t="s">
        <v>875</v>
      </c>
      <c r="AY3130">
        <v>536.69323020000002</v>
      </c>
      <c r="BD3130">
        <v>935.41681940000001</v>
      </c>
      <c r="BE3130">
        <v>646.7065116</v>
      </c>
    </row>
    <row r="3131" spans="1:57" x14ac:dyDescent="0.55000000000000004">
      <c r="A3131" s="3" t="s">
        <v>841</v>
      </c>
      <c r="B3131" s="32">
        <v>41760</v>
      </c>
      <c r="C3131" t="s">
        <v>783</v>
      </c>
      <c r="V3131"/>
    </row>
    <row r="3132" spans="1:57" x14ac:dyDescent="0.55000000000000004">
      <c r="A3132" s="3" t="s">
        <v>841</v>
      </c>
      <c r="B3132" s="32">
        <v>41768</v>
      </c>
      <c r="C3132" t="s">
        <v>783</v>
      </c>
      <c r="V3132"/>
    </row>
    <row r="3133" spans="1:57" x14ac:dyDescent="0.55000000000000004">
      <c r="A3133" s="3" t="s">
        <v>841</v>
      </c>
      <c r="B3133" s="32">
        <v>41808</v>
      </c>
      <c r="C3133" t="s">
        <v>783</v>
      </c>
      <c r="V3133"/>
    </row>
    <row r="3134" spans="1:57" x14ac:dyDescent="0.55000000000000004">
      <c r="A3134" s="3" t="s">
        <v>841</v>
      </c>
      <c r="B3134" s="32">
        <v>41835</v>
      </c>
      <c r="C3134" t="s">
        <v>783</v>
      </c>
      <c r="V3134"/>
    </row>
    <row r="3135" spans="1:57" x14ac:dyDescent="0.55000000000000004">
      <c r="A3135" s="3" t="s">
        <v>841</v>
      </c>
      <c r="B3135" s="32">
        <v>41855</v>
      </c>
      <c r="C3135" t="s">
        <v>783</v>
      </c>
      <c r="V3135"/>
    </row>
    <row r="3136" spans="1:57" x14ac:dyDescent="0.55000000000000004">
      <c r="A3136" s="3" t="s">
        <v>841</v>
      </c>
      <c r="B3136" s="32">
        <v>41870</v>
      </c>
      <c r="C3136" t="s">
        <v>783</v>
      </c>
      <c r="V3136"/>
    </row>
    <row r="3137" spans="1:57" x14ac:dyDescent="0.55000000000000004">
      <c r="A3137" s="3" t="s">
        <v>841</v>
      </c>
      <c r="B3137" s="32">
        <v>41883</v>
      </c>
      <c r="C3137" t="s">
        <v>783</v>
      </c>
      <c r="V3137"/>
    </row>
    <row r="3138" spans="1:57" x14ac:dyDescent="0.55000000000000004">
      <c r="A3138" s="3" t="s">
        <v>841</v>
      </c>
      <c r="B3138" s="32">
        <v>41891</v>
      </c>
      <c r="C3138" t="s">
        <v>783</v>
      </c>
      <c r="V3138"/>
    </row>
    <row r="3139" spans="1:57" x14ac:dyDescent="0.55000000000000004">
      <c r="A3139" s="3" t="s">
        <v>841</v>
      </c>
      <c r="B3139" s="32">
        <v>41908</v>
      </c>
      <c r="C3139" t="s">
        <v>783</v>
      </c>
      <c r="V3139"/>
    </row>
    <row r="3140" spans="1:57" x14ac:dyDescent="0.55000000000000004">
      <c r="A3140" s="3" t="s">
        <v>841</v>
      </c>
      <c r="B3140" s="32">
        <v>41912</v>
      </c>
      <c r="C3140" t="s">
        <v>783</v>
      </c>
      <c r="R3140">
        <v>429.69696970000001</v>
      </c>
      <c r="V3140"/>
      <c r="AG3140">
        <v>34.920665409999998</v>
      </c>
      <c r="AJ3140">
        <v>2.8740609500000001</v>
      </c>
      <c r="AM3140">
        <v>212.5628548</v>
      </c>
      <c r="BD3140">
        <v>182.2134495</v>
      </c>
      <c r="BE3140">
        <v>840.61667720000003</v>
      </c>
    </row>
    <row r="3141" spans="1:57" x14ac:dyDescent="0.55000000000000004">
      <c r="A3141" s="3" t="s">
        <v>841</v>
      </c>
      <c r="B3141" s="32">
        <v>41925</v>
      </c>
      <c r="C3141" t="s">
        <v>783</v>
      </c>
      <c r="V3141"/>
    </row>
    <row r="3142" spans="1:57" x14ac:dyDescent="0.55000000000000004">
      <c r="A3142" s="3" t="s">
        <v>841</v>
      </c>
      <c r="B3142" s="32">
        <v>41947</v>
      </c>
      <c r="C3142" t="s">
        <v>783</v>
      </c>
      <c r="V3142"/>
    </row>
    <row r="3143" spans="1:57" x14ac:dyDescent="0.55000000000000004">
      <c r="A3143" s="3" t="s">
        <v>841</v>
      </c>
      <c r="B3143" s="32">
        <v>41964</v>
      </c>
      <c r="C3143" t="s">
        <v>783</v>
      </c>
      <c r="V3143"/>
    </row>
    <row r="3144" spans="1:57" x14ac:dyDescent="0.55000000000000004">
      <c r="A3144" s="3" t="s">
        <v>841</v>
      </c>
      <c r="B3144" s="32">
        <v>41969</v>
      </c>
      <c r="C3144" t="s">
        <v>783</v>
      </c>
      <c r="V3144"/>
    </row>
    <row r="3145" spans="1:57" x14ac:dyDescent="0.55000000000000004">
      <c r="A3145" s="3" t="s">
        <v>841</v>
      </c>
      <c r="B3145" s="32">
        <v>41971</v>
      </c>
      <c r="C3145" t="s">
        <v>783</v>
      </c>
      <c r="R3145">
        <v>1998.7773970000001</v>
      </c>
      <c r="S3145">
        <v>343.52555790000002</v>
      </c>
      <c r="V3145"/>
      <c r="AG3145">
        <v>51.553299920000001</v>
      </c>
      <c r="AJ3145">
        <v>6.4288101329999998</v>
      </c>
      <c r="AM3145">
        <v>388.89287860000002</v>
      </c>
      <c r="AY3145">
        <v>343.52555790000002</v>
      </c>
      <c r="BD3145">
        <v>1214.8056610000001</v>
      </c>
      <c r="BE3145">
        <v>664.14297750000003</v>
      </c>
    </row>
    <row r="3146" spans="1:57" x14ac:dyDescent="0.55000000000000004">
      <c r="A3146" s="3" t="s">
        <v>841</v>
      </c>
      <c r="B3146" s="32">
        <v>41984</v>
      </c>
      <c r="C3146" t="s">
        <v>783</v>
      </c>
      <c r="V3146"/>
    </row>
    <row r="3147" spans="1:57" x14ac:dyDescent="0.55000000000000004">
      <c r="A3147" s="3" t="s">
        <v>841</v>
      </c>
      <c r="B3147" s="32">
        <v>41996</v>
      </c>
      <c r="C3147" t="s">
        <v>783</v>
      </c>
      <c r="V3147"/>
    </row>
    <row r="3148" spans="1:57" x14ac:dyDescent="0.55000000000000004">
      <c r="A3148" s="3" t="s">
        <v>841</v>
      </c>
      <c r="B3148" s="32">
        <v>42016</v>
      </c>
      <c r="C3148" t="s">
        <v>783</v>
      </c>
      <c r="V3148"/>
    </row>
    <row r="3149" spans="1:57" x14ac:dyDescent="0.55000000000000004">
      <c r="A3149" s="3" t="s">
        <v>841</v>
      </c>
      <c r="B3149" s="32">
        <v>42024</v>
      </c>
      <c r="C3149" t="s">
        <v>783</v>
      </c>
      <c r="V3149"/>
    </row>
    <row r="3150" spans="1:57" x14ac:dyDescent="0.55000000000000004">
      <c r="A3150" s="3" t="s">
        <v>841</v>
      </c>
      <c r="B3150" s="32">
        <v>42037</v>
      </c>
      <c r="C3150" t="s">
        <v>783</v>
      </c>
      <c r="R3150">
        <v>3067.1805169999998</v>
      </c>
      <c r="S3150">
        <v>1839.1172180000001</v>
      </c>
      <c r="V3150"/>
      <c r="W3150">
        <v>4.1937158000000002E-2</v>
      </c>
      <c r="Y3150">
        <v>34981.613590000001</v>
      </c>
      <c r="AA3150">
        <v>1262.758572</v>
      </c>
      <c r="AQ3150" t="s">
        <v>875</v>
      </c>
      <c r="AY3150">
        <v>576.3586464</v>
      </c>
      <c r="BD3150">
        <v>966.0769841</v>
      </c>
      <c r="BE3150">
        <v>632.93122770000002</v>
      </c>
    </row>
    <row r="3151" spans="1:57" x14ac:dyDescent="0.55000000000000004">
      <c r="A3151" s="3" t="s">
        <v>711</v>
      </c>
      <c r="B3151" s="32">
        <v>41709</v>
      </c>
      <c r="C3151" t="s">
        <v>783</v>
      </c>
      <c r="V3151"/>
      <c r="AB3151">
        <v>2.9</v>
      </c>
      <c r="AI3151">
        <v>1.3</v>
      </c>
      <c r="AU3151">
        <v>12</v>
      </c>
    </row>
    <row r="3152" spans="1:57" x14ac:dyDescent="0.55000000000000004">
      <c r="A3152" s="3" t="s">
        <v>711</v>
      </c>
      <c r="B3152" s="32">
        <v>41710</v>
      </c>
      <c r="C3152" t="s">
        <v>783</v>
      </c>
      <c r="V3152"/>
    </row>
    <row r="3153" spans="1:57" x14ac:dyDescent="0.55000000000000004">
      <c r="A3153" s="3" t="s">
        <v>711</v>
      </c>
      <c r="B3153" s="32">
        <v>41722</v>
      </c>
      <c r="C3153" t="s">
        <v>783</v>
      </c>
      <c r="V3153"/>
      <c r="AB3153">
        <v>5</v>
      </c>
      <c r="AC3153">
        <v>0.26328512599999998</v>
      </c>
      <c r="AI3153">
        <v>4</v>
      </c>
      <c r="AU3153">
        <v>22</v>
      </c>
    </row>
    <row r="3154" spans="1:57" x14ac:dyDescent="0.55000000000000004">
      <c r="A3154" s="3" t="s">
        <v>711</v>
      </c>
      <c r="B3154" s="32">
        <v>41731</v>
      </c>
      <c r="C3154" t="s">
        <v>783</v>
      </c>
      <c r="V3154"/>
      <c r="AB3154">
        <v>6.9</v>
      </c>
      <c r="AC3154">
        <v>0.68744451200000001</v>
      </c>
      <c r="AI3154">
        <v>4.95</v>
      </c>
      <c r="AU3154">
        <v>24.25</v>
      </c>
    </row>
    <row r="3155" spans="1:57" x14ac:dyDescent="0.55000000000000004">
      <c r="A3155" s="3" t="s">
        <v>711</v>
      </c>
      <c r="B3155" s="32">
        <v>41738</v>
      </c>
      <c r="C3155" t="s">
        <v>783</v>
      </c>
      <c r="V3155"/>
      <c r="AB3155">
        <v>7.45</v>
      </c>
      <c r="AI3155">
        <v>6</v>
      </c>
      <c r="AU3155">
        <v>25.75</v>
      </c>
    </row>
    <row r="3156" spans="1:57" x14ac:dyDescent="0.55000000000000004">
      <c r="A3156" s="3" t="s">
        <v>711</v>
      </c>
      <c r="B3156" s="32">
        <v>41745</v>
      </c>
      <c r="C3156" t="s">
        <v>783</v>
      </c>
      <c r="V3156"/>
      <c r="AB3156">
        <v>8.0500000000000007</v>
      </c>
      <c r="AI3156">
        <v>6.9</v>
      </c>
      <c r="AU3156">
        <v>28.25</v>
      </c>
    </row>
    <row r="3157" spans="1:57" x14ac:dyDescent="0.55000000000000004">
      <c r="A3157" s="3" t="s">
        <v>711</v>
      </c>
      <c r="B3157" s="32">
        <v>41760</v>
      </c>
      <c r="C3157" t="s">
        <v>783</v>
      </c>
      <c r="V3157"/>
      <c r="AB3157">
        <v>8.8666666670000005</v>
      </c>
      <c r="AI3157">
        <v>7.8666666669999996</v>
      </c>
      <c r="AU3157">
        <v>26</v>
      </c>
    </row>
    <row r="3158" spans="1:57" x14ac:dyDescent="0.55000000000000004">
      <c r="A3158" s="3" t="s">
        <v>711</v>
      </c>
      <c r="B3158" s="32">
        <v>41768</v>
      </c>
      <c r="C3158" t="s">
        <v>783</v>
      </c>
      <c r="V3158"/>
      <c r="AB3158">
        <v>9.6666666669999994</v>
      </c>
      <c r="AI3158">
        <v>8.5</v>
      </c>
      <c r="AU3158">
        <v>24.75</v>
      </c>
    </row>
    <row r="3159" spans="1:57" x14ac:dyDescent="0.55000000000000004">
      <c r="A3159" s="3" t="s">
        <v>711</v>
      </c>
      <c r="B3159" s="32">
        <v>41788</v>
      </c>
      <c r="C3159" t="s">
        <v>783</v>
      </c>
      <c r="V3159"/>
      <c r="AB3159">
        <v>10.6875</v>
      </c>
      <c r="AH3159">
        <v>7.1875</v>
      </c>
      <c r="AI3159">
        <v>9.6875</v>
      </c>
      <c r="AU3159">
        <v>30.5</v>
      </c>
    </row>
    <row r="3160" spans="1:57" x14ac:dyDescent="0.55000000000000004">
      <c r="A3160" s="3" t="s">
        <v>711</v>
      </c>
      <c r="B3160" s="32">
        <v>41806</v>
      </c>
      <c r="C3160" t="s">
        <v>783</v>
      </c>
      <c r="V3160"/>
      <c r="AB3160">
        <v>11.3125</v>
      </c>
      <c r="AH3160">
        <v>8.875</v>
      </c>
      <c r="AI3160">
        <v>10.3125</v>
      </c>
      <c r="AU3160">
        <v>31</v>
      </c>
    </row>
    <row r="3161" spans="1:57" x14ac:dyDescent="0.55000000000000004">
      <c r="A3161" s="3" t="s">
        <v>711</v>
      </c>
      <c r="B3161" s="32">
        <v>41808</v>
      </c>
      <c r="C3161" t="s">
        <v>783</v>
      </c>
      <c r="V3161"/>
    </row>
    <row r="3162" spans="1:57" x14ac:dyDescent="0.55000000000000004">
      <c r="A3162" s="3" t="s">
        <v>711</v>
      </c>
      <c r="B3162" s="32">
        <v>41835</v>
      </c>
      <c r="C3162" t="s">
        <v>783</v>
      </c>
      <c r="V3162"/>
      <c r="AB3162">
        <v>12.33333333</v>
      </c>
      <c r="AH3162">
        <v>9.3333333330000006</v>
      </c>
      <c r="AI3162">
        <v>11.06666667</v>
      </c>
      <c r="AU3162">
        <v>31.75</v>
      </c>
    </row>
    <row r="3163" spans="1:57" x14ac:dyDescent="0.55000000000000004">
      <c r="A3163" s="3" t="s">
        <v>711</v>
      </c>
      <c r="B3163" s="32">
        <v>41844</v>
      </c>
      <c r="C3163" t="s">
        <v>783</v>
      </c>
      <c r="R3163">
        <v>527.86363640000002</v>
      </c>
      <c r="V3163"/>
      <c r="AG3163">
        <v>178.91721250000001</v>
      </c>
      <c r="AJ3163">
        <v>2.6340206610000001</v>
      </c>
      <c r="AM3163">
        <v>183.0189968</v>
      </c>
      <c r="BD3163">
        <v>165.92742699999999</v>
      </c>
      <c r="BE3163">
        <v>850.29103220000002</v>
      </c>
    </row>
    <row r="3164" spans="1:57" x14ac:dyDescent="0.55000000000000004">
      <c r="A3164" s="3" t="s">
        <v>711</v>
      </c>
      <c r="B3164" s="32">
        <v>41855</v>
      </c>
      <c r="C3164" t="s">
        <v>783</v>
      </c>
      <c r="V3164"/>
      <c r="AB3164">
        <v>13.266666669999999</v>
      </c>
      <c r="AH3164">
        <v>10.06666667</v>
      </c>
      <c r="AI3164">
        <v>12.06666667</v>
      </c>
      <c r="AU3164">
        <v>32</v>
      </c>
    </row>
    <row r="3165" spans="1:57" x14ac:dyDescent="0.55000000000000004">
      <c r="A3165" s="3" t="s">
        <v>711</v>
      </c>
      <c r="B3165" s="32">
        <v>41870</v>
      </c>
      <c r="C3165" t="s">
        <v>783</v>
      </c>
      <c r="V3165"/>
    </row>
    <row r="3166" spans="1:57" x14ac:dyDescent="0.55000000000000004">
      <c r="A3166" s="3" t="s">
        <v>711</v>
      </c>
      <c r="B3166" s="32">
        <v>41883</v>
      </c>
      <c r="C3166" t="s">
        <v>783</v>
      </c>
      <c r="V3166"/>
      <c r="AB3166">
        <v>14.33333333</v>
      </c>
      <c r="AH3166">
        <v>10.66666667</v>
      </c>
      <c r="AI3166">
        <v>13.266666669999999</v>
      </c>
      <c r="AU3166">
        <v>32</v>
      </c>
    </row>
    <row r="3167" spans="1:57" x14ac:dyDescent="0.55000000000000004">
      <c r="A3167" s="3" t="s">
        <v>711</v>
      </c>
      <c r="B3167" s="32">
        <v>41891</v>
      </c>
      <c r="C3167" t="s">
        <v>783</v>
      </c>
      <c r="V3167"/>
    </row>
    <row r="3168" spans="1:57" x14ac:dyDescent="0.55000000000000004">
      <c r="A3168" s="3" t="s">
        <v>711</v>
      </c>
      <c r="B3168" s="32">
        <v>41908</v>
      </c>
      <c r="C3168" t="s">
        <v>783</v>
      </c>
      <c r="V3168"/>
      <c r="AB3168">
        <v>15.866666670000001</v>
      </c>
      <c r="AH3168">
        <v>11.866666670000001</v>
      </c>
      <c r="AI3168">
        <v>14.46666667</v>
      </c>
      <c r="AU3168">
        <v>33</v>
      </c>
    </row>
    <row r="3169" spans="1:57" x14ac:dyDescent="0.55000000000000004">
      <c r="A3169" s="3" t="s">
        <v>711</v>
      </c>
      <c r="B3169" s="32">
        <v>41912</v>
      </c>
      <c r="C3169" t="s">
        <v>783</v>
      </c>
      <c r="V3169"/>
    </row>
    <row r="3170" spans="1:57" x14ac:dyDescent="0.55000000000000004">
      <c r="A3170" s="3" t="s">
        <v>711</v>
      </c>
      <c r="B3170" s="32">
        <v>41925</v>
      </c>
      <c r="C3170" t="s">
        <v>783</v>
      </c>
      <c r="V3170"/>
      <c r="AB3170">
        <v>16.666666670000001</v>
      </c>
      <c r="AH3170">
        <v>12.33333333</v>
      </c>
      <c r="AI3170">
        <v>15.33333333</v>
      </c>
      <c r="AU3170">
        <v>33.75</v>
      </c>
    </row>
    <row r="3171" spans="1:57" x14ac:dyDescent="0.55000000000000004">
      <c r="A3171" s="3" t="s">
        <v>711</v>
      </c>
      <c r="B3171" s="32">
        <v>41947</v>
      </c>
      <c r="C3171" t="s">
        <v>783</v>
      </c>
      <c r="V3171"/>
      <c r="AB3171">
        <v>17.333333329999999</v>
      </c>
      <c r="AH3171">
        <v>12.46666667</v>
      </c>
      <c r="AI3171">
        <v>17.266666669999999</v>
      </c>
      <c r="AU3171">
        <v>46.5</v>
      </c>
    </row>
    <row r="3172" spans="1:57" x14ac:dyDescent="0.55000000000000004">
      <c r="A3172" s="3" t="s">
        <v>711</v>
      </c>
      <c r="B3172" s="32">
        <v>41964</v>
      </c>
      <c r="C3172" t="s">
        <v>783</v>
      </c>
      <c r="R3172">
        <v>2261.866325</v>
      </c>
      <c r="S3172">
        <v>290.26863029999998</v>
      </c>
      <c r="V3172"/>
      <c r="AG3172">
        <v>201.25032780000001</v>
      </c>
      <c r="AJ3172">
        <v>3.5885695759999998</v>
      </c>
      <c r="AM3172">
        <v>316.21153399999997</v>
      </c>
      <c r="AY3172">
        <v>290.26863029999998</v>
      </c>
      <c r="BD3172">
        <v>1454.135833</v>
      </c>
      <c r="BE3172">
        <v>622.14804930000003</v>
      </c>
    </row>
    <row r="3173" spans="1:57" x14ac:dyDescent="0.55000000000000004">
      <c r="A3173" s="3" t="s">
        <v>711</v>
      </c>
      <c r="B3173" s="32">
        <v>41969</v>
      </c>
      <c r="C3173" t="s">
        <v>783</v>
      </c>
      <c r="V3173"/>
      <c r="AB3173">
        <v>17.333333329999999</v>
      </c>
      <c r="AH3173">
        <v>12.6</v>
      </c>
      <c r="AI3173">
        <v>17.333333329999999</v>
      </c>
      <c r="AU3173">
        <v>70.424999999999997</v>
      </c>
    </row>
    <row r="3174" spans="1:57" x14ac:dyDescent="0.55000000000000004">
      <c r="A3174" s="3" t="s">
        <v>711</v>
      </c>
      <c r="B3174" s="32">
        <v>41971</v>
      </c>
      <c r="C3174" t="s">
        <v>783</v>
      </c>
      <c r="V3174"/>
    </row>
    <row r="3175" spans="1:57" x14ac:dyDescent="0.55000000000000004">
      <c r="A3175" s="3" t="s">
        <v>711</v>
      </c>
      <c r="B3175" s="32">
        <v>41984</v>
      </c>
      <c r="C3175" t="s">
        <v>783</v>
      </c>
      <c r="V3175"/>
      <c r="AB3175">
        <v>17.333333329999999</v>
      </c>
      <c r="AH3175">
        <v>12.733333330000001</v>
      </c>
      <c r="AI3175">
        <v>17.333333329999999</v>
      </c>
      <c r="AU3175">
        <v>81</v>
      </c>
    </row>
    <row r="3176" spans="1:57" x14ac:dyDescent="0.55000000000000004">
      <c r="A3176" s="3" t="s">
        <v>711</v>
      </c>
      <c r="B3176" s="32">
        <v>41996</v>
      </c>
      <c r="C3176" t="s">
        <v>783</v>
      </c>
      <c r="V3176"/>
      <c r="AB3176">
        <v>17.333333329999999</v>
      </c>
      <c r="AH3176">
        <v>13.133333329999999</v>
      </c>
      <c r="AI3176">
        <v>17.333333329999999</v>
      </c>
      <c r="AU3176">
        <v>82</v>
      </c>
    </row>
    <row r="3177" spans="1:57" x14ac:dyDescent="0.55000000000000004">
      <c r="A3177" s="3" t="s">
        <v>711</v>
      </c>
      <c r="B3177" s="32">
        <v>42016</v>
      </c>
      <c r="C3177" t="s">
        <v>783</v>
      </c>
      <c r="V3177"/>
      <c r="AB3177">
        <v>17.333333329999999</v>
      </c>
      <c r="AH3177">
        <v>17.333333329999999</v>
      </c>
      <c r="AI3177">
        <v>17.333333329999999</v>
      </c>
      <c r="AU3177">
        <v>87</v>
      </c>
    </row>
    <row r="3178" spans="1:57" x14ac:dyDescent="0.55000000000000004">
      <c r="A3178" s="3" t="s">
        <v>711</v>
      </c>
      <c r="B3178" s="32">
        <v>42024</v>
      </c>
      <c r="C3178" t="s">
        <v>783</v>
      </c>
      <c r="V3178"/>
      <c r="AB3178">
        <v>17.333333329999999</v>
      </c>
      <c r="AH3178">
        <v>17.333333329999999</v>
      </c>
      <c r="AI3178">
        <v>17.333333329999999</v>
      </c>
      <c r="AU3178">
        <v>92</v>
      </c>
    </row>
    <row r="3179" spans="1:57" x14ac:dyDescent="0.55000000000000004">
      <c r="A3179" s="3" t="s">
        <v>711</v>
      </c>
      <c r="B3179" s="32">
        <v>42027</v>
      </c>
      <c r="C3179" t="s">
        <v>783</v>
      </c>
      <c r="R3179">
        <v>3021.214172</v>
      </c>
      <c r="S3179">
        <v>1581.1031869999999</v>
      </c>
      <c r="V3179"/>
      <c r="W3179">
        <v>4.1457581E-2</v>
      </c>
      <c r="Y3179">
        <v>29651.433410000001</v>
      </c>
      <c r="AA3179">
        <v>1060.152012</v>
      </c>
      <c r="AQ3179" t="s">
        <v>875</v>
      </c>
      <c r="AY3179">
        <v>520.95117560000006</v>
      </c>
      <c r="BD3179">
        <v>1114.6496910000001</v>
      </c>
      <c r="BE3179">
        <v>640.80285830000003</v>
      </c>
    </row>
    <row r="3180" spans="1:57" x14ac:dyDescent="0.55000000000000004">
      <c r="A3180" s="3" t="s">
        <v>712</v>
      </c>
      <c r="B3180" s="32">
        <v>41722</v>
      </c>
      <c r="C3180" t="s">
        <v>783</v>
      </c>
      <c r="V3180"/>
      <c r="AB3180">
        <v>2</v>
      </c>
      <c r="AI3180">
        <v>1</v>
      </c>
      <c r="AU3180">
        <v>12</v>
      </c>
    </row>
    <row r="3181" spans="1:57" x14ac:dyDescent="0.55000000000000004">
      <c r="A3181" s="3" t="s">
        <v>712</v>
      </c>
      <c r="B3181" s="32">
        <v>41731</v>
      </c>
      <c r="C3181" t="s">
        <v>783</v>
      </c>
      <c r="V3181"/>
      <c r="AB3181">
        <v>3.9</v>
      </c>
      <c r="AC3181">
        <v>0.19532469099999999</v>
      </c>
      <c r="AI3181">
        <v>1.95</v>
      </c>
      <c r="AU3181">
        <v>15</v>
      </c>
    </row>
    <row r="3182" spans="1:57" x14ac:dyDescent="0.55000000000000004">
      <c r="A3182" s="3" t="s">
        <v>712</v>
      </c>
      <c r="B3182" s="32">
        <v>41738</v>
      </c>
      <c r="C3182" t="s">
        <v>783</v>
      </c>
      <c r="V3182"/>
      <c r="AB3182">
        <v>5</v>
      </c>
      <c r="AI3182">
        <v>3.35</v>
      </c>
      <c r="AU3182">
        <v>22</v>
      </c>
    </row>
    <row r="3183" spans="1:57" x14ac:dyDescent="0.55000000000000004">
      <c r="A3183" s="3" t="s">
        <v>712</v>
      </c>
      <c r="B3183" s="32">
        <v>41745</v>
      </c>
      <c r="C3183" t="s">
        <v>783</v>
      </c>
      <c r="V3183"/>
      <c r="AB3183">
        <v>5.9</v>
      </c>
      <c r="AI3183">
        <v>4</v>
      </c>
      <c r="AU3183">
        <v>23.25</v>
      </c>
    </row>
    <row r="3184" spans="1:57" x14ac:dyDescent="0.55000000000000004">
      <c r="A3184" s="3" t="s">
        <v>712</v>
      </c>
      <c r="B3184" s="32">
        <v>41760</v>
      </c>
      <c r="C3184" t="s">
        <v>783</v>
      </c>
      <c r="V3184"/>
      <c r="AB3184">
        <v>7</v>
      </c>
      <c r="AI3184">
        <v>5.9333333330000002</v>
      </c>
      <c r="AU3184">
        <v>25.333333329999999</v>
      </c>
    </row>
    <row r="3185" spans="1:57" x14ac:dyDescent="0.55000000000000004">
      <c r="A3185" s="3" t="s">
        <v>712</v>
      </c>
      <c r="B3185" s="32">
        <v>41768</v>
      </c>
      <c r="C3185" t="s">
        <v>783</v>
      </c>
      <c r="V3185"/>
      <c r="AB3185">
        <v>7.5789473679999997</v>
      </c>
      <c r="AI3185">
        <v>6.2105263160000002</v>
      </c>
      <c r="AU3185">
        <v>23.75</v>
      </c>
    </row>
    <row r="3186" spans="1:57" x14ac:dyDescent="0.55000000000000004">
      <c r="A3186" s="3" t="s">
        <v>712</v>
      </c>
      <c r="B3186" s="32">
        <v>41788</v>
      </c>
      <c r="C3186" t="s">
        <v>783</v>
      </c>
      <c r="V3186"/>
      <c r="AB3186">
        <v>8.8421052630000005</v>
      </c>
      <c r="AH3186">
        <v>4.8947368420000004</v>
      </c>
      <c r="AI3186">
        <v>7.736842105</v>
      </c>
      <c r="AU3186">
        <v>24.5</v>
      </c>
    </row>
    <row r="3187" spans="1:57" x14ac:dyDescent="0.55000000000000004">
      <c r="A3187" s="3" t="s">
        <v>712</v>
      </c>
      <c r="B3187" s="32">
        <v>41806</v>
      </c>
      <c r="C3187" t="s">
        <v>783</v>
      </c>
      <c r="V3187"/>
      <c r="AB3187">
        <v>9.1578947369999995</v>
      </c>
      <c r="AH3187">
        <v>6.1052631579999996</v>
      </c>
      <c r="AI3187">
        <v>8.1052631579999996</v>
      </c>
      <c r="AU3187">
        <v>30</v>
      </c>
    </row>
    <row r="3188" spans="1:57" x14ac:dyDescent="0.55000000000000004">
      <c r="A3188" s="3" t="s">
        <v>712</v>
      </c>
      <c r="B3188" s="32">
        <v>41808</v>
      </c>
      <c r="C3188" t="s">
        <v>783</v>
      </c>
      <c r="V3188"/>
    </row>
    <row r="3189" spans="1:57" x14ac:dyDescent="0.55000000000000004">
      <c r="A3189" s="3" t="s">
        <v>712</v>
      </c>
      <c r="B3189" s="32">
        <v>41835</v>
      </c>
      <c r="C3189" t="s">
        <v>783</v>
      </c>
      <c r="V3189"/>
      <c r="AB3189">
        <v>10</v>
      </c>
      <c r="AH3189">
        <v>7</v>
      </c>
      <c r="AI3189">
        <v>9</v>
      </c>
      <c r="AU3189">
        <v>31</v>
      </c>
    </row>
    <row r="3190" spans="1:57" x14ac:dyDescent="0.55000000000000004">
      <c r="A3190" s="3" t="s">
        <v>712</v>
      </c>
      <c r="B3190" s="32">
        <v>41855</v>
      </c>
      <c r="C3190" t="s">
        <v>783</v>
      </c>
      <c r="V3190"/>
      <c r="AB3190">
        <v>11</v>
      </c>
      <c r="AH3190">
        <v>7.8947368420000004</v>
      </c>
      <c r="AI3190">
        <v>9.8947368420000004</v>
      </c>
      <c r="AU3190">
        <v>31</v>
      </c>
    </row>
    <row r="3191" spans="1:57" x14ac:dyDescent="0.55000000000000004">
      <c r="A3191" s="3" t="s">
        <v>712</v>
      </c>
      <c r="B3191" s="32">
        <v>41870</v>
      </c>
      <c r="C3191" t="s">
        <v>783</v>
      </c>
      <c r="R3191">
        <v>589.90909090000002</v>
      </c>
      <c r="V3191"/>
      <c r="AG3191">
        <v>195.26411630000001</v>
      </c>
      <c r="AJ3191">
        <v>3.5578963880000001</v>
      </c>
      <c r="AM3191">
        <v>238.96730350000001</v>
      </c>
      <c r="BD3191">
        <v>155.6776711</v>
      </c>
      <c r="BE3191">
        <v>952.60174380000001</v>
      </c>
    </row>
    <row r="3192" spans="1:57" x14ac:dyDescent="0.55000000000000004">
      <c r="A3192" s="3" t="s">
        <v>712</v>
      </c>
      <c r="B3192" s="32">
        <v>41883</v>
      </c>
      <c r="C3192" t="s">
        <v>783</v>
      </c>
      <c r="V3192"/>
      <c r="AB3192">
        <v>12</v>
      </c>
      <c r="AH3192">
        <v>8.9473684210000002</v>
      </c>
      <c r="AI3192">
        <v>11</v>
      </c>
      <c r="AU3192">
        <v>32</v>
      </c>
    </row>
    <row r="3193" spans="1:57" x14ac:dyDescent="0.55000000000000004">
      <c r="A3193" s="3" t="s">
        <v>712</v>
      </c>
      <c r="B3193" s="32">
        <v>41891</v>
      </c>
      <c r="C3193" t="s">
        <v>783</v>
      </c>
      <c r="V3193"/>
    </row>
    <row r="3194" spans="1:57" x14ac:dyDescent="0.55000000000000004">
      <c r="A3194" s="3" t="s">
        <v>712</v>
      </c>
      <c r="B3194" s="32">
        <v>41908</v>
      </c>
      <c r="C3194" t="s">
        <v>783</v>
      </c>
      <c r="V3194"/>
      <c r="AB3194">
        <v>13.73684211</v>
      </c>
      <c r="AH3194">
        <v>10</v>
      </c>
      <c r="AI3194">
        <v>12.31578947</v>
      </c>
      <c r="AU3194">
        <v>33</v>
      </c>
    </row>
    <row r="3195" spans="1:57" x14ac:dyDescent="0.55000000000000004">
      <c r="A3195" s="3" t="s">
        <v>712</v>
      </c>
      <c r="B3195" s="32">
        <v>41912</v>
      </c>
      <c r="C3195" t="s">
        <v>783</v>
      </c>
      <c r="V3195"/>
    </row>
    <row r="3196" spans="1:57" x14ac:dyDescent="0.55000000000000004">
      <c r="A3196" s="3" t="s">
        <v>712</v>
      </c>
      <c r="B3196" s="32">
        <v>41925</v>
      </c>
      <c r="C3196" t="s">
        <v>783</v>
      </c>
      <c r="V3196"/>
      <c r="AB3196">
        <v>14.57894737</v>
      </c>
      <c r="AH3196">
        <v>10.31578947</v>
      </c>
      <c r="AI3196">
        <v>13.15789474</v>
      </c>
      <c r="AU3196">
        <v>33.25</v>
      </c>
    </row>
    <row r="3197" spans="1:57" x14ac:dyDescent="0.55000000000000004">
      <c r="A3197" s="3" t="s">
        <v>712</v>
      </c>
      <c r="B3197" s="32">
        <v>41947</v>
      </c>
      <c r="C3197" t="s">
        <v>783</v>
      </c>
      <c r="V3197"/>
      <c r="AB3197">
        <v>15.277777779999999</v>
      </c>
      <c r="AH3197">
        <v>10.61111111</v>
      </c>
      <c r="AI3197">
        <v>15.222222220000001</v>
      </c>
      <c r="AU3197">
        <v>45</v>
      </c>
    </row>
    <row r="3198" spans="1:57" x14ac:dyDescent="0.55000000000000004">
      <c r="A3198" s="3" t="s">
        <v>712</v>
      </c>
      <c r="B3198" s="32">
        <v>41964</v>
      </c>
      <c r="C3198" t="s">
        <v>783</v>
      </c>
      <c r="R3198">
        <v>2391.968531</v>
      </c>
      <c r="S3198">
        <v>305.99704250000002</v>
      </c>
      <c r="V3198"/>
      <c r="AG3198">
        <v>204.79173040000001</v>
      </c>
      <c r="AJ3198">
        <v>4.4381877269999999</v>
      </c>
      <c r="AM3198">
        <v>353.14785929999999</v>
      </c>
      <c r="AY3198">
        <v>305.99704250000002</v>
      </c>
      <c r="BD3198">
        <v>1528.0318990000001</v>
      </c>
      <c r="BE3198">
        <v>727.65341909999995</v>
      </c>
    </row>
    <row r="3199" spans="1:57" x14ac:dyDescent="0.55000000000000004">
      <c r="A3199" s="3" t="s">
        <v>712</v>
      </c>
      <c r="B3199" s="32">
        <v>41969</v>
      </c>
      <c r="C3199" t="s">
        <v>783</v>
      </c>
      <c r="V3199"/>
      <c r="AB3199">
        <v>15.277777779999999</v>
      </c>
      <c r="AH3199">
        <v>10.777777779999999</v>
      </c>
      <c r="AI3199">
        <v>15.277777779999999</v>
      </c>
      <c r="AU3199">
        <v>70.275000000000006</v>
      </c>
    </row>
    <row r="3200" spans="1:57" x14ac:dyDescent="0.55000000000000004">
      <c r="A3200" s="3" t="s">
        <v>712</v>
      </c>
      <c r="B3200" s="32">
        <v>41971</v>
      </c>
      <c r="C3200" t="s">
        <v>783</v>
      </c>
      <c r="V3200"/>
    </row>
    <row r="3201" spans="1:57" x14ac:dyDescent="0.55000000000000004">
      <c r="A3201" s="3" t="s">
        <v>712</v>
      </c>
      <c r="B3201" s="32">
        <v>41984</v>
      </c>
      <c r="C3201" t="s">
        <v>783</v>
      </c>
      <c r="V3201"/>
      <c r="AB3201">
        <v>15.277777779999999</v>
      </c>
      <c r="AH3201">
        <v>10.94444444</v>
      </c>
      <c r="AI3201">
        <v>15.277777779999999</v>
      </c>
      <c r="AU3201">
        <v>81</v>
      </c>
    </row>
    <row r="3202" spans="1:57" x14ac:dyDescent="0.55000000000000004">
      <c r="A3202" s="3" t="s">
        <v>712</v>
      </c>
      <c r="B3202" s="32">
        <v>41996</v>
      </c>
      <c r="C3202" t="s">
        <v>783</v>
      </c>
      <c r="V3202"/>
      <c r="AB3202">
        <v>15.277777779999999</v>
      </c>
      <c r="AH3202">
        <v>11.44444444</v>
      </c>
      <c r="AI3202">
        <v>15.277777779999999</v>
      </c>
      <c r="AU3202">
        <v>82</v>
      </c>
    </row>
    <row r="3203" spans="1:57" x14ac:dyDescent="0.55000000000000004">
      <c r="A3203" s="3" t="s">
        <v>712</v>
      </c>
      <c r="B3203" s="32">
        <v>42016</v>
      </c>
      <c r="C3203" t="s">
        <v>783</v>
      </c>
      <c r="V3203"/>
      <c r="AB3203">
        <v>15.277777779999999</v>
      </c>
      <c r="AH3203">
        <v>14.55555556</v>
      </c>
      <c r="AI3203">
        <v>15.277777779999999</v>
      </c>
      <c r="AU3203">
        <v>87</v>
      </c>
    </row>
    <row r="3204" spans="1:57" x14ac:dyDescent="0.55000000000000004">
      <c r="A3204" s="3" t="s">
        <v>712</v>
      </c>
      <c r="B3204" s="32">
        <v>42024</v>
      </c>
      <c r="C3204" t="s">
        <v>783</v>
      </c>
      <c r="V3204"/>
      <c r="AB3204">
        <v>15.277777779999999</v>
      </c>
      <c r="AH3204">
        <v>15.277777779999999</v>
      </c>
      <c r="AI3204">
        <v>15.277777779999999</v>
      </c>
      <c r="AU3204">
        <v>92</v>
      </c>
    </row>
    <row r="3205" spans="1:57" x14ac:dyDescent="0.55000000000000004">
      <c r="A3205" s="3" t="s">
        <v>712</v>
      </c>
      <c r="B3205" s="32">
        <v>42027</v>
      </c>
      <c r="C3205" t="s">
        <v>783</v>
      </c>
      <c r="R3205">
        <v>2837.868849</v>
      </c>
      <c r="S3205">
        <v>1519.5364750000001</v>
      </c>
      <c r="V3205"/>
      <c r="W3205">
        <v>4.2706175999999998E-2</v>
      </c>
      <c r="Y3205">
        <v>28532.837490000002</v>
      </c>
      <c r="AA3205">
        <v>1049.7761069999999</v>
      </c>
      <c r="AQ3205" t="s">
        <v>875</v>
      </c>
      <c r="AY3205">
        <v>469.7603676</v>
      </c>
      <c r="BD3205">
        <v>1029.795922</v>
      </c>
      <c r="BE3205">
        <v>585.79287450000004</v>
      </c>
    </row>
    <row r="3206" spans="1:57" x14ac:dyDescent="0.55000000000000004">
      <c r="A3206" s="3" t="s">
        <v>714</v>
      </c>
      <c r="B3206" s="32">
        <v>41738</v>
      </c>
      <c r="C3206" t="s">
        <v>783</v>
      </c>
      <c r="V3206"/>
      <c r="AB3206">
        <v>1.65</v>
      </c>
      <c r="AI3206">
        <v>0</v>
      </c>
      <c r="AU3206">
        <v>11</v>
      </c>
    </row>
    <row r="3207" spans="1:57" x14ac:dyDescent="0.55000000000000004">
      <c r="A3207" s="3" t="s">
        <v>714</v>
      </c>
      <c r="B3207" s="32">
        <v>41745</v>
      </c>
      <c r="C3207" t="s">
        <v>783</v>
      </c>
      <c r="V3207"/>
      <c r="AB3207">
        <v>2.65</v>
      </c>
      <c r="AI3207">
        <v>1</v>
      </c>
      <c r="AU3207">
        <v>12</v>
      </c>
    </row>
    <row r="3208" spans="1:57" x14ac:dyDescent="0.55000000000000004">
      <c r="A3208" s="3" t="s">
        <v>714</v>
      </c>
      <c r="B3208" s="32">
        <v>41760</v>
      </c>
      <c r="C3208" t="s">
        <v>783</v>
      </c>
      <c r="V3208"/>
      <c r="AB3208">
        <v>4.1333333330000004</v>
      </c>
      <c r="AI3208">
        <v>3.1333333329999999</v>
      </c>
      <c r="AU3208">
        <v>21</v>
      </c>
    </row>
    <row r="3209" spans="1:57" x14ac:dyDescent="0.55000000000000004">
      <c r="A3209" s="3" t="s">
        <v>714</v>
      </c>
      <c r="B3209" s="32">
        <v>41768</v>
      </c>
      <c r="C3209" t="s">
        <v>783</v>
      </c>
      <c r="V3209"/>
      <c r="AB3209">
        <v>5.15</v>
      </c>
      <c r="AI3209">
        <v>4.05</v>
      </c>
      <c r="AU3209">
        <v>22.25</v>
      </c>
    </row>
    <row r="3210" spans="1:57" x14ac:dyDescent="0.55000000000000004">
      <c r="A3210" s="3" t="s">
        <v>714</v>
      </c>
      <c r="B3210" s="32">
        <v>41788</v>
      </c>
      <c r="C3210" t="s">
        <v>783</v>
      </c>
      <c r="V3210"/>
      <c r="AB3210">
        <v>7.05</v>
      </c>
      <c r="AH3210">
        <v>1.95</v>
      </c>
      <c r="AI3210">
        <v>5.8</v>
      </c>
      <c r="AU3210">
        <v>25.25</v>
      </c>
    </row>
    <row r="3211" spans="1:57" x14ac:dyDescent="0.55000000000000004">
      <c r="A3211" s="3" t="s">
        <v>714</v>
      </c>
      <c r="B3211" s="32">
        <v>41806</v>
      </c>
      <c r="C3211" t="s">
        <v>783</v>
      </c>
      <c r="V3211"/>
      <c r="AB3211">
        <v>8</v>
      </c>
      <c r="AH3211">
        <v>3.9</v>
      </c>
      <c r="AI3211">
        <v>6.7</v>
      </c>
      <c r="AU3211">
        <v>26.75</v>
      </c>
    </row>
    <row r="3212" spans="1:57" x14ac:dyDescent="0.55000000000000004">
      <c r="A3212" s="3" t="s">
        <v>714</v>
      </c>
      <c r="B3212" s="32">
        <v>41808</v>
      </c>
      <c r="C3212" t="s">
        <v>783</v>
      </c>
      <c r="V3212"/>
    </row>
    <row r="3213" spans="1:57" x14ac:dyDescent="0.55000000000000004">
      <c r="A3213" s="3" t="s">
        <v>714</v>
      </c>
      <c r="B3213" s="32">
        <v>41835</v>
      </c>
      <c r="C3213" t="s">
        <v>783</v>
      </c>
      <c r="V3213"/>
      <c r="AB3213">
        <v>9</v>
      </c>
      <c r="AH3213">
        <v>4.9000000000000004</v>
      </c>
      <c r="AI3213">
        <v>8</v>
      </c>
      <c r="AU3213">
        <v>26</v>
      </c>
    </row>
    <row r="3214" spans="1:57" x14ac:dyDescent="0.55000000000000004">
      <c r="A3214" s="3" t="s">
        <v>714</v>
      </c>
      <c r="B3214" s="32">
        <v>41855</v>
      </c>
      <c r="C3214" t="s">
        <v>783</v>
      </c>
      <c r="V3214"/>
      <c r="AB3214">
        <v>9.9499999999999993</v>
      </c>
      <c r="AH3214">
        <v>5.9</v>
      </c>
      <c r="AI3214">
        <v>8.85</v>
      </c>
      <c r="AU3214">
        <v>30.5</v>
      </c>
    </row>
    <row r="3215" spans="1:57" x14ac:dyDescent="0.55000000000000004">
      <c r="A3215" s="3" t="s">
        <v>714</v>
      </c>
      <c r="B3215" s="32">
        <v>41870</v>
      </c>
      <c r="C3215" t="s">
        <v>783</v>
      </c>
      <c r="V3215"/>
    </row>
    <row r="3216" spans="1:57" x14ac:dyDescent="0.55000000000000004">
      <c r="A3216" s="3" t="s">
        <v>714</v>
      </c>
      <c r="B3216" s="32">
        <v>41883</v>
      </c>
      <c r="C3216" t="s">
        <v>783</v>
      </c>
      <c r="V3216"/>
      <c r="AB3216">
        <v>11</v>
      </c>
      <c r="AH3216">
        <v>7.3</v>
      </c>
      <c r="AI3216">
        <v>9.9499999999999993</v>
      </c>
      <c r="AU3216">
        <v>31.5</v>
      </c>
    </row>
    <row r="3217" spans="1:57" x14ac:dyDescent="0.55000000000000004">
      <c r="A3217" s="3" t="s">
        <v>714</v>
      </c>
      <c r="B3217" s="32">
        <v>41891</v>
      </c>
      <c r="C3217" t="s">
        <v>783</v>
      </c>
      <c r="R3217">
        <v>691.40909090000002</v>
      </c>
      <c r="V3217"/>
      <c r="AG3217">
        <v>82.62829241</v>
      </c>
      <c r="AJ3217">
        <v>4.671109564</v>
      </c>
      <c r="AM3217">
        <v>303.67652399999997</v>
      </c>
      <c r="BD3217">
        <v>305.10427449999997</v>
      </c>
      <c r="BE3217">
        <v>1048.568041</v>
      </c>
    </row>
    <row r="3218" spans="1:57" x14ac:dyDescent="0.55000000000000004">
      <c r="A3218" s="3" t="s">
        <v>714</v>
      </c>
      <c r="B3218" s="32">
        <v>41908</v>
      </c>
      <c r="C3218" t="s">
        <v>783</v>
      </c>
      <c r="V3218"/>
      <c r="AB3218">
        <v>12.3</v>
      </c>
      <c r="AH3218">
        <v>8.85</v>
      </c>
      <c r="AI3218">
        <v>11.25</v>
      </c>
      <c r="AU3218">
        <v>32.75</v>
      </c>
    </row>
    <row r="3219" spans="1:57" x14ac:dyDescent="0.55000000000000004">
      <c r="A3219" s="3" t="s">
        <v>714</v>
      </c>
      <c r="B3219" s="32">
        <v>41912</v>
      </c>
      <c r="C3219" t="s">
        <v>783</v>
      </c>
      <c r="V3219"/>
    </row>
    <row r="3220" spans="1:57" x14ac:dyDescent="0.55000000000000004">
      <c r="A3220" s="3" t="s">
        <v>714</v>
      </c>
      <c r="B3220" s="32">
        <v>41925</v>
      </c>
      <c r="C3220" t="s">
        <v>783</v>
      </c>
      <c r="V3220"/>
      <c r="AB3220">
        <v>13.5</v>
      </c>
      <c r="AH3220">
        <v>9.25</v>
      </c>
      <c r="AI3220">
        <v>12.45</v>
      </c>
      <c r="AU3220">
        <v>33.25</v>
      </c>
    </row>
    <row r="3221" spans="1:57" x14ac:dyDescent="0.55000000000000004">
      <c r="A3221" s="3" t="s">
        <v>714</v>
      </c>
      <c r="B3221" s="32">
        <v>41947</v>
      </c>
      <c r="C3221" t="s">
        <v>783</v>
      </c>
      <c r="V3221"/>
      <c r="AB3221">
        <v>14.45</v>
      </c>
      <c r="AH3221">
        <v>9.35</v>
      </c>
      <c r="AI3221">
        <v>14.45</v>
      </c>
      <c r="AU3221">
        <v>43.5</v>
      </c>
    </row>
    <row r="3222" spans="1:57" x14ac:dyDescent="0.55000000000000004">
      <c r="A3222" s="3" t="s">
        <v>714</v>
      </c>
      <c r="B3222" s="32">
        <v>41964</v>
      </c>
      <c r="C3222" t="s">
        <v>783</v>
      </c>
      <c r="V3222"/>
    </row>
    <row r="3223" spans="1:57" x14ac:dyDescent="0.55000000000000004">
      <c r="A3223" s="3" t="s">
        <v>714</v>
      </c>
      <c r="B3223" s="32">
        <v>41969</v>
      </c>
      <c r="C3223" t="s">
        <v>783</v>
      </c>
      <c r="V3223"/>
      <c r="AB3223">
        <v>14.45</v>
      </c>
      <c r="AH3223">
        <v>9.4499999999999993</v>
      </c>
      <c r="AI3223">
        <v>14.45</v>
      </c>
      <c r="AU3223">
        <v>70.2</v>
      </c>
    </row>
    <row r="3224" spans="1:57" x14ac:dyDescent="0.55000000000000004">
      <c r="A3224" s="3" t="s">
        <v>714</v>
      </c>
      <c r="B3224" s="32">
        <v>41971</v>
      </c>
      <c r="C3224" t="s">
        <v>783</v>
      </c>
      <c r="R3224">
        <v>2294.9421189999998</v>
      </c>
      <c r="S3224">
        <v>406.99484089999999</v>
      </c>
      <c r="V3224"/>
      <c r="AG3224">
        <v>92.588550940000005</v>
      </c>
      <c r="AJ3224">
        <v>5.8905807369999996</v>
      </c>
      <c r="AM3224">
        <v>354.8419801</v>
      </c>
      <c r="AY3224">
        <v>406.99484089999999</v>
      </c>
      <c r="BD3224">
        <v>1440.5167469999999</v>
      </c>
      <c r="BE3224">
        <v>671.73371050000003</v>
      </c>
    </row>
    <row r="3225" spans="1:57" x14ac:dyDescent="0.55000000000000004">
      <c r="A3225" s="3" t="s">
        <v>714</v>
      </c>
      <c r="B3225" s="32">
        <v>41984</v>
      </c>
      <c r="C3225" t="s">
        <v>783</v>
      </c>
      <c r="V3225"/>
      <c r="AB3225">
        <v>14.45</v>
      </c>
      <c r="AH3225">
        <v>9.6</v>
      </c>
      <c r="AI3225">
        <v>14.45</v>
      </c>
      <c r="AU3225">
        <v>78</v>
      </c>
    </row>
    <row r="3226" spans="1:57" x14ac:dyDescent="0.55000000000000004">
      <c r="A3226" s="3" t="s">
        <v>714</v>
      </c>
      <c r="B3226" s="32">
        <v>41996</v>
      </c>
      <c r="C3226" t="s">
        <v>783</v>
      </c>
      <c r="V3226"/>
      <c r="AB3226">
        <v>14.45</v>
      </c>
      <c r="AH3226">
        <v>9.8000000000000007</v>
      </c>
      <c r="AI3226">
        <v>14.45</v>
      </c>
      <c r="AU3226">
        <v>82</v>
      </c>
    </row>
    <row r="3227" spans="1:57" x14ac:dyDescent="0.55000000000000004">
      <c r="A3227" s="3" t="s">
        <v>714</v>
      </c>
      <c r="B3227" s="32">
        <v>42016</v>
      </c>
      <c r="C3227" t="s">
        <v>783</v>
      </c>
      <c r="V3227"/>
      <c r="AB3227">
        <v>14.45</v>
      </c>
      <c r="AH3227">
        <v>13.6</v>
      </c>
      <c r="AI3227">
        <v>14.45</v>
      </c>
      <c r="AU3227">
        <v>86</v>
      </c>
    </row>
    <row r="3228" spans="1:57" x14ac:dyDescent="0.55000000000000004">
      <c r="A3228" s="3" t="s">
        <v>714</v>
      </c>
      <c r="B3228" s="32">
        <v>42024</v>
      </c>
      <c r="C3228" t="s">
        <v>783</v>
      </c>
      <c r="V3228"/>
      <c r="AB3228">
        <v>14.45</v>
      </c>
      <c r="AH3228">
        <v>14.45</v>
      </c>
      <c r="AI3228">
        <v>14.45</v>
      </c>
      <c r="AU3228">
        <v>92</v>
      </c>
    </row>
    <row r="3229" spans="1:57" x14ac:dyDescent="0.55000000000000004">
      <c r="A3229" s="3" t="s">
        <v>714</v>
      </c>
      <c r="B3229" s="32">
        <v>42027</v>
      </c>
      <c r="C3229" t="s">
        <v>783</v>
      </c>
      <c r="R3229">
        <v>3036.0845989999998</v>
      </c>
      <c r="S3229">
        <v>1739.8328289999999</v>
      </c>
      <c r="V3229"/>
      <c r="W3229">
        <v>4.3087091000000001E-2</v>
      </c>
      <c r="Y3229">
        <v>32316.074489999999</v>
      </c>
      <c r="AA3229">
        <v>1195.976447</v>
      </c>
      <c r="AQ3229" t="s">
        <v>875</v>
      </c>
      <c r="AY3229">
        <v>543.8563815</v>
      </c>
      <c r="BD3229">
        <v>957.96260740000002</v>
      </c>
      <c r="BE3229">
        <v>658.89292409999996</v>
      </c>
    </row>
    <row r="3230" spans="1:57" x14ac:dyDescent="0.55000000000000004">
      <c r="A3230" s="3" t="s">
        <v>716</v>
      </c>
      <c r="B3230" s="32">
        <v>41760</v>
      </c>
      <c r="C3230" t="s">
        <v>783</v>
      </c>
      <c r="V3230"/>
    </row>
    <row r="3231" spans="1:57" x14ac:dyDescent="0.55000000000000004">
      <c r="A3231" s="3" t="s">
        <v>716</v>
      </c>
      <c r="B3231" s="32">
        <v>41768</v>
      </c>
      <c r="C3231" t="s">
        <v>783</v>
      </c>
      <c r="V3231"/>
    </row>
    <row r="3232" spans="1:57" x14ac:dyDescent="0.55000000000000004">
      <c r="A3232" s="3" t="s">
        <v>716</v>
      </c>
      <c r="B3232" s="32">
        <v>41788</v>
      </c>
      <c r="C3232" t="s">
        <v>783</v>
      </c>
      <c r="V3232"/>
      <c r="AB3232">
        <v>2.95</v>
      </c>
      <c r="AH3232">
        <v>0</v>
      </c>
      <c r="AI3232">
        <v>1.6</v>
      </c>
      <c r="AU3232">
        <v>12</v>
      </c>
    </row>
    <row r="3233" spans="1:57" x14ac:dyDescent="0.55000000000000004">
      <c r="A3233" s="3" t="s">
        <v>716</v>
      </c>
      <c r="B3233" s="32">
        <v>41806</v>
      </c>
      <c r="C3233" t="s">
        <v>783</v>
      </c>
      <c r="V3233"/>
      <c r="AB3233">
        <v>4.05</v>
      </c>
      <c r="AH3233">
        <v>0</v>
      </c>
      <c r="AI3233">
        <v>2.95</v>
      </c>
      <c r="AU3233">
        <v>13.5</v>
      </c>
    </row>
    <row r="3234" spans="1:57" x14ac:dyDescent="0.55000000000000004">
      <c r="A3234" s="3" t="s">
        <v>716</v>
      </c>
      <c r="B3234" s="32">
        <v>41808</v>
      </c>
      <c r="C3234" t="s">
        <v>783</v>
      </c>
      <c r="V3234"/>
    </row>
    <row r="3235" spans="1:57" x14ac:dyDescent="0.55000000000000004">
      <c r="A3235" s="3" t="s">
        <v>716</v>
      </c>
      <c r="B3235" s="32">
        <v>41835</v>
      </c>
      <c r="C3235" t="s">
        <v>783</v>
      </c>
      <c r="V3235"/>
      <c r="AB3235">
        <v>6.05</v>
      </c>
      <c r="AH3235">
        <v>0.15</v>
      </c>
      <c r="AI3235">
        <v>4.8499999999999996</v>
      </c>
      <c r="AU3235">
        <v>23.5</v>
      </c>
    </row>
    <row r="3236" spans="1:57" x14ac:dyDescent="0.55000000000000004">
      <c r="A3236" s="3" t="s">
        <v>716</v>
      </c>
      <c r="B3236" s="32">
        <v>41855</v>
      </c>
      <c r="C3236" t="s">
        <v>783</v>
      </c>
      <c r="V3236"/>
      <c r="AB3236">
        <v>7</v>
      </c>
      <c r="AH3236">
        <v>1.3</v>
      </c>
      <c r="AI3236">
        <v>5.85</v>
      </c>
      <c r="AU3236">
        <v>25</v>
      </c>
    </row>
    <row r="3237" spans="1:57" x14ac:dyDescent="0.55000000000000004">
      <c r="A3237" s="3" t="s">
        <v>716</v>
      </c>
      <c r="B3237" s="32">
        <v>41870</v>
      </c>
      <c r="C3237" t="s">
        <v>783</v>
      </c>
      <c r="V3237"/>
    </row>
    <row r="3238" spans="1:57" x14ac:dyDescent="0.55000000000000004">
      <c r="A3238" s="3" t="s">
        <v>716</v>
      </c>
      <c r="B3238" s="32">
        <v>41883</v>
      </c>
      <c r="C3238" t="s">
        <v>783</v>
      </c>
      <c r="V3238"/>
      <c r="AB3238">
        <v>8.6</v>
      </c>
      <c r="AH3238">
        <v>4.05</v>
      </c>
      <c r="AI3238">
        <v>7.1</v>
      </c>
      <c r="AU3238">
        <v>27</v>
      </c>
    </row>
    <row r="3239" spans="1:57" x14ac:dyDescent="0.55000000000000004">
      <c r="A3239" s="3" t="s">
        <v>716</v>
      </c>
      <c r="B3239" s="32">
        <v>41891</v>
      </c>
      <c r="C3239" t="s">
        <v>783</v>
      </c>
      <c r="V3239"/>
    </row>
    <row r="3240" spans="1:57" x14ac:dyDescent="0.55000000000000004">
      <c r="A3240" s="3" t="s">
        <v>716</v>
      </c>
      <c r="B3240" s="32">
        <v>41908</v>
      </c>
      <c r="C3240" t="s">
        <v>783</v>
      </c>
      <c r="V3240"/>
      <c r="AB3240">
        <v>10.15</v>
      </c>
      <c r="AH3240">
        <v>6.4</v>
      </c>
      <c r="AI3240">
        <v>8.9499999999999993</v>
      </c>
      <c r="AU3240">
        <v>31.75</v>
      </c>
    </row>
    <row r="3241" spans="1:57" x14ac:dyDescent="0.55000000000000004">
      <c r="A3241" s="3" t="s">
        <v>716</v>
      </c>
      <c r="B3241" s="32">
        <v>41912</v>
      </c>
      <c r="C3241" t="s">
        <v>783</v>
      </c>
      <c r="R3241">
        <v>410.40909090000002</v>
      </c>
      <c r="V3241"/>
      <c r="AG3241">
        <v>31.770634940000001</v>
      </c>
      <c r="AJ3241">
        <v>2.7601937250000002</v>
      </c>
      <c r="AM3241">
        <v>194.04776140000001</v>
      </c>
      <c r="BD3241">
        <v>184.59069460000001</v>
      </c>
      <c r="BE3241">
        <v>690.03934449999997</v>
      </c>
    </row>
    <row r="3242" spans="1:57" x14ac:dyDescent="0.55000000000000004">
      <c r="A3242" s="3" t="s">
        <v>716</v>
      </c>
      <c r="B3242" s="32">
        <v>41925</v>
      </c>
      <c r="C3242" t="s">
        <v>783</v>
      </c>
      <c r="V3242"/>
      <c r="AB3242">
        <v>11.55</v>
      </c>
      <c r="AH3242">
        <v>7.2</v>
      </c>
      <c r="AI3242">
        <v>10</v>
      </c>
      <c r="AU3242">
        <v>32.25</v>
      </c>
    </row>
    <row r="3243" spans="1:57" x14ac:dyDescent="0.55000000000000004">
      <c r="A3243" s="3" t="s">
        <v>716</v>
      </c>
      <c r="B3243" s="32">
        <v>41947</v>
      </c>
      <c r="C3243" t="s">
        <v>783</v>
      </c>
      <c r="V3243"/>
      <c r="AB3243">
        <v>12.95</v>
      </c>
      <c r="AH3243">
        <v>7.85</v>
      </c>
      <c r="AI3243">
        <v>12.05</v>
      </c>
      <c r="AU3243">
        <v>38</v>
      </c>
    </row>
    <row r="3244" spans="1:57" x14ac:dyDescent="0.55000000000000004">
      <c r="A3244" s="3" t="s">
        <v>716</v>
      </c>
      <c r="B3244" s="32">
        <v>41964</v>
      </c>
      <c r="C3244" t="s">
        <v>783</v>
      </c>
      <c r="V3244"/>
    </row>
    <row r="3245" spans="1:57" x14ac:dyDescent="0.55000000000000004">
      <c r="A3245" s="3" t="s">
        <v>716</v>
      </c>
      <c r="B3245" s="32">
        <v>41969</v>
      </c>
      <c r="C3245" t="s">
        <v>783</v>
      </c>
      <c r="V3245"/>
      <c r="AB3245">
        <v>12.95</v>
      </c>
      <c r="AH3245">
        <v>7.95</v>
      </c>
      <c r="AI3245">
        <v>12.95</v>
      </c>
      <c r="AU3245">
        <v>60</v>
      </c>
    </row>
    <row r="3246" spans="1:57" x14ac:dyDescent="0.55000000000000004">
      <c r="A3246" s="3" t="s">
        <v>716</v>
      </c>
      <c r="B3246" s="32">
        <v>41971</v>
      </c>
      <c r="C3246" t="s">
        <v>783</v>
      </c>
      <c r="R3246">
        <v>1944.5915399999999</v>
      </c>
      <c r="S3246">
        <v>333.77765190000002</v>
      </c>
      <c r="V3246"/>
      <c r="AG3246">
        <v>57.181739149999999</v>
      </c>
      <c r="AJ3246">
        <v>6.4718159630000001</v>
      </c>
      <c r="AM3246">
        <v>380.27514200000002</v>
      </c>
      <c r="AY3246">
        <v>333.77765190000002</v>
      </c>
      <c r="BD3246">
        <v>1173.3570070000001</v>
      </c>
      <c r="BE3246">
        <v>709.80376779999995</v>
      </c>
    </row>
    <row r="3247" spans="1:57" x14ac:dyDescent="0.55000000000000004">
      <c r="A3247" s="3" t="s">
        <v>716</v>
      </c>
      <c r="B3247" s="32">
        <v>41984</v>
      </c>
      <c r="C3247" t="s">
        <v>783</v>
      </c>
      <c r="V3247"/>
      <c r="AB3247">
        <v>12.95</v>
      </c>
      <c r="AH3247">
        <v>8.15</v>
      </c>
      <c r="AI3247">
        <v>12.95</v>
      </c>
      <c r="AU3247">
        <v>70.724999999999994</v>
      </c>
    </row>
    <row r="3248" spans="1:57" x14ac:dyDescent="0.55000000000000004">
      <c r="A3248" s="3" t="s">
        <v>716</v>
      </c>
      <c r="B3248" s="32">
        <v>41996</v>
      </c>
      <c r="C3248" t="s">
        <v>783</v>
      </c>
      <c r="V3248"/>
      <c r="AB3248">
        <v>12.95</v>
      </c>
      <c r="AH3248">
        <v>8.4499999999999993</v>
      </c>
      <c r="AI3248">
        <v>12.95</v>
      </c>
      <c r="AU3248">
        <v>81</v>
      </c>
    </row>
    <row r="3249" spans="1:76" x14ac:dyDescent="0.55000000000000004">
      <c r="A3249" s="3" t="s">
        <v>716</v>
      </c>
      <c r="B3249" s="32">
        <v>42016</v>
      </c>
      <c r="C3249" t="s">
        <v>783</v>
      </c>
      <c r="V3249"/>
      <c r="AB3249">
        <v>12.95</v>
      </c>
      <c r="AH3249">
        <v>10.4</v>
      </c>
      <c r="AI3249">
        <v>12.95</v>
      </c>
      <c r="AU3249">
        <v>85</v>
      </c>
    </row>
    <row r="3250" spans="1:76" x14ac:dyDescent="0.55000000000000004">
      <c r="A3250" s="3" t="s">
        <v>716</v>
      </c>
      <c r="B3250" s="32">
        <v>42024</v>
      </c>
      <c r="C3250" t="s">
        <v>783</v>
      </c>
      <c r="V3250"/>
      <c r="AB3250">
        <v>12.95</v>
      </c>
      <c r="AH3250">
        <v>12.5</v>
      </c>
      <c r="AI3250">
        <v>12.95</v>
      </c>
      <c r="AU3250">
        <v>89</v>
      </c>
    </row>
    <row r="3251" spans="1:76" x14ac:dyDescent="0.55000000000000004">
      <c r="A3251" s="3" t="s">
        <v>716</v>
      </c>
      <c r="B3251" s="32">
        <v>42037</v>
      </c>
      <c r="C3251" t="s">
        <v>783</v>
      </c>
      <c r="R3251">
        <v>2832.8489810000001</v>
      </c>
      <c r="S3251">
        <v>1698.0688250000001</v>
      </c>
      <c r="V3251"/>
      <c r="W3251">
        <v>4.1032933000000001E-2</v>
      </c>
      <c r="Y3251">
        <v>33122.61621</v>
      </c>
      <c r="AA3251">
        <v>1164.576397</v>
      </c>
      <c r="AQ3251" t="s">
        <v>875</v>
      </c>
      <c r="AY3251">
        <v>533.49242779999997</v>
      </c>
      <c r="BD3251">
        <v>883.82920530000001</v>
      </c>
      <c r="BE3251">
        <v>597.76562030000002</v>
      </c>
    </row>
    <row r="3252" spans="1:76" x14ac:dyDescent="0.55000000000000004">
      <c r="A3252" s="3" t="s">
        <v>710</v>
      </c>
      <c r="C3252" t="s">
        <v>783</v>
      </c>
      <c r="V3252"/>
      <c r="AQ3252" t="s">
        <v>875</v>
      </c>
      <c r="BG3252">
        <v>192.14999999999998</v>
      </c>
      <c r="BH3252">
        <v>356.91100000000006</v>
      </c>
      <c r="BI3252">
        <v>486.9020000000001</v>
      </c>
      <c r="BJ3252">
        <v>696.82333333333327</v>
      </c>
      <c r="BK3252">
        <v>909.50999999999988</v>
      </c>
      <c r="BL3252">
        <v>1225.124</v>
      </c>
      <c r="BM3252">
        <v>1486.923157894737</v>
      </c>
      <c r="BN3252">
        <v>1915.3036842105262</v>
      </c>
      <c r="BO3252">
        <v>2068.6063157894737</v>
      </c>
      <c r="BP3252">
        <v>2224.6378947368421</v>
      </c>
      <c r="BQ3252">
        <v>2283.4868421052638</v>
      </c>
      <c r="BR3252">
        <v>2214.1715789473687</v>
      </c>
      <c r="BS3252">
        <v>1896.7468421052629</v>
      </c>
      <c r="BT3252">
        <v>1715.7694736842104</v>
      </c>
      <c r="BU3252">
        <v>1819.6621052631574</v>
      </c>
      <c r="BV3252">
        <v>1890.0368421052628</v>
      </c>
      <c r="BW3252">
        <v>1766.6242105263154</v>
      </c>
      <c r="BX3252">
        <v>1549.2373333333335</v>
      </c>
    </row>
    <row r="3253" spans="1:76" x14ac:dyDescent="0.55000000000000004">
      <c r="A3253" s="3" t="s">
        <v>713</v>
      </c>
      <c r="C3253" t="s">
        <v>783</v>
      </c>
      <c r="V3253"/>
      <c r="AQ3253" t="s">
        <v>875</v>
      </c>
      <c r="BG3253">
        <v>245.76899999999995</v>
      </c>
      <c r="BH3253">
        <v>458.20150000000001</v>
      </c>
      <c r="BI3253">
        <v>687.43949999999984</v>
      </c>
      <c r="BJ3253">
        <v>872.94049999999982</v>
      </c>
      <c r="BK3253">
        <v>1152.5949999999998</v>
      </c>
      <c r="BL3253">
        <v>1489.4505555555554</v>
      </c>
      <c r="BM3253">
        <v>1495.7538888888889</v>
      </c>
      <c r="BN3253">
        <v>1520.7977777777778</v>
      </c>
      <c r="BO3253">
        <v>1603.1138888888891</v>
      </c>
      <c r="BP3253">
        <v>1600.4366666666665</v>
      </c>
      <c r="BQ3253">
        <v>1484.096111111111</v>
      </c>
      <c r="BR3253">
        <v>1662.3177777777773</v>
      </c>
      <c r="BS3253">
        <v>1904.6233333333325</v>
      </c>
      <c r="BT3253">
        <v>1930.5144444444441</v>
      </c>
      <c r="BU3253">
        <v>1774.7949999999996</v>
      </c>
      <c r="BV3253">
        <v>1517.141764705882</v>
      </c>
      <c r="BW3253">
        <v>1260.4633333333331</v>
      </c>
    </row>
    <row r="3254" spans="1:76" x14ac:dyDescent="0.55000000000000004">
      <c r="A3254" s="3" t="s">
        <v>715</v>
      </c>
      <c r="C3254" t="s">
        <v>783</v>
      </c>
      <c r="V3254"/>
      <c r="AQ3254" t="s">
        <v>875</v>
      </c>
      <c r="BG3254">
        <v>238.571</v>
      </c>
      <c r="BH3254">
        <v>471.94736842105254</v>
      </c>
      <c r="BI3254">
        <v>624.15842105263164</v>
      </c>
      <c r="BJ3254">
        <v>675.88</v>
      </c>
      <c r="BK3254">
        <v>774.5474999999999</v>
      </c>
      <c r="BL3254">
        <v>850.75736842105255</v>
      </c>
      <c r="BM3254">
        <v>947.36388888888871</v>
      </c>
      <c r="BN3254">
        <v>1032.2216666666666</v>
      </c>
      <c r="BO3254">
        <v>1253.7194444444444</v>
      </c>
      <c r="BP3254">
        <v>1760.5955555555554</v>
      </c>
      <c r="BQ3254">
        <v>2228.1944444444443</v>
      </c>
      <c r="BR3254">
        <v>2382.3888888888887</v>
      </c>
      <c r="BS3254">
        <v>2202.0661111111112</v>
      </c>
      <c r="BT3254">
        <v>1973.7905555555558</v>
      </c>
      <c r="BU3254">
        <v>1693.1566666666668</v>
      </c>
      <c r="BV3254">
        <v>1665.3</v>
      </c>
    </row>
    <row r="3255" spans="1:76" x14ac:dyDescent="0.55000000000000004">
      <c r="A3255" s="3" t="s">
        <v>717</v>
      </c>
      <c r="C3255" t="s">
        <v>783</v>
      </c>
      <c r="V3255"/>
      <c r="AQ3255" t="s">
        <v>875</v>
      </c>
      <c r="BG3255">
        <v>133.53454545454545</v>
      </c>
      <c r="BH3255">
        <v>231.02947368421044</v>
      </c>
      <c r="BI3255">
        <v>312.68599999999998</v>
      </c>
      <c r="BJ3255">
        <v>351.3599999999999</v>
      </c>
      <c r="BK3255">
        <v>425.16999999999996</v>
      </c>
      <c r="BL3255">
        <v>586.24049999999988</v>
      </c>
      <c r="BM3255">
        <v>902.76187500000003</v>
      </c>
      <c r="BN3255">
        <v>1327.001176470588</v>
      </c>
      <c r="BO3255">
        <v>1922.076111111111</v>
      </c>
      <c r="BP3255">
        <v>2315.9259999999995</v>
      </c>
      <c r="BQ3255">
        <v>2395.0735</v>
      </c>
      <c r="BR3255">
        <v>2426.4579999999996</v>
      </c>
      <c r="BS3255">
        <v>2130.7299999999996</v>
      </c>
      <c r="BT3255">
        <v>1549.4</v>
      </c>
    </row>
    <row r="3256" spans="1:76" x14ac:dyDescent="0.55000000000000004">
      <c r="A3256" s="2" t="s">
        <v>247</v>
      </c>
      <c r="B3256" s="32">
        <v>33753</v>
      </c>
      <c r="V3256"/>
      <c r="AU3256">
        <v>10</v>
      </c>
    </row>
    <row r="3257" spans="1:76" x14ac:dyDescent="0.55000000000000004">
      <c r="A3257" s="2" t="s">
        <v>249</v>
      </c>
      <c r="B3257" s="32">
        <v>33834</v>
      </c>
      <c r="V3257"/>
      <c r="AU3257">
        <v>10</v>
      </c>
    </row>
    <row r="3258" spans="1:76" x14ac:dyDescent="0.55000000000000004">
      <c r="A3258" s="2" t="s">
        <v>247</v>
      </c>
      <c r="B3258" s="32">
        <v>33934</v>
      </c>
      <c r="V3258"/>
      <c r="AU3258">
        <v>65</v>
      </c>
    </row>
    <row r="3259" spans="1:76" x14ac:dyDescent="0.55000000000000004">
      <c r="A3259" s="2" t="s">
        <v>249</v>
      </c>
      <c r="B3259" s="32">
        <v>33950</v>
      </c>
      <c r="V3259"/>
      <c r="AU3259">
        <v>65</v>
      </c>
    </row>
    <row r="3260" spans="1:76" x14ac:dyDescent="0.55000000000000004">
      <c r="A3260" s="13" t="s">
        <v>865</v>
      </c>
      <c r="B3260" s="32">
        <v>33925</v>
      </c>
      <c r="E3260">
        <f>F3260*200+G3260*200+H3260*200+I3260*200+J3260*200+K3260*400</f>
        <v>329.34666666666669</v>
      </c>
      <c r="F3260" s="25">
        <v>0.125</v>
      </c>
      <c r="G3260" s="25">
        <v>0.18909999999999999</v>
      </c>
      <c r="H3260" s="25">
        <v>0.25033333333333335</v>
      </c>
      <c r="I3260" s="25">
        <v>0.30483333333333335</v>
      </c>
      <c r="J3260" s="25">
        <v>0.30593333333333333</v>
      </c>
      <c r="K3260" s="25">
        <v>0.23576666666666668</v>
      </c>
      <c r="V3260"/>
    </row>
    <row r="3261" spans="1:76" x14ac:dyDescent="0.55000000000000004">
      <c r="A3261" s="13" t="s">
        <v>866</v>
      </c>
      <c r="B3261" s="32">
        <v>33925</v>
      </c>
      <c r="E3261">
        <f t="shared" ref="E3261:E3283" si="2">F3261*200+G3261*200+H3261*200+I3261*200+J3261*200+K3261*400</f>
        <v>333</v>
      </c>
      <c r="F3261" s="25">
        <v>0.14433333333333334</v>
      </c>
      <c r="G3261" s="25">
        <v>0.18226666666666666</v>
      </c>
      <c r="H3261" s="25">
        <v>0.24066666666666667</v>
      </c>
      <c r="I3261" s="25">
        <v>0.29089999999999999</v>
      </c>
      <c r="J3261" s="25">
        <v>0.27229999999999999</v>
      </c>
      <c r="K3261" s="25">
        <v>0.26726666666666665</v>
      </c>
      <c r="V3261"/>
    </row>
    <row r="3262" spans="1:76" x14ac:dyDescent="0.55000000000000004">
      <c r="A3262" s="13" t="s">
        <v>867</v>
      </c>
      <c r="B3262" s="32">
        <v>33925</v>
      </c>
      <c r="E3262">
        <f t="shared" si="2"/>
        <v>312.7967605633803</v>
      </c>
      <c r="F3262" s="25">
        <v>0.13433333333333333</v>
      </c>
      <c r="G3262" s="25">
        <v>0.18809718309859158</v>
      </c>
      <c r="H3262" s="25">
        <v>0.21242394366197181</v>
      </c>
      <c r="I3262" s="25">
        <v>0.25487417840375587</v>
      </c>
      <c r="J3262" s="25">
        <v>0.25362558685446013</v>
      </c>
      <c r="K3262" s="25">
        <v>0.26031478873239439</v>
      </c>
      <c r="V3262"/>
    </row>
    <row r="3263" spans="1:76" x14ac:dyDescent="0.55000000000000004">
      <c r="A3263" s="13" t="s">
        <v>868</v>
      </c>
      <c r="B3263" s="32">
        <v>33925</v>
      </c>
      <c r="E3263">
        <f t="shared" si="2"/>
        <v>342.20666666666671</v>
      </c>
      <c r="F3263" s="25">
        <v>0.13133333333333333</v>
      </c>
      <c r="G3263" s="25">
        <v>0.17780000000000001</v>
      </c>
      <c r="H3263" s="25">
        <v>0.22913333333333333</v>
      </c>
      <c r="I3263" s="25">
        <v>0.28050000000000003</v>
      </c>
      <c r="J3263" s="25">
        <v>0.28806666666666664</v>
      </c>
      <c r="K3263" s="25">
        <v>0.30210000000000004</v>
      </c>
      <c r="V3263"/>
    </row>
    <row r="3264" spans="1:76" x14ac:dyDescent="0.55000000000000004">
      <c r="A3264" s="13" t="s">
        <v>865</v>
      </c>
      <c r="B3264" s="32">
        <v>33932</v>
      </c>
      <c r="E3264">
        <f t="shared" si="2"/>
        <v>328.01061032863851</v>
      </c>
      <c r="F3264" s="25">
        <v>0.16500000000000001</v>
      </c>
      <c r="G3264" s="25">
        <v>0.19658215962441317</v>
      </c>
      <c r="H3264" s="25">
        <v>0.24452558685446013</v>
      </c>
      <c r="I3264" s="25">
        <v>0.29990633802816907</v>
      </c>
      <c r="J3264" s="25">
        <v>0.29927605633802817</v>
      </c>
      <c r="K3264" s="25">
        <v>0.21738145539906104</v>
      </c>
      <c r="V3264"/>
    </row>
    <row r="3265" spans="1:22" x14ac:dyDescent="0.55000000000000004">
      <c r="A3265" s="13" t="s">
        <v>866</v>
      </c>
      <c r="B3265" s="32">
        <v>33932</v>
      </c>
      <c r="E3265">
        <f t="shared" si="2"/>
        <v>332.81342723004695</v>
      </c>
      <c r="F3265" s="25">
        <v>0.18733333333333335</v>
      </c>
      <c r="G3265" s="25">
        <v>0.19032136150234746</v>
      </c>
      <c r="H3265" s="25">
        <v>0.23477723004694837</v>
      </c>
      <c r="I3265" s="25">
        <v>0.28024154929577466</v>
      </c>
      <c r="J3265" s="25">
        <v>0.25990446009389673</v>
      </c>
      <c r="K3265" s="25">
        <v>0.25574460093896717</v>
      </c>
      <c r="V3265"/>
    </row>
    <row r="3266" spans="1:22" x14ac:dyDescent="0.55000000000000004">
      <c r="A3266" s="13" t="s">
        <v>867</v>
      </c>
      <c r="B3266" s="32">
        <v>33932</v>
      </c>
      <c r="E3266">
        <f t="shared" si="2"/>
        <v>318.36873239436625</v>
      </c>
      <c r="F3266" s="25">
        <v>0.16166666666666668</v>
      </c>
      <c r="G3266" s="25">
        <v>0.20733896713615024</v>
      </c>
      <c r="H3266" s="25">
        <v>0.2183478873239437</v>
      </c>
      <c r="I3266" s="25">
        <v>0.25637488262910801</v>
      </c>
      <c r="J3266" s="25">
        <v>0.26654342723004698</v>
      </c>
      <c r="K3266" s="25">
        <v>0.24078591549295777</v>
      </c>
      <c r="V3266"/>
    </row>
    <row r="3267" spans="1:22" x14ac:dyDescent="0.55000000000000004">
      <c r="A3267" s="13" t="s">
        <v>868</v>
      </c>
      <c r="B3267" s="32">
        <v>33932</v>
      </c>
      <c r="E3267">
        <f t="shared" si="2"/>
        <v>343.1950704225352</v>
      </c>
      <c r="F3267" s="25">
        <v>0.16566666666666666</v>
      </c>
      <c r="G3267" s="25">
        <v>0.18784225352112677</v>
      </c>
      <c r="H3267" s="25">
        <v>0.22166737089201882</v>
      </c>
      <c r="I3267" s="25">
        <v>0.27015704225352116</v>
      </c>
      <c r="J3267" s="25">
        <v>0.27435892018779345</v>
      </c>
      <c r="K3267" s="25">
        <v>0.29814154929577463</v>
      </c>
      <c r="V3267"/>
    </row>
    <row r="3268" spans="1:22" x14ac:dyDescent="0.55000000000000004">
      <c r="A3268" s="13" t="s">
        <v>865</v>
      </c>
      <c r="B3268" s="32">
        <v>33939</v>
      </c>
      <c r="E3268">
        <f t="shared" si="2"/>
        <v>375.62</v>
      </c>
      <c r="F3268" s="25">
        <v>0.28800000000000003</v>
      </c>
      <c r="G3268" s="25">
        <v>0.2790333333333333</v>
      </c>
      <c r="H3268" s="25">
        <v>0.27279999999999999</v>
      </c>
      <c r="I3268" s="25">
        <v>0.30649999999999999</v>
      </c>
      <c r="J3268" s="25">
        <v>0.2999</v>
      </c>
      <c r="K3268" s="25">
        <v>0.21593333333333334</v>
      </c>
      <c r="V3268"/>
    </row>
    <row r="3269" spans="1:22" x14ac:dyDescent="0.55000000000000004">
      <c r="A3269" s="13" t="s">
        <v>866</v>
      </c>
      <c r="B3269" s="32">
        <v>33939</v>
      </c>
      <c r="E3269">
        <f t="shared" si="2"/>
        <v>376.38</v>
      </c>
      <c r="F3269" s="25">
        <v>0.29799999999999999</v>
      </c>
      <c r="G3269" s="25">
        <v>0.2666</v>
      </c>
      <c r="H3269" s="25">
        <v>0.26863333333333334</v>
      </c>
      <c r="I3269" s="25">
        <v>0.2888</v>
      </c>
      <c r="J3269" s="25">
        <v>0.25280000000000002</v>
      </c>
      <c r="K3269" s="25">
        <v>0.25353333333333333</v>
      </c>
      <c r="V3269"/>
    </row>
    <row r="3270" spans="1:22" x14ac:dyDescent="0.55000000000000004">
      <c r="A3270" s="13" t="s">
        <v>867</v>
      </c>
      <c r="B3270" s="32">
        <v>33939</v>
      </c>
      <c r="E3270">
        <f t="shared" si="2"/>
        <v>301.13333333333333</v>
      </c>
      <c r="F3270" s="25">
        <v>0.14433333333333334</v>
      </c>
      <c r="G3270" s="25">
        <v>0.1711</v>
      </c>
      <c r="H3270" s="25">
        <v>0.20053333333333334</v>
      </c>
      <c r="I3270" s="25">
        <v>0.24156666666666665</v>
      </c>
      <c r="J3270" s="25">
        <v>0.24633333333333332</v>
      </c>
      <c r="K3270" s="25">
        <v>0.25090000000000001</v>
      </c>
      <c r="V3270"/>
    </row>
    <row r="3271" spans="1:22" x14ac:dyDescent="0.55000000000000004">
      <c r="A3271" s="13" t="s">
        <v>868</v>
      </c>
      <c r="B3271" s="32">
        <v>33939</v>
      </c>
      <c r="E3271">
        <f t="shared" si="2"/>
        <v>328.71333333333337</v>
      </c>
      <c r="F3271" s="25">
        <v>0.14866666666666667</v>
      </c>
      <c r="G3271" s="25">
        <v>0.17333333333333331</v>
      </c>
      <c r="H3271" s="25">
        <v>0.2104</v>
      </c>
      <c r="I3271" s="25">
        <v>0.25730000000000003</v>
      </c>
      <c r="J3271" s="25">
        <v>0.26793333333333336</v>
      </c>
      <c r="K3271" s="25">
        <v>0.29296666666666665</v>
      </c>
      <c r="V3271"/>
    </row>
    <row r="3272" spans="1:22" x14ac:dyDescent="0.55000000000000004">
      <c r="A3272" s="13" t="s">
        <v>865</v>
      </c>
      <c r="B3272" s="32">
        <v>33946</v>
      </c>
      <c r="E3272">
        <f t="shared" si="2"/>
        <v>370.87487789120041</v>
      </c>
      <c r="F3272" s="25">
        <v>0.27600000000000002</v>
      </c>
      <c r="G3272" s="25">
        <v>0.26991246069690311</v>
      </c>
      <c r="H3272" s="25">
        <v>0.27484917948055304</v>
      </c>
      <c r="I3272" s="25">
        <v>0.31045781970108111</v>
      </c>
      <c r="J3272" s="25">
        <v>0.30157756816126113</v>
      </c>
      <c r="K3272" s="25">
        <v>0.21078868070810181</v>
      </c>
      <c r="V3272"/>
    </row>
    <row r="3273" spans="1:22" x14ac:dyDescent="0.55000000000000004">
      <c r="A3273" s="13" t="s">
        <v>866</v>
      </c>
      <c r="B3273" s="32">
        <v>33946</v>
      </c>
      <c r="E3273">
        <f t="shared" si="2"/>
        <v>367.747631476935</v>
      </c>
      <c r="F3273" s="25">
        <v>0.29766666666666663</v>
      </c>
      <c r="G3273" s="25">
        <v>0.26149959081707375</v>
      </c>
      <c r="H3273" s="25">
        <v>0.26275567902829822</v>
      </c>
      <c r="I3273" s="25">
        <v>0.28752690700779598</v>
      </c>
      <c r="J3273" s="25">
        <v>0.25016558556230345</v>
      </c>
      <c r="K3273" s="25">
        <v>0.23956186415126848</v>
      </c>
      <c r="V3273"/>
    </row>
    <row r="3274" spans="1:22" x14ac:dyDescent="0.55000000000000004">
      <c r="A3274" s="13" t="s">
        <v>867</v>
      </c>
      <c r="B3274" s="32">
        <v>33946</v>
      </c>
      <c r="E3274">
        <f t="shared" si="2"/>
        <v>294.41687211956753</v>
      </c>
      <c r="F3274" s="25">
        <v>0.14866666666666664</v>
      </c>
      <c r="G3274" s="25">
        <v>0.17424527716759272</v>
      </c>
      <c r="H3274" s="25">
        <v>0.19627063789464613</v>
      </c>
      <c r="I3274" s="25">
        <v>0.23208375759142008</v>
      </c>
      <c r="J3274" s="25">
        <v>0.24105164319248826</v>
      </c>
      <c r="K3274" s="25">
        <v>0.23988318904251194</v>
      </c>
      <c r="V3274"/>
    </row>
    <row r="3275" spans="1:22" x14ac:dyDescent="0.55000000000000004">
      <c r="A3275" s="13" t="s">
        <v>868</v>
      </c>
      <c r="B3275" s="32">
        <v>33946</v>
      </c>
      <c r="E3275">
        <f t="shared" si="2"/>
        <v>319.73415686781237</v>
      </c>
      <c r="F3275" s="25">
        <v>0.15066666666666667</v>
      </c>
      <c r="G3275" s="25">
        <v>0.17526767454882197</v>
      </c>
      <c r="H3275" s="25">
        <v>0.20731252961192229</v>
      </c>
      <c r="I3275" s="25">
        <v>0.24581309385364172</v>
      </c>
      <c r="J3275" s="25">
        <v>0.25191826678726797</v>
      </c>
      <c r="K3275" s="25">
        <v>0.28384627643537064</v>
      </c>
      <c r="V3275"/>
    </row>
    <row r="3276" spans="1:22" x14ac:dyDescent="0.55000000000000004">
      <c r="A3276" s="13" t="s">
        <v>865</v>
      </c>
      <c r="B3276" s="32">
        <v>33953</v>
      </c>
      <c r="E3276">
        <f t="shared" si="2"/>
        <v>340.28000000000003</v>
      </c>
      <c r="F3276" s="25">
        <v>0.16699999999999998</v>
      </c>
      <c r="G3276" s="25">
        <v>0.2462333333333333</v>
      </c>
      <c r="H3276" s="25">
        <v>0.27006666666666668</v>
      </c>
      <c r="I3276" s="25">
        <v>0.30579999999999996</v>
      </c>
      <c r="J3276" s="25">
        <v>0.29736666666666667</v>
      </c>
      <c r="K3276" s="25">
        <v>0.20746666666666666</v>
      </c>
      <c r="V3276"/>
    </row>
    <row r="3277" spans="1:22" x14ac:dyDescent="0.55000000000000004">
      <c r="A3277" s="13" t="s">
        <v>866</v>
      </c>
      <c r="B3277" s="32">
        <v>33953</v>
      </c>
      <c r="E3277">
        <f t="shared" si="2"/>
        <v>329.02666666666664</v>
      </c>
      <c r="F3277" s="25">
        <v>0.17433333333333334</v>
      </c>
      <c r="G3277" s="25">
        <v>0.22703333333333334</v>
      </c>
      <c r="H3277" s="25">
        <v>0.25513333333333338</v>
      </c>
      <c r="I3277" s="25">
        <v>0.28239999999999998</v>
      </c>
      <c r="J3277" s="25">
        <v>0.24376666666666666</v>
      </c>
      <c r="K3277" s="25">
        <v>0.23123333333333335</v>
      </c>
      <c r="V3277"/>
    </row>
    <row r="3278" spans="1:22" x14ac:dyDescent="0.55000000000000004">
      <c r="A3278" s="13" t="s">
        <v>867</v>
      </c>
      <c r="B3278" s="32">
        <v>33953</v>
      </c>
      <c r="E3278">
        <f t="shared" si="2"/>
        <v>266.36</v>
      </c>
      <c r="F3278" s="25">
        <v>0.11066666666666666</v>
      </c>
      <c r="G3278" s="25">
        <v>0.14990000000000001</v>
      </c>
      <c r="H3278" s="25">
        <v>0.16830000000000001</v>
      </c>
      <c r="I3278" s="25">
        <v>0.20963333333333334</v>
      </c>
      <c r="J3278" s="25">
        <v>0.23043333333333332</v>
      </c>
      <c r="K3278" s="25">
        <v>0.2314333333333333</v>
      </c>
      <c r="V3278"/>
    </row>
    <row r="3279" spans="1:22" x14ac:dyDescent="0.55000000000000004">
      <c r="A3279" s="13" t="s">
        <v>868</v>
      </c>
      <c r="B3279" s="32">
        <v>33953</v>
      </c>
      <c r="E3279">
        <f t="shared" si="2"/>
        <v>294.40666666666669</v>
      </c>
      <c r="F3279" s="25">
        <v>0.10099999999999999</v>
      </c>
      <c r="G3279" s="25">
        <v>0.1583</v>
      </c>
      <c r="H3279" s="25">
        <v>0.18846666666666667</v>
      </c>
      <c r="I3279" s="25">
        <v>0.2311</v>
      </c>
      <c r="J3279" s="25">
        <v>0.23923333333333333</v>
      </c>
      <c r="K3279" s="25">
        <v>0.27696666666666669</v>
      </c>
      <c r="V3279"/>
    </row>
    <row r="3280" spans="1:22" x14ac:dyDescent="0.55000000000000004">
      <c r="A3280" s="13" t="s">
        <v>865</v>
      </c>
      <c r="B3280" s="32">
        <v>33976</v>
      </c>
      <c r="E3280">
        <f t="shared" si="2"/>
        <v>366.70666666666659</v>
      </c>
      <c r="F3280" s="25">
        <v>0.28866666666666668</v>
      </c>
      <c r="G3280" s="25">
        <v>0.25823333333333331</v>
      </c>
      <c r="H3280" s="25">
        <v>0.27293333333333331</v>
      </c>
      <c r="I3280" s="25">
        <v>0.30959999999999999</v>
      </c>
      <c r="J3280" s="25">
        <v>0.29236666666666666</v>
      </c>
      <c r="K3280" s="25">
        <v>0.20586666666666667</v>
      </c>
      <c r="V3280"/>
    </row>
    <row r="3281" spans="1:28" x14ac:dyDescent="0.55000000000000004">
      <c r="A3281" s="13" t="s">
        <v>866</v>
      </c>
      <c r="B3281" s="32">
        <v>33976</v>
      </c>
      <c r="E3281">
        <f t="shared" si="2"/>
        <v>324.80666666666667</v>
      </c>
      <c r="F3281" s="25">
        <v>0.25900000000000001</v>
      </c>
      <c r="G3281" s="25">
        <v>0.20836666666666667</v>
      </c>
      <c r="H3281" s="25">
        <v>0.23923333333333333</v>
      </c>
      <c r="I3281" s="25">
        <v>0.26433333333333331</v>
      </c>
      <c r="J3281" s="25">
        <v>0.22829999999999998</v>
      </c>
      <c r="K3281" s="25">
        <v>0.21239999999999998</v>
      </c>
      <c r="V3281"/>
    </row>
    <row r="3282" spans="1:28" x14ac:dyDescent="0.55000000000000004">
      <c r="A3282" s="13" t="s">
        <v>867</v>
      </c>
      <c r="B3282" s="32">
        <v>33976</v>
      </c>
      <c r="E3282">
        <f t="shared" si="2"/>
        <v>233.36666666666667</v>
      </c>
      <c r="F3282" s="25">
        <v>0.14599999999999999</v>
      </c>
      <c r="G3282" s="25">
        <v>0.13116666666666668</v>
      </c>
      <c r="H3282" s="25">
        <v>0.13223333333333331</v>
      </c>
      <c r="I3282" s="25">
        <v>0.16516666666666666</v>
      </c>
      <c r="J3282" s="25">
        <v>0.20246666666666666</v>
      </c>
      <c r="K3282" s="25">
        <v>0.19489999999999999</v>
      </c>
      <c r="V3282"/>
    </row>
    <row r="3283" spans="1:28" x14ac:dyDescent="0.55000000000000004">
      <c r="A3283" s="13" t="s">
        <v>868</v>
      </c>
      <c r="B3283" s="32">
        <v>33976</v>
      </c>
      <c r="E3283">
        <f t="shared" si="2"/>
        <v>277.10000000000002</v>
      </c>
      <c r="F3283" s="25">
        <v>0.14766666666666667</v>
      </c>
      <c r="G3283" s="25">
        <v>0.15003333333333335</v>
      </c>
      <c r="H3283" s="25">
        <v>0.16833333333333333</v>
      </c>
      <c r="I3283" s="25">
        <v>0.19920000000000002</v>
      </c>
      <c r="J3283" s="25">
        <v>0.214</v>
      </c>
      <c r="K3283" s="25">
        <v>0.25313333333333332</v>
      </c>
      <c r="V3283"/>
    </row>
    <row r="3284" spans="1:28" x14ac:dyDescent="0.55000000000000004">
      <c r="A3284" t="s">
        <v>868</v>
      </c>
      <c r="B3284" s="32">
        <v>33813</v>
      </c>
      <c r="V3284"/>
      <c r="AB3284">
        <v>3.05</v>
      </c>
    </row>
    <row r="3285" spans="1:28" x14ac:dyDescent="0.55000000000000004">
      <c r="A3285" t="s">
        <v>867</v>
      </c>
      <c r="B3285" s="32">
        <v>33813</v>
      </c>
      <c r="V3285"/>
      <c r="AB3285">
        <v>2.87</v>
      </c>
    </row>
    <row r="3286" spans="1:28" x14ac:dyDescent="0.55000000000000004">
      <c r="A3286" t="s">
        <v>868</v>
      </c>
      <c r="B3286" s="32">
        <v>33813</v>
      </c>
      <c r="V3286"/>
      <c r="AB3286">
        <v>3.21</v>
      </c>
    </row>
    <row r="3287" spans="1:28" x14ac:dyDescent="0.55000000000000004">
      <c r="A3287" t="s">
        <v>867</v>
      </c>
      <c r="B3287" s="32">
        <v>33813</v>
      </c>
      <c r="V3287"/>
      <c r="AB3287">
        <v>3.0199999999999996</v>
      </c>
    </row>
    <row r="3288" spans="1:28" x14ac:dyDescent="0.55000000000000004">
      <c r="A3288" t="s">
        <v>868</v>
      </c>
      <c r="B3288" s="32">
        <v>33813</v>
      </c>
      <c r="V3288"/>
      <c r="AB3288">
        <v>3.18</v>
      </c>
    </row>
    <row r="3289" spans="1:28" x14ac:dyDescent="0.55000000000000004">
      <c r="A3289" t="s">
        <v>867</v>
      </c>
      <c r="B3289" s="32">
        <v>33813</v>
      </c>
      <c r="V3289"/>
      <c r="AB3289">
        <v>3.18</v>
      </c>
    </row>
    <row r="3290" spans="1:28" x14ac:dyDescent="0.55000000000000004">
      <c r="A3290" t="s">
        <v>868</v>
      </c>
      <c r="B3290" s="32">
        <v>33841</v>
      </c>
      <c r="V3290"/>
      <c r="AB3290">
        <v>4.7</v>
      </c>
    </row>
    <row r="3291" spans="1:28" x14ac:dyDescent="0.55000000000000004">
      <c r="A3291" t="s">
        <v>867</v>
      </c>
      <c r="B3291" s="32">
        <v>33841</v>
      </c>
      <c r="V3291"/>
      <c r="AB3291">
        <v>5.55</v>
      </c>
    </row>
    <row r="3292" spans="1:28" x14ac:dyDescent="0.55000000000000004">
      <c r="A3292" t="s">
        <v>868</v>
      </c>
      <c r="B3292" s="32">
        <v>33841</v>
      </c>
      <c r="V3292"/>
      <c r="AB3292">
        <v>4.5999999999999996</v>
      </c>
    </row>
    <row r="3293" spans="1:28" x14ac:dyDescent="0.55000000000000004">
      <c r="A3293" t="s">
        <v>867</v>
      </c>
      <c r="B3293" s="32">
        <v>33841</v>
      </c>
      <c r="V3293"/>
      <c r="AB3293">
        <v>5.1100000000000003</v>
      </c>
    </row>
    <row r="3294" spans="1:28" x14ac:dyDescent="0.55000000000000004">
      <c r="A3294" t="s">
        <v>868</v>
      </c>
      <c r="B3294" s="32">
        <v>33841</v>
      </c>
      <c r="V3294"/>
      <c r="AB3294">
        <v>5.1100000000000003</v>
      </c>
    </row>
    <row r="3295" spans="1:28" x14ac:dyDescent="0.55000000000000004">
      <c r="A3295" t="s">
        <v>867</v>
      </c>
      <c r="B3295" s="32">
        <v>33841</v>
      </c>
      <c r="V3295"/>
      <c r="AB3295">
        <v>5.53</v>
      </c>
    </row>
    <row r="3296" spans="1:28" x14ac:dyDescent="0.55000000000000004">
      <c r="A3296" t="s">
        <v>868</v>
      </c>
      <c r="B3296" s="32">
        <v>33861</v>
      </c>
      <c r="V3296"/>
      <c r="AB3296">
        <v>5.84</v>
      </c>
    </row>
    <row r="3297" spans="1:28" x14ac:dyDescent="0.55000000000000004">
      <c r="A3297" t="s">
        <v>867</v>
      </c>
      <c r="B3297" s="32">
        <v>33861</v>
      </c>
      <c r="V3297"/>
      <c r="AB3297">
        <v>5.7999999999999989</v>
      </c>
    </row>
    <row r="3298" spans="1:28" x14ac:dyDescent="0.55000000000000004">
      <c r="A3298" t="s">
        <v>868</v>
      </c>
      <c r="B3298" s="32">
        <v>33861</v>
      </c>
      <c r="V3298"/>
      <c r="AB3298">
        <v>5.42</v>
      </c>
    </row>
    <row r="3299" spans="1:28" x14ac:dyDescent="0.55000000000000004">
      <c r="A3299" t="s">
        <v>867</v>
      </c>
      <c r="B3299" s="32">
        <v>33861</v>
      </c>
      <c r="V3299"/>
      <c r="AB3299">
        <v>5.09</v>
      </c>
    </row>
    <row r="3300" spans="1:28" x14ac:dyDescent="0.55000000000000004">
      <c r="A3300" t="s">
        <v>868</v>
      </c>
      <c r="B3300" s="32">
        <v>33861</v>
      </c>
      <c r="V3300"/>
      <c r="AB3300">
        <v>5.89</v>
      </c>
    </row>
    <row r="3301" spans="1:28" x14ac:dyDescent="0.55000000000000004">
      <c r="A3301" t="s">
        <v>867</v>
      </c>
      <c r="B3301" s="32">
        <v>33861</v>
      </c>
      <c r="V3301"/>
      <c r="AB3301">
        <v>4.74</v>
      </c>
    </row>
    <row r="3302" spans="1:28" x14ac:dyDescent="0.55000000000000004">
      <c r="A3302" t="s">
        <v>868</v>
      </c>
      <c r="B3302" s="32">
        <v>33870</v>
      </c>
      <c r="V3302"/>
      <c r="AB3302">
        <v>6.3699999999999992</v>
      </c>
    </row>
    <row r="3303" spans="1:28" x14ac:dyDescent="0.55000000000000004">
      <c r="A3303" t="s">
        <v>867</v>
      </c>
      <c r="B3303" s="32">
        <v>33870</v>
      </c>
      <c r="V3303"/>
      <c r="AB3303">
        <v>6.1399999999999988</v>
      </c>
    </row>
    <row r="3304" spans="1:28" x14ac:dyDescent="0.55000000000000004">
      <c r="A3304" t="s">
        <v>868</v>
      </c>
      <c r="B3304" s="32">
        <v>33870</v>
      </c>
      <c r="V3304"/>
      <c r="AB3304">
        <v>6.26</v>
      </c>
    </row>
    <row r="3305" spans="1:28" x14ac:dyDescent="0.55000000000000004">
      <c r="A3305" t="s">
        <v>867</v>
      </c>
      <c r="B3305" s="32">
        <v>33870</v>
      </c>
      <c r="V3305"/>
      <c r="AB3305">
        <v>6.37</v>
      </c>
    </row>
    <row r="3306" spans="1:28" x14ac:dyDescent="0.55000000000000004">
      <c r="A3306" t="s">
        <v>868</v>
      </c>
      <c r="B3306" s="32">
        <v>33870</v>
      </c>
      <c r="V3306"/>
      <c r="AB3306">
        <v>6.44</v>
      </c>
    </row>
    <row r="3307" spans="1:28" x14ac:dyDescent="0.55000000000000004">
      <c r="A3307" t="s">
        <v>867</v>
      </c>
      <c r="B3307" s="32">
        <v>33870</v>
      </c>
      <c r="V3307"/>
      <c r="AB3307">
        <v>6.6</v>
      </c>
    </row>
    <row r="3308" spans="1:28" x14ac:dyDescent="0.55000000000000004">
      <c r="A3308" t="s">
        <v>868</v>
      </c>
      <c r="B3308" s="32">
        <v>33878</v>
      </c>
      <c r="V3308"/>
      <c r="AB3308">
        <v>6.7600000000000007</v>
      </c>
    </row>
    <row r="3309" spans="1:28" x14ac:dyDescent="0.55000000000000004">
      <c r="A3309" t="s">
        <v>866</v>
      </c>
      <c r="B3309" s="32">
        <v>33878</v>
      </c>
      <c r="V3309"/>
      <c r="AB3309">
        <v>2.7700000000000005</v>
      </c>
    </row>
    <row r="3310" spans="1:28" x14ac:dyDescent="0.55000000000000004">
      <c r="A3310" t="s">
        <v>865</v>
      </c>
      <c r="B3310" s="32">
        <v>33878</v>
      </c>
      <c r="V3310"/>
      <c r="AB3310">
        <v>3.07</v>
      </c>
    </row>
    <row r="3311" spans="1:28" x14ac:dyDescent="0.55000000000000004">
      <c r="A3311" t="s">
        <v>867</v>
      </c>
      <c r="B3311" s="32">
        <v>33878</v>
      </c>
      <c r="V3311"/>
      <c r="AB3311">
        <v>7</v>
      </c>
    </row>
    <row r="3312" spans="1:28" x14ac:dyDescent="0.55000000000000004">
      <c r="A3312" t="s">
        <v>866</v>
      </c>
      <c r="B3312" s="32">
        <v>33878</v>
      </c>
      <c r="V3312"/>
      <c r="AB3312">
        <v>2.94</v>
      </c>
    </row>
    <row r="3313" spans="1:28" x14ac:dyDescent="0.55000000000000004">
      <c r="A3313" t="s">
        <v>868</v>
      </c>
      <c r="B3313" s="32">
        <v>33878</v>
      </c>
      <c r="V3313"/>
      <c r="AB3313">
        <v>7.0299999999999985</v>
      </c>
    </row>
    <row r="3314" spans="1:28" x14ac:dyDescent="0.55000000000000004">
      <c r="A3314" t="s">
        <v>867</v>
      </c>
      <c r="B3314" s="32">
        <v>33878</v>
      </c>
      <c r="V3314"/>
      <c r="AB3314">
        <v>6.910000000000001</v>
      </c>
    </row>
    <row r="3315" spans="1:28" x14ac:dyDescent="0.55000000000000004">
      <c r="A3315" t="s">
        <v>865</v>
      </c>
      <c r="B3315" s="32">
        <v>33878</v>
      </c>
      <c r="V3315"/>
      <c r="AB3315">
        <v>3.1000000000000005</v>
      </c>
    </row>
    <row r="3316" spans="1:28" x14ac:dyDescent="0.55000000000000004">
      <c r="A3316" t="s">
        <v>868</v>
      </c>
      <c r="B3316" s="32">
        <v>33878</v>
      </c>
      <c r="V3316"/>
      <c r="AB3316">
        <v>7.0510000000000002</v>
      </c>
    </row>
    <row r="3317" spans="1:28" x14ac:dyDescent="0.55000000000000004">
      <c r="A3317" t="s">
        <v>866</v>
      </c>
      <c r="B3317" s="32">
        <v>33878</v>
      </c>
      <c r="V3317"/>
      <c r="AB3317">
        <v>2.9400000000000004</v>
      </c>
    </row>
    <row r="3318" spans="1:28" x14ac:dyDescent="0.55000000000000004">
      <c r="A3318" t="s">
        <v>865</v>
      </c>
      <c r="B3318" s="32">
        <v>33878</v>
      </c>
      <c r="V3318"/>
      <c r="AB3318">
        <v>3.17</v>
      </c>
    </row>
    <row r="3319" spans="1:28" x14ac:dyDescent="0.55000000000000004">
      <c r="A3319" t="s">
        <v>867</v>
      </c>
      <c r="B3319" s="32">
        <v>33878</v>
      </c>
      <c r="V3319"/>
      <c r="AB3319">
        <v>7.4499999999999984</v>
      </c>
    </row>
    <row r="3320" spans="1:28" x14ac:dyDescent="0.55000000000000004">
      <c r="A3320" t="s">
        <v>868</v>
      </c>
      <c r="B3320" s="32">
        <v>33883</v>
      </c>
      <c r="V3320"/>
      <c r="AB3320">
        <v>7.2899999999999991</v>
      </c>
    </row>
    <row r="3321" spans="1:28" x14ac:dyDescent="0.55000000000000004">
      <c r="A3321" t="s">
        <v>866</v>
      </c>
      <c r="B3321" s="32">
        <v>33883</v>
      </c>
      <c r="V3321"/>
      <c r="AB3321">
        <v>3.14</v>
      </c>
    </row>
    <row r="3322" spans="1:28" x14ac:dyDescent="0.55000000000000004">
      <c r="A3322" t="s">
        <v>865</v>
      </c>
      <c r="B3322" s="32">
        <v>33883</v>
      </c>
      <c r="V3322"/>
      <c r="AB3322">
        <v>4.32</v>
      </c>
    </row>
    <row r="3323" spans="1:28" x14ac:dyDescent="0.55000000000000004">
      <c r="A3323" t="s">
        <v>867</v>
      </c>
      <c r="B3323" s="32">
        <v>33883</v>
      </c>
      <c r="V3323"/>
      <c r="AB3323">
        <v>7.7600000000000007</v>
      </c>
    </row>
    <row r="3324" spans="1:28" x14ac:dyDescent="0.55000000000000004">
      <c r="A3324" t="s">
        <v>866</v>
      </c>
      <c r="B3324" s="32">
        <v>33883</v>
      </c>
      <c r="V3324"/>
      <c r="AB3324">
        <v>4.1399999999999997</v>
      </c>
    </row>
    <row r="3325" spans="1:28" x14ac:dyDescent="0.55000000000000004">
      <c r="A3325" t="s">
        <v>868</v>
      </c>
      <c r="B3325" s="32">
        <v>33883</v>
      </c>
      <c r="V3325"/>
      <c r="AB3325">
        <v>7.26</v>
      </c>
    </row>
    <row r="3326" spans="1:28" x14ac:dyDescent="0.55000000000000004">
      <c r="A3326" t="s">
        <v>867</v>
      </c>
      <c r="B3326" s="32">
        <v>33883</v>
      </c>
      <c r="V3326"/>
      <c r="AB3326">
        <v>7.2299999999999995</v>
      </c>
    </row>
    <row r="3327" spans="1:28" x14ac:dyDescent="0.55000000000000004">
      <c r="A3327" t="s">
        <v>865</v>
      </c>
      <c r="B3327" s="32">
        <v>33883</v>
      </c>
      <c r="V3327"/>
      <c r="AB3327">
        <v>4.1300000000000008</v>
      </c>
    </row>
    <row r="3328" spans="1:28" x14ac:dyDescent="0.55000000000000004">
      <c r="A3328" t="s">
        <v>868</v>
      </c>
      <c r="B3328" s="32">
        <v>33883</v>
      </c>
      <c r="V3328"/>
      <c r="AB3328">
        <v>7.4</v>
      </c>
    </row>
    <row r="3329" spans="1:28" x14ac:dyDescent="0.55000000000000004">
      <c r="A3329" t="s">
        <v>866</v>
      </c>
      <c r="B3329" s="32">
        <v>33883</v>
      </c>
      <c r="V3329"/>
      <c r="AB3329">
        <v>3.5699999999999994</v>
      </c>
    </row>
    <row r="3330" spans="1:28" x14ac:dyDescent="0.55000000000000004">
      <c r="A3330" t="s">
        <v>865</v>
      </c>
      <c r="B3330" s="32">
        <v>33883</v>
      </c>
      <c r="V3330"/>
      <c r="AB3330">
        <v>4.660000000000001</v>
      </c>
    </row>
    <row r="3331" spans="1:28" x14ac:dyDescent="0.55000000000000004">
      <c r="A3331" t="s">
        <v>867</v>
      </c>
      <c r="B3331" s="32">
        <v>33883</v>
      </c>
      <c r="V3331"/>
      <c r="AB3331">
        <v>7.9209999999999994</v>
      </c>
    </row>
    <row r="3332" spans="1:28" x14ac:dyDescent="0.55000000000000004">
      <c r="A3332" t="s">
        <v>868</v>
      </c>
      <c r="B3332" s="32">
        <v>33891</v>
      </c>
      <c r="V3332"/>
      <c r="AB3332">
        <v>8.2399999999999984</v>
      </c>
    </row>
    <row r="3333" spans="1:28" x14ac:dyDescent="0.55000000000000004">
      <c r="A3333" t="s">
        <v>866</v>
      </c>
      <c r="B3333" s="32">
        <v>33891</v>
      </c>
      <c r="V3333"/>
      <c r="AB3333">
        <v>4.37</v>
      </c>
    </row>
    <row r="3334" spans="1:28" x14ac:dyDescent="0.55000000000000004">
      <c r="A3334" t="s">
        <v>865</v>
      </c>
      <c r="B3334" s="32">
        <v>33891</v>
      </c>
      <c r="V3334"/>
      <c r="AB3334">
        <v>4.5</v>
      </c>
    </row>
    <row r="3335" spans="1:28" x14ac:dyDescent="0.55000000000000004">
      <c r="A3335" t="s">
        <v>867</v>
      </c>
      <c r="B3335" s="32">
        <v>33891</v>
      </c>
      <c r="V3335"/>
      <c r="AB3335">
        <v>8.3520000000000003</v>
      </c>
    </row>
    <row r="3336" spans="1:28" x14ac:dyDescent="0.55000000000000004">
      <c r="A3336" t="s">
        <v>866</v>
      </c>
      <c r="B3336" s="32">
        <v>33891</v>
      </c>
      <c r="V3336"/>
      <c r="AB3336">
        <v>4.1800000000000006</v>
      </c>
    </row>
    <row r="3337" spans="1:28" x14ac:dyDescent="0.55000000000000004">
      <c r="A3337" t="s">
        <v>868</v>
      </c>
      <c r="B3337" s="32">
        <v>33891</v>
      </c>
      <c r="V3337"/>
      <c r="AB3337">
        <v>8.4000000000000021</v>
      </c>
    </row>
    <row r="3338" spans="1:28" x14ac:dyDescent="0.55000000000000004">
      <c r="A3338" t="s">
        <v>867</v>
      </c>
      <c r="B3338" s="32">
        <v>33891</v>
      </c>
      <c r="V3338"/>
      <c r="AB3338">
        <v>8.2809999999999988</v>
      </c>
    </row>
    <row r="3339" spans="1:28" x14ac:dyDescent="0.55000000000000004">
      <c r="A3339" t="s">
        <v>865</v>
      </c>
      <c r="B3339" s="32">
        <v>33891</v>
      </c>
      <c r="V3339"/>
      <c r="AB3339">
        <v>4.63</v>
      </c>
    </row>
    <row r="3340" spans="1:28" x14ac:dyDescent="0.55000000000000004">
      <c r="A3340" t="s">
        <v>868</v>
      </c>
      <c r="B3340" s="32">
        <v>33891</v>
      </c>
      <c r="V3340"/>
      <c r="AB3340">
        <v>8.5410000000000004</v>
      </c>
    </row>
    <row r="3341" spans="1:28" x14ac:dyDescent="0.55000000000000004">
      <c r="A3341" t="s">
        <v>866</v>
      </c>
      <c r="B3341" s="32">
        <v>33891</v>
      </c>
      <c r="V3341"/>
      <c r="AB3341">
        <v>4.55</v>
      </c>
    </row>
    <row r="3342" spans="1:28" x14ac:dyDescent="0.55000000000000004">
      <c r="A3342" t="s">
        <v>865</v>
      </c>
      <c r="B3342" s="32">
        <v>33891</v>
      </c>
      <c r="V3342"/>
      <c r="AB3342">
        <v>4.8000000000000007</v>
      </c>
    </row>
    <row r="3343" spans="1:28" x14ac:dyDescent="0.55000000000000004">
      <c r="A3343" t="s">
        <v>867</v>
      </c>
      <c r="B3343" s="32">
        <v>33891</v>
      </c>
      <c r="V3343"/>
      <c r="AB3343">
        <v>8.6900000000000013</v>
      </c>
    </row>
    <row r="3344" spans="1:28" x14ac:dyDescent="0.55000000000000004">
      <c r="A3344" t="s">
        <v>868</v>
      </c>
      <c r="B3344" s="32">
        <v>33904</v>
      </c>
      <c r="V3344"/>
      <c r="AB3344">
        <v>9.331999999999999</v>
      </c>
    </row>
    <row r="3345" spans="1:28" x14ac:dyDescent="0.55000000000000004">
      <c r="A3345" t="s">
        <v>866</v>
      </c>
      <c r="B3345" s="32">
        <v>33904</v>
      </c>
      <c r="V3345"/>
      <c r="AB3345">
        <v>7.6239999999999997</v>
      </c>
    </row>
    <row r="3346" spans="1:28" x14ac:dyDescent="0.55000000000000004">
      <c r="A3346" t="s">
        <v>865</v>
      </c>
      <c r="B3346" s="32">
        <v>33904</v>
      </c>
      <c r="V3346"/>
      <c r="AB3346">
        <v>7.8599999999999994</v>
      </c>
    </row>
    <row r="3347" spans="1:28" x14ac:dyDescent="0.55000000000000004">
      <c r="A3347" t="s">
        <v>867</v>
      </c>
      <c r="B3347" s="32">
        <v>33904</v>
      </c>
      <c r="V3347"/>
      <c r="AB3347">
        <v>9.3309999999999995</v>
      </c>
    </row>
    <row r="3348" spans="1:28" x14ac:dyDescent="0.55000000000000004">
      <c r="A3348" t="s">
        <v>866</v>
      </c>
      <c r="B3348" s="32">
        <v>33904</v>
      </c>
      <c r="V3348"/>
      <c r="AB3348">
        <v>7.4599999999999991</v>
      </c>
    </row>
    <row r="3349" spans="1:28" x14ac:dyDescent="0.55000000000000004">
      <c r="A3349" t="s">
        <v>868</v>
      </c>
      <c r="B3349" s="32">
        <v>33904</v>
      </c>
      <c r="V3349"/>
      <c r="AB3349">
        <v>9.4000000000000021</v>
      </c>
    </row>
    <row r="3350" spans="1:28" x14ac:dyDescent="0.55000000000000004">
      <c r="A3350" t="s">
        <v>867</v>
      </c>
      <c r="B3350" s="32">
        <v>33904</v>
      </c>
      <c r="V3350"/>
      <c r="AB3350">
        <v>9.23</v>
      </c>
    </row>
    <row r="3351" spans="1:28" x14ac:dyDescent="0.55000000000000004">
      <c r="A3351" t="s">
        <v>865</v>
      </c>
      <c r="B3351" s="32">
        <v>33904</v>
      </c>
      <c r="V3351"/>
      <c r="AB3351">
        <v>7.93</v>
      </c>
    </row>
    <row r="3352" spans="1:28" x14ac:dyDescent="0.55000000000000004">
      <c r="A3352" t="s">
        <v>868</v>
      </c>
      <c r="B3352" s="32">
        <v>33904</v>
      </c>
      <c r="V3352"/>
      <c r="AB3352">
        <v>9.4</v>
      </c>
    </row>
    <row r="3353" spans="1:28" x14ac:dyDescent="0.55000000000000004">
      <c r="A3353" t="s">
        <v>866</v>
      </c>
      <c r="B3353" s="32">
        <v>33904</v>
      </c>
      <c r="V3353"/>
      <c r="AB3353">
        <v>7.7509999999999994</v>
      </c>
    </row>
    <row r="3354" spans="1:28" x14ac:dyDescent="0.55000000000000004">
      <c r="A3354" t="s">
        <v>865</v>
      </c>
      <c r="B3354" s="32">
        <v>33904</v>
      </c>
      <c r="V3354"/>
      <c r="AB3354">
        <v>7.8899999999999988</v>
      </c>
    </row>
    <row r="3355" spans="1:28" x14ac:dyDescent="0.55000000000000004">
      <c r="A3355" t="s">
        <v>867</v>
      </c>
      <c r="B3355" s="32">
        <v>33904</v>
      </c>
      <c r="V3355"/>
      <c r="AB3355">
        <v>9.5100000000000016</v>
      </c>
    </row>
    <row r="3356" spans="1:28" x14ac:dyDescent="0.55000000000000004">
      <c r="A3356" t="s">
        <v>868</v>
      </c>
      <c r="B3356" s="32">
        <v>33912</v>
      </c>
      <c r="V3356"/>
      <c r="AB3356">
        <v>10.32</v>
      </c>
    </row>
    <row r="3357" spans="1:28" x14ac:dyDescent="0.55000000000000004">
      <c r="A3357" t="s">
        <v>866</v>
      </c>
      <c r="B3357" s="32">
        <v>33912</v>
      </c>
      <c r="V3357"/>
      <c r="AB3357">
        <v>8.5599999999999987</v>
      </c>
    </row>
    <row r="3358" spans="1:28" x14ac:dyDescent="0.55000000000000004">
      <c r="A3358" t="s">
        <v>865</v>
      </c>
      <c r="B3358" s="32">
        <v>33912</v>
      </c>
      <c r="V3358"/>
      <c r="AB3358">
        <v>8.91</v>
      </c>
    </row>
    <row r="3359" spans="1:28" x14ac:dyDescent="0.55000000000000004">
      <c r="A3359" t="s">
        <v>867</v>
      </c>
      <c r="B3359" s="32">
        <v>33912</v>
      </c>
      <c r="V3359"/>
      <c r="AB3359">
        <v>10.329999999999998</v>
      </c>
    </row>
    <row r="3360" spans="1:28" x14ac:dyDescent="0.55000000000000004">
      <c r="A3360" t="s">
        <v>866</v>
      </c>
      <c r="B3360" s="32">
        <v>33912</v>
      </c>
      <c r="V3360"/>
      <c r="AB3360">
        <v>8.6999999999999993</v>
      </c>
    </row>
    <row r="3361" spans="1:28" x14ac:dyDescent="0.55000000000000004">
      <c r="A3361" t="s">
        <v>868</v>
      </c>
      <c r="B3361" s="32">
        <v>33912</v>
      </c>
      <c r="V3361"/>
      <c r="AB3361">
        <v>10.590000000000002</v>
      </c>
    </row>
    <row r="3362" spans="1:28" x14ac:dyDescent="0.55000000000000004">
      <c r="A3362" t="s">
        <v>867</v>
      </c>
      <c r="B3362" s="32">
        <v>33912</v>
      </c>
      <c r="V3362"/>
      <c r="AB3362">
        <v>10.311000000000002</v>
      </c>
    </row>
    <row r="3363" spans="1:28" x14ac:dyDescent="0.55000000000000004">
      <c r="A3363" t="s">
        <v>865</v>
      </c>
      <c r="B3363" s="32">
        <v>33912</v>
      </c>
      <c r="V3363"/>
      <c r="AB3363">
        <v>8.7099999999999973</v>
      </c>
    </row>
    <row r="3364" spans="1:28" x14ac:dyDescent="0.55000000000000004">
      <c r="A3364" t="s">
        <v>868</v>
      </c>
      <c r="B3364" s="32">
        <v>33912</v>
      </c>
      <c r="V3364"/>
      <c r="AB3364">
        <v>10.5</v>
      </c>
    </row>
    <row r="3365" spans="1:28" x14ac:dyDescent="0.55000000000000004">
      <c r="A3365" t="s">
        <v>866</v>
      </c>
      <c r="B3365" s="32">
        <v>33912</v>
      </c>
      <c r="V3365"/>
      <c r="AB3365">
        <v>9.11</v>
      </c>
    </row>
    <row r="3366" spans="1:28" x14ac:dyDescent="0.55000000000000004">
      <c r="A3366" t="s">
        <v>865</v>
      </c>
      <c r="B3366" s="32">
        <v>33912</v>
      </c>
      <c r="V3366"/>
      <c r="AB3366">
        <v>8.7899999999999991</v>
      </c>
    </row>
    <row r="3367" spans="1:28" x14ac:dyDescent="0.55000000000000004">
      <c r="A3367" t="s">
        <v>867</v>
      </c>
      <c r="B3367" s="32">
        <v>33912</v>
      </c>
      <c r="V3367"/>
      <c r="AB3367">
        <v>10.818000000000001</v>
      </c>
    </row>
    <row r="3368" spans="1:28" x14ac:dyDescent="0.55000000000000004">
      <c r="A3368" t="s">
        <v>868</v>
      </c>
      <c r="B3368" s="32">
        <v>33919</v>
      </c>
      <c r="V3368"/>
      <c r="AB3368">
        <v>10.75</v>
      </c>
    </row>
    <row r="3369" spans="1:28" x14ac:dyDescent="0.55000000000000004">
      <c r="A3369" t="s">
        <v>866</v>
      </c>
      <c r="B3369" s="32">
        <v>33919</v>
      </c>
      <c r="V3369"/>
      <c r="AB3369">
        <v>9.34</v>
      </c>
    </row>
    <row r="3370" spans="1:28" x14ac:dyDescent="0.55000000000000004">
      <c r="A3370" t="s">
        <v>865</v>
      </c>
      <c r="B3370" s="32">
        <v>33919</v>
      </c>
      <c r="V3370"/>
      <c r="AB3370">
        <v>9.6999999999999993</v>
      </c>
    </row>
    <row r="3371" spans="1:28" x14ac:dyDescent="0.55000000000000004">
      <c r="A3371" t="s">
        <v>867</v>
      </c>
      <c r="B3371" s="32">
        <v>33919</v>
      </c>
      <c r="V3371"/>
      <c r="AB3371">
        <v>10.8</v>
      </c>
    </row>
    <row r="3372" spans="1:28" x14ac:dyDescent="0.55000000000000004">
      <c r="A3372" t="s">
        <v>866</v>
      </c>
      <c r="B3372" s="32">
        <v>33919</v>
      </c>
      <c r="V3372"/>
      <c r="AB3372">
        <v>9.4300000000000015</v>
      </c>
    </row>
    <row r="3373" spans="1:28" x14ac:dyDescent="0.55000000000000004">
      <c r="A3373" t="s">
        <v>868</v>
      </c>
      <c r="B3373" s="32">
        <v>33919</v>
      </c>
      <c r="V3373"/>
      <c r="AB3373">
        <v>10.5</v>
      </c>
    </row>
    <row r="3374" spans="1:28" x14ac:dyDescent="0.55000000000000004">
      <c r="A3374" t="s">
        <v>867</v>
      </c>
      <c r="B3374" s="32">
        <v>33919</v>
      </c>
      <c r="V3374"/>
      <c r="AB3374">
        <v>10.3</v>
      </c>
    </row>
    <row r="3375" spans="1:28" x14ac:dyDescent="0.55000000000000004">
      <c r="A3375" t="s">
        <v>865</v>
      </c>
      <c r="B3375" s="32">
        <v>33919</v>
      </c>
      <c r="V3375"/>
      <c r="AB3375">
        <v>9.82</v>
      </c>
    </row>
    <row r="3376" spans="1:28" x14ac:dyDescent="0.55000000000000004">
      <c r="A3376" t="s">
        <v>868</v>
      </c>
      <c r="B3376" s="32">
        <v>33919</v>
      </c>
      <c r="V3376"/>
      <c r="AB3376">
        <v>10.129999999999999</v>
      </c>
    </row>
    <row r="3377" spans="1:28" x14ac:dyDescent="0.55000000000000004">
      <c r="A3377" t="s">
        <v>866</v>
      </c>
      <c r="B3377" s="32">
        <v>33919</v>
      </c>
      <c r="V3377"/>
      <c r="AB3377">
        <v>9.77</v>
      </c>
    </row>
    <row r="3378" spans="1:28" x14ac:dyDescent="0.55000000000000004">
      <c r="A3378" t="s">
        <v>865</v>
      </c>
      <c r="B3378" s="32">
        <v>33919</v>
      </c>
      <c r="V3378"/>
      <c r="AB3378">
        <v>9.7900000000000027</v>
      </c>
    </row>
    <row r="3379" spans="1:28" x14ac:dyDescent="0.55000000000000004">
      <c r="A3379" t="s">
        <v>867</v>
      </c>
      <c r="B3379" s="32">
        <v>33919</v>
      </c>
      <c r="V3379"/>
      <c r="AB3379">
        <v>11.2</v>
      </c>
    </row>
    <row r="3380" spans="1:28" x14ac:dyDescent="0.55000000000000004">
      <c r="A3380" t="s">
        <v>868</v>
      </c>
      <c r="B3380" s="32">
        <v>33925</v>
      </c>
      <c r="V3380"/>
      <c r="AB3380">
        <v>11</v>
      </c>
    </row>
    <row r="3381" spans="1:28" x14ac:dyDescent="0.55000000000000004">
      <c r="A3381" t="s">
        <v>866</v>
      </c>
      <c r="B3381" s="32">
        <v>33925</v>
      </c>
      <c r="V3381"/>
      <c r="AB3381">
        <v>10.23</v>
      </c>
    </row>
    <row r="3382" spans="1:28" x14ac:dyDescent="0.55000000000000004">
      <c r="A3382" t="s">
        <v>865</v>
      </c>
      <c r="B3382" s="32">
        <v>33925</v>
      </c>
      <c r="V3382"/>
      <c r="AB3382">
        <v>10.610000000000001</v>
      </c>
    </row>
    <row r="3383" spans="1:28" x14ac:dyDescent="0.55000000000000004">
      <c r="A3383" t="s">
        <v>867</v>
      </c>
      <c r="B3383" s="32">
        <v>33925</v>
      </c>
      <c r="V3383"/>
      <c r="AB3383">
        <v>10.7</v>
      </c>
    </row>
    <row r="3384" spans="1:28" x14ac:dyDescent="0.55000000000000004">
      <c r="A3384" t="s">
        <v>866</v>
      </c>
      <c r="B3384" s="32">
        <v>33925</v>
      </c>
      <c r="V3384"/>
      <c r="AB3384">
        <v>10.42</v>
      </c>
    </row>
    <row r="3385" spans="1:28" x14ac:dyDescent="0.55000000000000004">
      <c r="A3385" t="s">
        <v>868</v>
      </c>
      <c r="B3385" s="32">
        <v>33925</v>
      </c>
      <c r="V3385"/>
      <c r="AB3385">
        <v>11</v>
      </c>
    </row>
    <row r="3386" spans="1:28" x14ac:dyDescent="0.55000000000000004">
      <c r="A3386" t="s">
        <v>867</v>
      </c>
      <c r="B3386" s="32">
        <v>33925</v>
      </c>
      <c r="V3386"/>
      <c r="AB3386">
        <v>10.8</v>
      </c>
    </row>
    <row r="3387" spans="1:28" x14ac:dyDescent="0.55000000000000004">
      <c r="A3387" t="s">
        <v>865</v>
      </c>
      <c r="B3387" s="32">
        <v>33925</v>
      </c>
      <c r="V3387"/>
      <c r="AB3387">
        <v>10.5</v>
      </c>
    </row>
    <row r="3388" spans="1:28" x14ac:dyDescent="0.55000000000000004">
      <c r="A3388" t="s">
        <v>868</v>
      </c>
      <c r="B3388" s="32">
        <v>33925</v>
      </c>
      <c r="V3388"/>
      <c r="AB3388">
        <v>10.97</v>
      </c>
    </row>
    <row r="3389" spans="1:28" x14ac:dyDescent="0.55000000000000004">
      <c r="A3389" t="s">
        <v>866</v>
      </c>
      <c r="B3389" s="32">
        <v>33925</v>
      </c>
      <c r="V3389"/>
      <c r="AB3389">
        <v>10.7</v>
      </c>
    </row>
    <row r="3390" spans="1:28" x14ac:dyDescent="0.55000000000000004">
      <c r="A3390" t="s">
        <v>865</v>
      </c>
      <c r="B3390" s="32">
        <v>33925</v>
      </c>
      <c r="V3390"/>
      <c r="AB3390">
        <v>10.44</v>
      </c>
    </row>
    <row r="3391" spans="1:28" x14ac:dyDescent="0.55000000000000004">
      <c r="A3391" t="s">
        <v>867</v>
      </c>
      <c r="B3391" s="32">
        <v>33925</v>
      </c>
      <c r="V3391"/>
      <c r="AB3391">
        <v>11.1</v>
      </c>
    </row>
    <row r="3392" spans="1:28" x14ac:dyDescent="0.55000000000000004">
      <c r="A3392" t="s">
        <v>866</v>
      </c>
      <c r="B3392" s="32">
        <v>33932</v>
      </c>
      <c r="V3392"/>
      <c r="AB3392">
        <v>9.8000000000000007</v>
      </c>
    </row>
    <row r="3393" spans="1:57" x14ac:dyDescent="0.55000000000000004">
      <c r="A3393" t="s">
        <v>865</v>
      </c>
      <c r="B3393" s="32">
        <v>33932</v>
      </c>
      <c r="V3393"/>
      <c r="AB3393">
        <v>10.3</v>
      </c>
    </row>
    <row r="3394" spans="1:57" x14ac:dyDescent="0.55000000000000004">
      <c r="A3394" t="s">
        <v>866</v>
      </c>
      <c r="B3394" s="32">
        <v>33932</v>
      </c>
      <c r="V3394"/>
      <c r="AB3394">
        <v>10.4</v>
      </c>
    </row>
    <row r="3395" spans="1:57" x14ac:dyDescent="0.55000000000000004">
      <c r="A3395" t="s">
        <v>865</v>
      </c>
      <c r="B3395" s="32">
        <v>33932</v>
      </c>
      <c r="V3395"/>
      <c r="AB3395">
        <v>11</v>
      </c>
    </row>
    <row r="3396" spans="1:57" x14ac:dyDescent="0.55000000000000004">
      <c r="A3396" t="s">
        <v>866</v>
      </c>
      <c r="B3396" s="32">
        <v>33932</v>
      </c>
      <c r="V3396"/>
      <c r="AB3396">
        <v>10.6</v>
      </c>
    </row>
    <row r="3397" spans="1:57" x14ac:dyDescent="0.55000000000000004">
      <c r="A3397" t="s">
        <v>865</v>
      </c>
      <c r="B3397" s="32">
        <v>33932</v>
      </c>
      <c r="V3397"/>
      <c r="AB3397">
        <v>10.4</v>
      </c>
    </row>
    <row r="3398" spans="1:57" x14ac:dyDescent="0.55000000000000004">
      <c r="A3398" s="3" t="s">
        <v>877</v>
      </c>
      <c r="B3398" s="32">
        <v>33450</v>
      </c>
      <c r="C3398" t="s">
        <v>878</v>
      </c>
      <c r="Q3398">
        <v>5.8</v>
      </c>
      <c r="R3398">
        <v>218</v>
      </c>
      <c r="V3398"/>
      <c r="BE3398">
        <v>549</v>
      </c>
    </row>
    <row r="3399" spans="1:57" x14ac:dyDescent="0.55000000000000004">
      <c r="A3399" s="3" t="s">
        <v>877</v>
      </c>
      <c r="B3399" s="32">
        <v>33533</v>
      </c>
      <c r="C3399" t="s">
        <v>878</v>
      </c>
      <c r="Q3399">
        <v>8.35</v>
      </c>
      <c r="R3399">
        <v>984</v>
      </c>
      <c r="V3399"/>
      <c r="AN3399">
        <v>10</v>
      </c>
      <c r="AO3399">
        <v>196</v>
      </c>
      <c r="AQ3399" t="s">
        <v>885</v>
      </c>
      <c r="AX3399">
        <v>22.6</v>
      </c>
      <c r="AY3399">
        <v>172</v>
      </c>
      <c r="BC3399">
        <v>181.5</v>
      </c>
      <c r="BD3399">
        <v>617</v>
      </c>
      <c r="BE3399">
        <v>377</v>
      </c>
    </row>
    <row r="3400" spans="1:57" x14ac:dyDescent="0.55000000000000004">
      <c r="A3400" s="3" t="s">
        <v>877</v>
      </c>
      <c r="B3400" s="32">
        <v>33573</v>
      </c>
      <c r="C3400" t="s">
        <v>878</v>
      </c>
      <c r="Q3400">
        <v>7.63</v>
      </c>
      <c r="R3400">
        <v>1086</v>
      </c>
      <c r="V3400">
        <f>X3400/AA3400</f>
        <v>1.5504812834224599E-2</v>
      </c>
      <c r="W3400">
        <f>AA3400/Y3400</f>
        <v>2.8549618320610686E-2</v>
      </c>
      <c r="X3400">
        <f>Q3400*0.76</f>
        <v>5.7988</v>
      </c>
      <c r="Y3400">
        <v>13100</v>
      </c>
      <c r="Z3400">
        <v>8.8000000000000007</v>
      </c>
      <c r="AA3400">
        <v>374</v>
      </c>
      <c r="AO3400">
        <v>118</v>
      </c>
      <c r="AQ3400" t="s">
        <v>875</v>
      </c>
      <c r="AY3400">
        <v>164</v>
      </c>
      <c r="BD3400">
        <v>423</v>
      </c>
      <c r="BE3400">
        <v>372</v>
      </c>
    </row>
    <row r="3401" spans="1:57" x14ac:dyDescent="0.55000000000000004">
      <c r="A3401" s="3" t="s">
        <v>879</v>
      </c>
      <c r="B3401" s="32">
        <v>33450</v>
      </c>
      <c r="C3401" t="s">
        <v>878</v>
      </c>
      <c r="Q3401">
        <v>7.74</v>
      </c>
      <c r="R3401">
        <v>286</v>
      </c>
      <c r="V3401"/>
      <c r="BE3401">
        <v>607</v>
      </c>
    </row>
    <row r="3402" spans="1:57" x14ac:dyDescent="0.55000000000000004">
      <c r="A3402" s="3" t="s">
        <v>879</v>
      </c>
      <c r="B3402" s="32">
        <v>33533</v>
      </c>
      <c r="C3402" t="s">
        <v>878</v>
      </c>
      <c r="V3402"/>
    </row>
    <row r="3403" spans="1:57" x14ac:dyDescent="0.55000000000000004">
      <c r="A3403" s="3" t="s">
        <v>879</v>
      </c>
      <c r="B3403" s="32">
        <v>33573</v>
      </c>
      <c r="C3403" t="s">
        <v>878</v>
      </c>
      <c r="Q3403">
        <v>10.01</v>
      </c>
      <c r="R3403">
        <v>1158</v>
      </c>
      <c r="V3403">
        <f>X3403/AA3403</f>
        <v>2.0512295081967214E-2</v>
      </c>
      <c r="W3403">
        <f t="shared" ref="W3403:W3430" si="3">AA3403/Y3403</f>
        <v>2.4367509986684421E-2</v>
      </c>
      <c r="X3403">
        <f>Q3403*0.75</f>
        <v>7.5075000000000003</v>
      </c>
      <c r="Y3403">
        <v>15020</v>
      </c>
      <c r="Z3403">
        <v>11.7</v>
      </c>
      <c r="AA3403">
        <v>366</v>
      </c>
      <c r="AQ3403" t="s">
        <v>875</v>
      </c>
      <c r="BE3403">
        <v>380</v>
      </c>
    </row>
    <row r="3404" spans="1:57" x14ac:dyDescent="0.55000000000000004">
      <c r="A3404" s="3" t="s">
        <v>880</v>
      </c>
      <c r="B3404" s="32">
        <v>33450</v>
      </c>
      <c r="C3404" t="s">
        <v>878</v>
      </c>
      <c r="Q3404">
        <v>8.9600000000000009</v>
      </c>
      <c r="R3404">
        <v>291</v>
      </c>
      <c r="V3404"/>
      <c r="BE3404">
        <v>618</v>
      </c>
    </row>
    <row r="3405" spans="1:57" x14ac:dyDescent="0.55000000000000004">
      <c r="A3405" s="3" t="s">
        <v>880</v>
      </c>
      <c r="B3405" s="32">
        <v>33533</v>
      </c>
      <c r="C3405" t="s">
        <v>878</v>
      </c>
      <c r="Q3405">
        <v>12.45</v>
      </c>
      <c r="R3405">
        <v>1075</v>
      </c>
      <c r="V3405"/>
      <c r="AN3405">
        <v>11.6</v>
      </c>
      <c r="AO3405">
        <v>258</v>
      </c>
      <c r="AX3405">
        <v>28.5</v>
      </c>
      <c r="AY3405">
        <v>204</v>
      </c>
      <c r="BC3405">
        <v>126.4</v>
      </c>
      <c r="BD3405">
        <v>614</v>
      </c>
      <c r="BE3405">
        <v>421</v>
      </c>
    </row>
    <row r="3406" spans="1:57" x14ac:dyDescent="0.55000000000000004">
      <c r="A3406" s="3" t="s">
        <v>880</v>
      </c>
      <c r="B3406" s="32">
        <v>33573</v>
      </c>
      <c r="C3406" t="s">
        <v>878</v>
      </c>
      <c r="Q3406">
        <v>11.57</v>
      </c>
      <c r="R3406">
        <v>1148</v>
      </c>
      <c r="V3406">
        <f>X3406/AA3406</f>
        <v>2.3140000000000001E-2</v>
      </c>
      <c r="W3406">
        <f t="shared" si="3"/>
        <v>2.2087067861715749E-2</v>
      </c>
      <c r="X3406">
        <f>Q3406*0.69</f>
        <v>7.9832999999999998</v>
      </c>
      <c r="Y3406">
        <v>15620</v>
      </c>
      <c r="Z3406">
        <v>13.1</v>
      </c>
      <c r="AA3406">
        <v>345</v>
      </c>
      <c r="AO3406">
        <v>140</v>
      </c>
      <c r="AQ3406" t="s">
        <v>875</v>
      </c>
      <c r="AY3406">
        <v>188</v>
      </c>
      <c r="BD3406">
        <v>465</v>
      </c>
      <c r="BE3406">
        <v>382</v>
      </c>
    </row>
    <row r="3407" spans="1:57" x14ac:dyDescent="0.55000000000000004">
      <c r="A3407" s="3" t="s">
        <v>881</v>
      </c>
      <c r="B3407" s="32">
        <v>33450</v>
      </c>
      <c r="C3407" t="s">
        <v>878</v>
      </c>
      <c r="Q3407">
        <v>10.46</v>
      </c>
      <c r="R3407">
        <v>316</v>
      </c>
      <c r="V3407"/>
      <c r="BE3407">
        <v>691</v>
      </c>
    </row>
    <row r="3408" spans="1:57" x14ac:dyDescent="0.55000000000000004">
      <c r="A3408" s="3" t="s">
        <v>881</v>
      </c>
      <c r="B3408" s="32">
        <v>33533</v>
      </c>
      <c r="C3408" t="s">
        <v>878</v>
      </c>
      <c r="Q3408">
        <v>14.14</v>
      </c>
      <c r="R3408">
        <v>1092</v>
      </c>
      <c r="V3408"/>
      <c r="AN3408">
        <v>11.9</v>
      </c>
      <c r="AO3408">
        <v>275</v>
      </c>
      <c r="AX3408">
        <v>29.3</v>
      </c>
      <c r="AY3408">
        <v>212</v>
      </c>
      <c r="BC3408">
        <v>110.1</v>
      </c>
      <c r="BD3408">
        <v>604</v>
      </c>
      <c r="BE3408">
        <v>416</v>
      </c>
    </row>
    <row r="3409" spans="1:57" x14ac:dyDescent="0.55000000000000004">
      <c r="A3409" s="3" t="s">
        <v>881</v>
      </c>
      <c r="B3409" s="32">
        <v>33573</v>
      </c>
      <c r="C3409" t="s">
        <v>878</v>
      </c>
      <c r="Q3409">
        <v>13.62</v>
      </c>
      <c r="R3409">
        <v>1163</v>
      </c>
      <c r="V3409">
        <f>X3409/AA3409</f>
        <v>2.6990853658536585E-2</v>
      </c>
      <c r="W3409">
        <f t="shared" si="3"/>
        <v>2.081218274111675E-2</v>
      </c>
      <c r="X3409">
        <f>Q3409*0.65</f>
        <v>8.8529999999999998</v>
      </c>
      <c r="Y3409">
        <v>15760</v>
      </c>
      <c r="Z3409">
        <v>15.5</v>
      </c>
      <c r="AA3409">
        <v>328</v>
      </c>
      <c r="AO3409">
        <v>162</v>
      </c>
      <c r="AQ3409" t="s">
        <v>875</v>
      </c>
      <c r="AY3409">
        <v>190</v>
      </c>
      <c r="BD3409">
        <v>474</v>
      </c>
      <c r="BE3409">
        <v>376</v>
      </c>
    </row>
    <row r="3410" spans="1:57" x14ac:dyDescent="0.55000000000000004">
      <c r="A3410" s="3" t="s">
        <v>882</v>
      </c>
      <c r="B3410" s="32">
        <v>33450</v>
      </c>
      <c r="C3410" t="s">
        <v>878</v>
      </c>
      <c r="V3410"/>
    </row>
    <row r="3411" spans="1:57" x14ac:dyDescent="0.55000000000000004">
      <c r="A3411" s="3" t="s">
        <v>882</v>
      </c>
      <c r="B3411" s="32">
        <v>33533</v>
      </c>
      <c r="C3411" t="s">
        <v>878</v>
      </c>
      <c r="V3411"/>
    </row>
    <row r="3412" spans="1:57" x14ac:dyDescent="0.55000000000000004">
      <c r="A3412" s="3" t="s">
        <v>882</v>
      </c>
      <c r="B3412" s="32">
        <v>33573</v>
      </c>
      <c r="C3412" t="s">
        <v>878</v>
      </c>
      <c r="Q3412">
        <v>13.68</v>
      </c>
      <c r="R3412">
        <v>1132</v>
      </c>
      <c r="V3412">
        <f>X3412/AA3412</f>
        <v>2.9970318021201415E-2</v>
      </c>
      <c r="W3412">
        <f t="shared" si="3"/>
        <v>1.7490729295426454E-2</v>
      </c>
      <c r="X3412">
        <f>Q3412*0.62</f>
        <v>8.4816000000000003</v>
      </c>
      <c r="Y3412">
        <v>16180</v>
      </c>
      <c r="Z3412">
        <v>17</v>
      </c>
      <c r="AA3412">
        <v>283</v>
      </c>
      <c r="AQ3412" t="s">
        <v>875</v>
      </c>
      <c r="BE3412">
        <v>389</v>
      </c>
    </row>
    <row r="3413" spans="1:57" x14ac:dyDescent="0.55000000000000004">
      <c r="A3413" s="3" t="s">
        <v>883</v>
      </c>
      <c r="B3413" s="32">
        <v>33450</v>
      </c>
      <c r="C3413" t="s">
        <v>878</v>
      </c>
      <c r="V3413"/>
    </row>
    <row r="3414" spans="1:57" x14ac:dyDescent="0.55000000000000004">
      <c r="A3414" s="3" t="s">
        <v>883</v>
      </c>
      <c r="B3414" s="32">
        <v>33533</v>
      </c>
      <c r="C3414" t="s">
        <v>878</v>
      </c>
      <c r="Q3414">
        <v>16.420000000000002</v>
      </c>
      <c r="R3414">
        <v>1097</v>
      </c>
      <c r="V3414"/>
      <c r="AN3414">
        <v>11.6</v>
      </c>
      <c r="AO3414">
        <v>311</v>
      </c>
      <c r="AX3414">
        <v>28.8</v>
      </c>
      <c r="AY3414">
        <v>205</v>
      </c>
      <c r="BC3414">
        <v>82.4</v>
      </c>
      <c r="BD3414">
        <v>581</v>
      </c>
      <c r="BE3414">
        <v>420</v>
      </c>
    </row>
    <row r="3415" spans="1:57" x14ac:dyDescent="0.55000000000000004">
      <c r="A3415" s="3" t="s">
        <v>883</v>
      </c>
      <c r="B3415" s="32">
        <v>33573</v>
      </c>
      <c r="C3415" t="s">
        <v>878</v>
      </c>
      <c r="Q3415">
        <v>15.5</v>
      </c>
      <c r="R3415">
        <v>1106</v>
      </c>
      <c r="V3415">
        <f>X3415/AA3415</f>
        <v>3.110915492957746E-2</v>
      </c>
      <c r="W3415">
        <f t="shared" si="3"/>
        <v>1.7596034696406443E-2</v>
      </c>
      <c r="X3415">
        <f>Q3415*0.57</f>
        <v>8.8349999999999991</v>
      </c>
      <c r="Y3415">
        <v>16140</v>
      </c>
      <c r="Z3415">
        <v>17.8</v>
      </c>
      <c r="AA3415">
        <v>284</v>
      </c>
      <c r="AO3415">
        <v>159</v>
      </c>
      <c r="AQ3415" t="s">
        <v>875</v>
      </c>
      <c r="AY3415">
        <v>186</v>
      </c>
      <c r="BD3415">
        <v>468</v>
      </c>
      <c r="BE3415">
        <v>379</v>
      </c>
    </row>
    <row r="3416" spans="1:57" x14ac:dyDescent="0.55000000000000004">
      <c r="A3416" s="3" t="s">
        <v>886</v>
      </c>
      <c r="B3416" s="32">
        <v>33487</v>
      </c>
      <c r="C3416" t="s">
        <v>797</v>
      </c>
      <c r="Q3416">
        <v>5.67</v>
      </c>
      <c r="R3416">
        <v>167</v>
      </c>
      <c r="V3416"/>
      <c r="BE3416">
        <v>1056</v>
      </c>
    </row>
    <row r="3417" spans="1:57" x14ac:dyDescent="0.55000000000000004">
      <c r="A3417" s="3" t="s">
        <v>886</v>
      </c>
      <c r="B3417" s="32">
        <v>33547</v>
      </c>
      <c r="Q3417">
        <v>10.28</v>
      </c>
      <c r="R3417">
        <v>986</v>
      </c>
      <c r="V3417"/>
      <c r="AN3417">
        <v>13.2</v>
      </c>
      <c r="AO3417">
        <v>159</v>
      </c>
      <c r="AX3417">
        <v>26.4</v>
      </c>
      <c r="AY3417">
        <v>196</v>
      </c>
      <c r="BC3417">
        <v>204.7</v>
      </c>
      <c r="BD3417">
        <v>632</v>
      </c>
      <c r="BE3417">
        <v>515</v>
      </c>
    </row>
    <row r="3418" spans="1:57" x14ac:dyDescent="0.55000000000000004">
      <c r="A3418" s="3" t="s">
        <v>886</v>
      </c>
      <c r="B3418" s="32">
        <v>33592</v>
      </c>
      <c r="C3418" t="s">
        <v>797</v>
      </c>
      <c r="Q3418">
        <v>13.01</v>
      </c>
      <c r="R3418">
        <v>1366</v>
      </c>
      <c r="V3418">
        <f>X3418/AA3418</f>
        <v>1.8432619439868202E-2</v>
      </c>
      <c r="W3418">
        <f t="shared" si="3"/>
        <v>3.9960500329163921E-2</v>
      </c>
      <c r="X3418">
        <f>Q3418*0.86</f>
        <v>11.188599999999999</v>
      </c>
      <c r="Y3418">
        <v>15190</v>
      </c>
      <c r="Z3418">
        <v>10.4</v>
      </c>
      <c r="AA3418">
        <v>607</v>
      </c>
      <c r="AQ3418" t="s">
        <v>875</v>
      </c>
      <c r="BE3418">
        <v>500</v>
      </c>
    </row>
    <row r="3419" spans="1:57" x14ac:dyDescent="0.55000000000000004">
      <c r="A3419" s="3" t="s">
        <v>888</v>
      </c>
      <c r="B3419" s="32">
        <v>33547</v>
      </c>
      <c r="Q3419">
        <v>13.66</v>
      </c>
      <c r="R3419">
        <v>1086</v>
      </c>
      <c r="V3419"/>
      <c r="AN3419">
        <v>12.8</v>
      </c>
      <c r="AO3419">
        <v>206</v>
      </c>
      <c r="AX3419">
        <v>26.6</v>
      </c>
      <c r="AY3419">
        <v>214</v>
      </c>
      <c r="BC3419">
        <v>182.4</v>
      </c>
      <c r="BD3419">
        <v>667</v>
      </c>
      <c r="BE3419">
        <v>603</v>
      </c>
    </row>
    <row r="3420" spans="1:57" x14ac:dyDescent="0.55000000000000004">
      <c r="A3420" s="3" t="s">
        <v>888</v>
      </c>
      <c r="B3420" s="32">
        <v>33592</v>
      </c>
      <c r="C3420" t="s">
        <v>797</v>
      </c>
      <c r="Q3420">
        <v>16.22</v>
      </c>
      <c r="R3420">
        <v>1578</v>
      </c>
      <c r="V3420">
        <f>X3420/AA3420</f>
        <v>1.9293499308437066E-2</v>
      </c>
      <c r="W3420">
        <f t="shared" si="3"/>
        <v>3.9038876889848813E-2</v>
      </c>
      <c r="X3420">
        <f>Q3420*0.86</f>
        <v>13.949199999999999</v>
      </c>
      <c r="Y3420">
        <v>18520</v>
      </c>
      <c r="Z3420">
        <v>10.9</v>
      </c>
      <c r="AA3420">
        <v>723</v>
      </c>
      <c r="AQ3420" t="s">
        <v>875</v>
      </c>
      <c r="BE3420">
        <v>557</v>
      </c>
    </row>
    <row r="3421" spans="1:57" x14ac:dyDescent="0.55000000000000004">
      <c r="A3421" s="3" t="s">
        <v>889</v>
      </c>
      <c r="B3421" s="32">
        <v>33547</v>
      </c>
      <c r="Q3421">
        <v>15.85</v>
      </c>
      <c r="R3421">
        <v>1167</v>
      </c>
      <c r="V3421"/>
      <c r="AN3421">
        <v>13.2</v>
      </c>
      <c r="AO3421">
        <v>228</v>
      </c>
      <c r="AX3421">
        <v>28.4</v>
      </c>
      <c r="AY3421">
        <v>233</v>
      </c>
      <c r="BC3421">
        <v>185</v>
      </c>
      <c r="BD3421">
        <v>706</v>
      </c>
      <c r="BE3421">
        <v>627</v>
      </c>
    </row>
    <row r="3422" spans="1:57" x14ac:dyDescent="0.55000000000000004">
      <c r="A3422" s="3" t="s">
        <v>889</v>
      </c>
      <c r="B3422" s="32">
        <v>33592</v>
      </c>
      <c r="C3422" t="s">
        <v>797</v>
      </c>
      <c r="Q3422">
        <v>16.97</v>
      </c>
      <c r="R3422">
        <v>1615</v>
      </c>
      <c r="V3422">
        <f>X3422/AA3422</f>
        <v>1.9553909465020572E-2</v>
      </c>
      <c r="W3422">
        <f t="shared" si="3"/>
        <v>3.7346311475409837E-2</v>
      </c>
      <c r="X3422">
        <f>Q3422*0.84</f>
        <v>14.254799999999998</v>
      </c>
      <c r="Y3422">
        <v>19520</v>
      </c>
      <c r="Z3422">
        <v>11.2</v>
      </c>
      <c r="AA3422">
        <v>729</v>
      </c>
      <c r="AQ3422" t="s">
        <v>875</v>
      </c>
      <c r="BE3422">
        <v>606</v>
      </c>
    </row>
    <row r="3423" spans="1:57" x14ac:dyDescent="0.55000000000000004">
      <c r="A3423" s="3" t="s">
        <v>890</v>
      </c>
      <c r="B3423" s="32">
        <v>33547</v>
      </c>
      <c r="Q3423">
        <v>17.02</v>
      </c>
      <c r="R3423">
        <v>1132</v>
      </c>
      <c r="V3423"/>
      <c r="AN3423">
        <v>11.7</v>
      </c>
      <c r="AO3423">
        <v>232</v>
      </c>
      <c r="AX3423">
        <v>28.2</v>
      </c>
      <c r="AY3423">
        <v>239</v>
      </c>
      <c r="BC3423">
        <v>170</v>
      </c>
      <c r="BD3423">
        <v>662</v>
      </c>
      <c r="BE3423">
        <v>606</v>
      </c>
    </row>
    <row r="3424" spans="1:57" x14ac:dyDescent="0.55000000000000004">
      <c r="A3424" s="3" t="s">
        <v>890</v>
      </c>
      <c r="B3424" s="32">
        <v>33592</v>
      </c>
      <c r="C3424" t="s">
        <v>797</v>
      </c>
      <c r="Q3424">
        <v>19.239999999999998</v>
      </c>
      <c r="R3424">
        <v>1619</v>
      </c>
      <c r="V3424">
        <f>X3424/AA3424</f>
        <v>2.1126274509803918E-2</v>
      </c>
      <c r="W3424">
        <f t="shared" si="3"/>
        <v>3.6761172513214799E-2</v>
      </c>
      <c r="X3424">
        <f>Q3424*0.84</f>
        <v>16.161599999999996</v>
      </c>
      <c r="Y3424">
        <v>20810</v>
      </c>
      <c r="Z3424">
        <v>12.1</v>
      </c>
      <c r="AA3424">
        <v>765</v>
      </c>
      <c r="AQ3424" t="s">
        <v>875</v>
      </c>
      <c r="BE3424">
        <v>570</v>
      </c>
    </row>
    <row r="3425" spans="1:57" x14ac:dyDescent="0.55000000000000004">
      <c r="A3425" s="3" t="s">
        <v>891</v>
      </c>
      <c r="B3425" s="32">
        <v>33547</v>
      </c>
      <c r="Q3425">
        <v>18.98</v>
      </c>
      <c r="R3425">
        <v>1163</v>
      </c>
      <c r="V3425"/>
      <c r="AN3425">
        <v>11.6</v>
      </c>
      <c r="AO3425">
        <v>262</v>
      </c>
      <c r="AX3425">
        <v>29.6</v>
      </c>
      <c r="AY3425">
        <v>236</v>
      </c>
      <c r="BC3425">
        <v>163</v>
      </c>
      <c r="BD3425">
        <v>665</v>
      </c>
      <c r="BE3425">
        <v>633</v>
      </c>
    </row>
    <row r="3426" spans="1:57" x14ac:dyDescent="0.55000000000000004">
      <c r="A3426" s="3" t="s">
        <v>891</v>
      </c>
      <c r="B3426" s="32">
        <v>33592</v>
      </c>
      <c r="C3426" t="s">
        <v>797</v>
      </c>
      <c r="Q3426">
        <v>19.850000000000001</v>
      </c>
      <c r="R3426">
        <v>1683</v>
      </c>
      <c r="V3426">
        <f>X3426/AA3426</f>
        <v>2.1095390524967991E-2</v>
      </c>
      <c r="W3426">
        <f t="shared" si="3"/>
        <v>3.733269598470363E-2</v>
      </c>
      <c r="X3426">
        <f>Q3426*0.83</f>
        <v>16.4755</v>
      </c>
      <c r="Y3426">
        <v>20920</v>
      </c>
      <c r="Z3426">
        <v>12</v>
      </c>
      <c r="AA3426">
        <v>781</v>
      </c>
      <c r="AQ3426" t="s">
        <v>875</v>
      </c>
      <c r="BE3426">
        <v>604</v>
      </c>
    </row>
    <row r="3427" spans="1:57" x14ac:dyDescent="0.55000000000000004">
      <c r="A3427" s="3" t="s">
        <v>892</v>
      </c>
      <c r="B3427" s="32">
        <v>33547</v>
      </c>
      <c r="Q3427">
        <v>20.149999999999999</v>
      </c>
      <c r="R3427">
        <v>1194</v>
      </c>
      <c r="V3427"/>
      <c r="AN3427">
        <v>10.3</v>
      </c>
      <c r="AO3427">
        <v>262</v>
      </c>
      <c r="AX3427">
        <v>27.6</v>
      </c>
      <c r="AY3427">
        <v>250</v>
      </c>
      <c r="BC3427">
        <v>143.19999999999999</v>
      </c>
      <c r="BD3427">
        <v>681</v>
      </c>
      <c r="BE3427">
        <v>646</v>
      </c>
    </row>
    <row r="3428" spans="1:57" x14ac:dyDescent="0.55000000000000004">
      <c r="A3428" s="3" t="s">
        <v>892</v>
      </c>
      <c r="B3428" s="32">
        <v>33592</v>
      </c>
      <c r="C3428" t="s">
        <v>797</v>
      </c>
      <c r="Q3428">
        <v>21.08</v>
      </c>
      <c r="R3428">
        <v>1670</v>
      </c>
      <c r="V3428">
        <f>X3428/AA3428</f>
        <v>2.2246589446589447E-2</v>
      </c>
      <c r="W3428">
        <f t="shared" si="3"/>
        <v>3.6223776223776226E-2</v>
      </c>
      <c r="X3428">
        <f>Q3428*0.82</f>
        <v>17.285599999999999</v>
      </c>
      <c r="Y3428">
        <v>21450</v>
      </c>
      <c r="Z3428">
        <v>12.8</v>
      </c>
      <c r="AA3428">
        <v>777</v>
      </c>
      <c r="AQ3428" t="s">
        <v>875</v>
      </c>
      <c r="BE3428">
        <v>620</v>
      </c>
    </row>
    <row r="3429" spans="1:57" x14ac:dyDescent="0.55000000000000004">
      <c r="A3429" s="3" t="s">
        <v>887</v>
      </c>
      <c r="B3429" s="32">
        <v>33547</v>
      </c>
      <c r="Q3429">
        <v>21.59</v>
      </c>
      <c r="R3429">
        <v>1188</v>
      </c>
      <c r="V3429"/>
      <c r="AN3429">
        <v>11.2</v>
      </c>
      <c r="AO3429">
        <v>280</v>
      </c>
      <c r="AX3429">
        <v>27.7</v>
      </c>
      <c r="AY3429">
        <v>244</v>
      </c>
      <c r="BC3429">
        <v>133.19999999999999</v>
      </c>
      <c r="BD3429">
        <v>664</v>
      </c>
      <c r="BE3429">
        <v>644</v>
      </c>
    </row>
    <row r="3430" spans="1:57" x14ac:dyDescent="0.55000000000000004">
      <c r="A3430" s="3" t="s">
        <v>887</v>
      </c>
      <c r="B3430" s="32">
        <v>33592</v>
      </c>
      <c r="C3430" t="s">
        <v>797</v>
      </c>
      <c r="Q3430">
        <v>21.43</v>
      </c>
      <c r="R3430">
        <v>1676</v>
      </c>
      <c r="V3430">
        <f>X3430/AA3430</f>
        <v>2.2557894736842107E-2</v>
      </c>
      <c r="W3430">
        <f t="shared" si="3"/>
        <v>3.713355048859935E-2</v>
      </c>
      <c r="X3430">
        <f>Q3430*0.84</f>
        <v>18.001200000000001</v>
      </c>
      <c r="Y3430">
        <v>21490</v>
      </c>
      <c r="Z3430">
        <v>12.8</v>
      </c>
      <c r="AA3430">
        <v>798</v>
      </c>
      <c r="AQ3430" t="s">
        <v>875</v>
      </c>
      <c r="BE3430">
        <v>615</v>
      </c>
    </row>
    <row r="3431" spans="1:57" x14ac:dyDescent="0.55000000000000004">
      <c r="A3431" t="s">
        <v>896</v>
      </c>
      <c r="B3431" s="32">
        <v>40451</v>
      </c>
      <c r="E3431">
        <v>221.89999999999998</v>
      </c>
      <c r="F3431">
        <v>0.28049999999999997</v>
      </c>
      <c r="G3431">
        <v>0.26974999999999999</v>
      </c>
      <c r="H3431">
        <v>0.10899999999999999</v>
      </c>
      <c r="I3431">
        <v>8.5250000000000006E-2</v>
      </c>
      <c r="J3431">
        <v>7.9750000000000001E-2</v>
      </c>
      <c r="K3431">
        <v>7.9000000000000001E-2</v>
      </c>
      <c r="L3431">
        <v>9.6500000000000002E-2</v>
      </c>
      <c r="M3431">
        <v>0.10975</v>
      </c>
      <c r="V3431"/>
      <c r="AC3431">
        <v>5.6793743799802371E-2</v>
      </c>
    </row>
    <row r="3432" spans="1:57" x14ac:dyDescent="0.55000000000000004">
      <c r="A3432" t="s">
        <v>897</v>
      </c>
      <c r="B3432" s="32">
        <v>40451</v>
      </c>
      <c r="V3432"/>
      <c r="AC3432">
        <v>0</v>
      </c>
    </row>
    <row r="3433" spans="1:57" x14ac:dyDescent="0.55000000000000004">
      <c r="A3433" t="s">
        <v>898</v>
      </c>
      <c r="B3433" s="32">
        <v>40451</v>
      </c>
      <c r="E3433">
        <v>266.39999999999998</v>
      </c>
      <c r="F3433">
        <v>0.28625</v>
      </c>
      <c r="G3433">
        <v>0.35</v>
      </c>
      <c r="H3433">
        <v>0.15175</v>
      </c>
      <c r="I3433">
        <v>0.10575</v>
      </c>
      <c r="J3433">
        <v>0.11875000000000002</v>
      </c>
      <c r="K3433">
        <v>0.11825000000000001</v>
      </c>
      <c r="L3433">
        <v>0.10300000000000001</v>
      </c>
      <c r="M3433">
        <v>9.824999999999999E-2</v>
      </c>
      <c r="V3433"/>
      <c r="AC3433">
        <v>5.0785481583436515E-2</v>
      </c>
    </row>
    <row r="3434" spans="1:57" x14ac:dyDescent="0.55000000000000004">
      <c r="A3434" t="s">
        <v>899</v>
      </c>
      <c r="B3434" s="32">
        <v>40451</v>
      </c>
      <c r="V3434"/>
      <c r="AC3434">
        <v>0</v>
      </c>
    </row>
    <row r="3435" spans="1:57" x14ac:dyDescent="0.55000000000000004">
      <c r="A3435" t="s">
        <v>900</v>
      </c>
      <c r="B3435" s="32">
        <v>40451</v>
      </c>
      <c r="E3435">
        <v>249.1</v>
      </c>
      <c r="F3435">
        <v>0.24374999999999999</v>
      </c>
      <c r="G3435">
        <v>0.3125</v>
      </c>
      <c r="H3435">
        <v>0.13824999999999998</v>
      </c>
      <c r="I3435">
        <v>9.8750000000000004E-2</v>
      </c>
      <c r="J3435">
        <v>0.12399999999999999</v>
      </c>
      <c r="K3435">
        <v>0.10825000000000001</v>
      </c>
      <c r="L3435">
        <v>0.10275000000000001</v>
      </c>
      <c r="M3435">
        <v>0.11724999999999999</v>
      </c>
      <c r="V3435"/>
      <c r="AC3435">
        <v>6.3565073404114325E-2</v>
      </c>
    </row>
    <row r="3436" spans="1:57" x14ac:dyDescent="0.55000000000000004">
      <c r="A3436" t="s">
        <v>901</v>
      </c>
      <c r="B3436" s="32">
        <v>40451</v>
      </c>
      <c r="V3436"/>
      <c r="AC3436">
        <v>0</v>
      </c>
    </row>
    <row r="3437" spans="1:57" x14ac:dyDescent="0.55000000000000004">
      <c r="A3437" t="s">
        <v>902</v>
      </c>
      <c r="B3437" s="32">
        <v>40451</v>
      </c>
      <c r="E3437">
        <v>236.95</v>
      </c>
      <c r="F3437">
        <v>0.27300000000000002</v>
      </c>
      <c r="G3437">
        <v>0.26225000000000004</v>
      </c>
      <c r="H3437">
        <v>0.1285</v>
      </c>
      <c r="I3437">
        <v>9.5250000000000001E-2</v>
      </c>
      <c r="J3437">
        <v>9.4750000000000001E-2</v>
      </c>
      <c r="K3437">
        <v>0.10725000000000001</v>
      </c>
      <c r="L3437">
        <v>0.10800000000000001</v>
      </c>
      <c r="M3437">
        <v>0.11575000000000001</v>
      </c>
      <c r="V3437"/>
      <c r="AC3437">
        <v>6.873867373320644E-2</v>
      </c>
    </row>
    <row r="3438" spans="1:57" x14ac:dyDescent="0.55000000000000004">
      <c r="A3438" t="s">
        <v>903</v>
      </c>
      <c r="B3438" s="32">
        <v>40451</v>
      </c>
      <c r="V3438"/>
      <c r="AC3438">
        <v>0</v>
      </c>
    </row>
    <row r="3439" spans="1:57" x14ac:dyDescent="0.55000000000000004">
      <c r="A3439" t="s">
        <v>896</v>
      </c>
      <c r="B3439" s="32">
        <v>40455</v>
      </c>
      <c r="V3439"/>
      <c r="AC3439">
        <v>8.8397338508350548E-2</v>
      </c>
    </row>
    <row r="3440" spans="1:57" x14ac:dyDescent="0.55000000000000004">
      <c r="A3440" t="s">
        <v>897</v>
      </c>
      <c r="B3440" s="32">
        <v>40455</v>
      </c>
      <c r="V3440"/>
      <c r="AC3440">
        <v>0</v>
      </c>
    </row>
    <row r="3441" spans="1:29" x14ac:dyDescent="0.55000000000000004">
      <c r="A3441" t="s">
        <v>898</v>
      </c>
      <c r="B3441" s="32">
        <v>40455</v>
      </c>
      <c r="V3441"/>
      <c r="AC3441">
        <v>0.11870256494063883</v>
      </c>
    </row>
    <row r="3442" spans="1:29" x14ac:dyDescent="0.55000000000000004">
      <c r="A3442" t="s">
        <v>899</v>
      </c>
      <c r="B3442" s="32">
        <v>40455</v>
      </c>
      <c r="V3442"/>
      <c r="AC3442">
        <v>0</v>
      </c>
    </row>
    <row r="3443" spans="1:29" x14ac:dyDescent="0.55000000000000004">
      <c r="A3443" t="s">
        <v>900</v>
      </c>
      <c r="B3443" s="32">
        <v>40455</v>
      </c>
      <c r="V3443"/>
      <c r="AC3443">
        <v>0.10768390276943077</v>
      </c>
    </row>
    <row r="3444" spans="1:29" x14ac:dyDescent="0.55000000000000004">
      <c r="A3444" t="s">
        <v>901</v>
      </c>
      <c r="B3444" s="32">
        <v>40455</v>
      </c>
      <c r="V3444"/>
      <c r="AC3444">
        <v>0</v>
      </c>
    </row>
    <row r="3445" spans="1:29" x14ac:dyDescent="0.55000000000000004">
      <c r="A3445" t="s">
        <v>902</v>
      </c>
      <c r="B3445" s="32">
        <v>40455</v>
      </c>
      <c r="V3445"/>
      <c r="AC3445">
        <v>0.12231553781698565</v>
      </c>
    </row>
    <row r="3446" spans="1:29" x14ac:dyDescent="0.55000000000000004">
      <c r="A3446" t="s">
        <v>903</v>
      </c>
      <c r="B3446" s="32">
        <v>40455</v>
      </c>
      <c r="V3446"/>
      <c r="AC3446">
        <v>0</v>
      </c>
    </row>
    <row r="3447" spans="1:29" x14ac:dyDescent="0.55000000000000004">
      <c r="A3447" t="s">
        <v>896</v>
      </c>
      <c r="B3447" s="32">
        <v>40463</v>
      </c>
      <c r="V3447"/>
      <c r="AC3447">
        <v>0.15277132182768263</v>
      </c>
    </row>
    <row r="3448" spans="1:29" x14ac:dyDescent="0.55000000000000004">
      <c r="A3448" t="s">
        <v>897</v>
      </c>
      <c r="B3448" s="32">
        <v>40463</v>
      </c>
      <c r="V3448"/>
      <c r="AC3448">
        <v>1.2805860911833581E-2</v>
      </c>
    </row>
    <row r="3449" spans="1:29" x14ac:dyDescent="0.55000000000000004">
      <c r="A3449" t="s">
        <v>898</v>
      </c>
      <c r="B3449" s="32">
        <v>40463</v>
      </c>
      <c r="V3449"/>
      <c r="AC3449">
        <v>0.20736665006664026</v>
      </c>
    </row>
    <row r="3450" spans="1:29" x14ac:dyDescent="0.55000000000000004">
      <c r="A3450" t="s">
        <v>899</v>
      </c>
      <c r="B3450" s="32">
        <v>40463</v>
      </c>
      <c r="V3450"/>
      <c r="AC3450">
        <v>9.8642134734183429E-3</v>
      </c>
    </row>
    <row r="3451" spans="1:29" x14ac:dyDescent="0.55000000000000004">
      <c r="A3451" t="s">
        <v>900</v>
      </c>
      <c r="B3451" s="32">
        <v>40463</v>
      </c>
      <c r="V3451"/>
      <c r="AC3451">
        <v>0.21796915675885917</v>
      </c>
    </row>
    <row r="3452" spans="1:29" x14ac:dyDescent="0.55000000000000004">
      <c r="A3452" t="s">
        <v>901</v>
      </c>
      <c r="B3452" s="32">
        <v>40463</v>
      </c>
      <c r="V3452"/>
      <c r="AC3452">
        <v>1.3384665325941902E-2</v>
      </c>
    </row>
    <row r="3453" spans="1:29" x14ac:dyDescent="0.55000000000000004">
      <c r="A3453" t="s">
        <v>902</v>
      </c>
      <c r="B3453" s="32">
        <v>40463</v>
      </c>
      <c r="V3453"/>
      <c r="AC3453">
        <v>0.20994113438717957</v>
      </c>
    </row>
    <row r="3454" spans="1:29" x14ac:dyDescent="0.55000000000000004">
      <c r="A3454" t="s">
        <v>903</v>
      </c>
      <c r="B3454" s="32">
        <v>40463</v>
      </c>
      <c r="V3454"/>
      <c r="AC3454">
        <v>7.2233530383029876E-3</v>
      </c>
    </row>
    <row r="3455" spans="1:29" x14ac:dyDescent="0.55000000000000004">
      <c r="A3455" t="s">
        <v>896</v>
      </c>
      <c r="B3455" s="32">
        <v>40473</v>
      </c>
      <c r="V3455"/>
      <c r="AC3455">
        <v>0.38507945523796977</v>
      </c>
    </row>
    <row r="3456" spans="1:29" x14ac:dyDescent="0.55000000000000004">
      <c r="A3456" t="s">
        <v>897</v>
      </c>
      <c r="B3456" s="32">
        <v>40473</v>
      </c>
      <c r="V3456"/>
      <c r="AC3456">
        <v>5.7260433076929018E-2</v>
      </c>
    </row>
    <row r="3457" spans="1:56" x14ac:dyDescent="0.55000000000000004">
      <c r="A3457" t="s">
        <v>898</v>
      </c>
      <c r="B3457" s="32">
        <v>40473</v>
      </c>
      <c r="V3457"/>
      <c r="AC3457">
        <v>0.44843006929895679</v>
      </c>
    </row>
    <row r="3458" spans="1:56" x14ac:dyDescent="0.55000000000000004">
      <c r="A3458" t="s">
        <v>899</v>
      </c>
      <c r="B3458" s="32">
        <v>40473</v>
      </c>
      <c r="V3458"/>
      <c r="AC3458">
        <v>4.4218304887928703E-2</v>
      </c>
    </row>
    <row r="3459" spans="1:56" x14ac:dyDescent="0.55000000000000004">
      <c r="A3459" t="s">
        <v>900</v>
      </c>
      <c r="B3459" s="32">
        <v>40473</v>
      </c>
      <c r="V3459"/>
      <c r="AC3459">
        <v>0.46254780828741787</v>
      </c>
    </row>
    <row r="3460" spans="1:56" x14ac:dyDescent="0.55000000000000004">
      <c r="A3460" t="s">
        <v>901</v>
      </c>
      <c r="B3460" s="32">
        <v>40473</v>
      </c>
      <c r="V3460"/>
      <c r="AC3460">
        <v>8.0975076452538874E-2</v>
      </c>
    </row>
    <row r="3461" spans="1:56" x14ac:dyDescent="0.55000000000000004">
      <c r="A3461" t="s">
        <v>902</v>
      </c>
      <c r="B3461" s="32">
        <v>40473</v>
      </c>
      <c r="V3461"/>
      <c r="AC3461">
        <v>0.44496217720639719</v>
      </c>
    </row>
    <row r="3462" spans="1:56" x14ac:dyDescent="0.55000000000000004">
      <c r="A3462" t="s">
        <v>903</v>
      </c>
      <c r="B3462" s="32">
        <v>40473</v>
      </c>
      <c r="V3462"/>
      <c r="AC3462">
        <v>7.3085452802043968E-2</v>
      </c>
    </row>
    <row r="3463" spans="1:56" x14ac:dyDescent="0.55000000000000004">
      <c r="A3463" t="s">
        <v>896</v>
      </c>
      <c r="B3463" s="32">
        <v>40479</v>
      </c>
      <c r="V3463"/>
      <c r="AC3463">
        <v>0.53127775203816496</v>
      </c>
    </row>
    <row r="3464" spans="1:56" x14ac:dyDescent="0.55000000000000004">
      <c r="A3464" t="s">
        <v>897</v>
      </c>
      <c r="B3464" s="32">
        <v>40479</v>
      </c>
      <c r="V3464"/>
      <c r="AC3464">
        <v>0.20570889295211811</v>
      </c>
    </row>
    <row r="3465" spans="1:56" x14ac:dyDescent="0.55000000000000004">
      <c r="A3465" t="s">
        <v>898</v>
      </c>
      <c r="B3465" s="32">
        <v>40479</v>
      </c>
      <c r="V3465"/>
      <c r="AC3465">
        <v>0.63063247413660928</v>
      </c>
    </row>
    <row r="3466" spans="1:56" x14ac:dyDescent="0.55000000000000004">
      <c r="A3466" t="s">
        <v>899</v>
      </c>
      <c r="B3466" s="32">
        <v>40479</v>
      </c>
      <c r="V3466"/>
      <c r="AC3466">
        <v>0.13109701576113064</v>
      </c>
    </row>
    <row r="3467" spans="1:56" x14ac:dyDescent="0.55000000000000004">
      <c r="A3467" t="s">
        <v>900</v>
      </c>
      <c r="B3467" s="32">
        <v>40479</v>
      </c>
      <c r="V3467"/>
      <c r="AC3467">
        <v>0.5953935673682702</v>
      </c>
    </row>
    <row r="3468" spans="1:56" x14ac:dyDescent="0.55000000000000004">
      <c r="A3468" t="s">
        <v>901</v>
      </c>
      <c r="B3468" s="32">
        <v>40479</v>
      </c>
      <c r="V3468"/>
      <c r="AC3468">
        <v>0.26542988742004842</v>
      </c>
    </row>
    <row r="3469" spans="1:56" x14ac:dyDescent="0.55000000000000004">
      <c r="A3469" t="s">
        <v>902</v>
      </c>
      <c r="B3469" s="32">
        <v>40479</v>
      </c>
      <c r="V3469"/>
      <c r="AC3469">
        <v>0.64512952616091956</v>
      </c>
    </row>
    <row r="3470" spans="1:56" x14ac:dyDescent="0.55000000000000004">
      <c r="A3470" t="s">
        <v>903</v>
      </c>
      <c r="B3470" s="32">
        <v>40479</v>
      </c>
      <c r="V3470"/>
      <c r="AC3470">
        <v>0.19179787670772355</v>
      </c>
    </row>
    <row r="3471" spans="1:56" x14ac:dyDescent="0.55000000000000004">
      <c r="A3471" t="s">
        <v>896</v>
      </c>
      <c r="B3471" s="32">
        <v>40486</v>
      </c>
      <c r="C3471" t="s">
        <v>791</v>
      </c>
      <c r="R3471" s="30">
        <v>208.8</v>
      </c>
      <c r="S3471" s="30">
        <v>0</v>
      </c>
      <c r="V3471"/>
      <c r="AC3471">
        <v>0.639234000318888</v>
      </c>
      <c r="AG3471" s="8">
        <v>0</v>
      </c>
      <c r="AM3471">
        <v>121.27803116210332</v>
      </c>
      <c r="BD3471" s="30">
        <v>87.521968837896665</v>
      </c>
    </row>
    <row r="3472" spans="1:56" x14ac:dyDescent="0.55000000000000004">
      <c r="A3472" t="s">
        <v>897</v>
      </c>
      <c r="B3472" s="32">
        <v>40486</v>
      </c>
      <c r="C3472" t="s">
        <v>791</v>
      </c>
      <c r="R3472" s="30">
        <v>0</v>
      </c>
      <c r="S3472" s="30">
        <v>0</v>
      </c>
      <c r="V3472"/>
      <c r="AC3472">
        <v>0.38646605102673637</v>
      </c>
      <c r="AG3472" s="8">
        <v>0</v>
      </c>
      <c r="AM3472">
        <v>0</v>
      </c>
      <c r="BD3472" s="30">
        <v>0</v>
      </c>
    </row>
    <row r="3473" spans="1:56" x14ac:dyDescent="0.55000000000000004">
      <c r="A3473" t="s">
        <v>898</v>
      </c>
      <c r="B3473" s="32">
        <v>40486</v>
      </c>
      <c r="C3473" t="s">
        <v>791</v>
      </c>
      <c r="R3473" s="30">
        <v>162.67500000000001</v>
      </c>
      <c r="S3473" s="30">
        <v>0</v>
      </c>
      <c r="V3473"/>
      <c r="AC3473">
        <v>0.72308689677112847</v>
      </c>
      <c r="AG3473" s="8">
        <v>0</v>
      </c>
      <c r="AM3473">
        <v>100.99104358984255</v>
      </c>
      <c r="BD3473" s="30">
        <v>61.68395641015745</v>
      </c>
    </row>
    <row r="3474" spans="1:56" x14ac:dyDescent="0.55000000000000004">
      <c r="A3474" t="s">
        <v>899</v>
      </c>
      <c r="B3474" s="32">
        <v>40486</v>
      </c>
      <c r="C3474" t="s">
        <v>791</v>
      </c>
      <c r="R3474" s="30">
        <v>0</v>
      </c>
      <c r="S3474" s="30">
        <v>0</v>
      </c>
      <c r="V3474"/>
      <c r="AC3474">
        <v>0.36721080558366237</v>
      </c>
      <c r="AG3474" s="8">
        <v>0</v>
      </c>
      <c r="AM3474">
        <v>0</v>
      </c>
      <c r="BD3474" s="30">
        <v>0</v>
      </c>
    </row>
    <row r="3475" spans="1:56" x14ac:dyDescent="0.55000000000000004">
      <c r="A3475" t="s">
        <v>900</v>
      </c>
      <c r="B3475" s="32">
        <v>40486</v>
      </c>
      <c r="C3475" t="s">
        <v>791</v>
      </c>
      <c r="R3475" s="30">
        <v>183.88749999999999</v>
      </c>
      <c r="S3475" s="30">
        <v>0</v>
      </c>
      <c r="V3475"/>
      <c r="AC3475">
        <v>0.71051168257975084</v>
      </c>
      <c r="AG3475" s="8">
        <v>0</v>
      </c>
      <c r="AM3475">
        <v>112.94404711193427</v>
      </c>
      <c r="BD3475" s="30">
        <v>70.943452888065707</v>
      </c>
    </row>
    <row r="3476" spans="1:56" x14ac:dyDescent="0.55000000000000004">
      <c r="A3476" t="s">
        <v>901</v>
      </c>
      <c r="B3476" s="32">
        <v>40486</v>
      </c>
      <c r="C3476" t="s">
        <v>791</v>
      </c>
      <c r="R3476" s="30">
        <v>0</v>
      </c>
      <c r="S3476" s="30">
        <v>0</v>
      </c>
      <c r="V3476"/>
      <c r="AC3476">
        <v>0.37280670861574444</v>
      </c>
      <c r="AG3476" s="8">
        <v>0</v>
      </c>
      <c r="AM3476">
        <v>0</v>
      </c>
      <c r="BD3476" s="30">
        <v>0</v>
      </c>
    </row>
    <row r="3477" spans="1:56" x14ac:dyDescent="0.55000000000000004">
      <c r="A3477" t="s">
        <v>902</v>
      </c>
      <c r="B3477" s="32">
        <v>40486</v>
      </c>
      <c r="C3477" t="s">
        <v>791</v>
      </c>
      <c r="R3477" s="30">
        <v>210.08750000000001</v>
      </c>
      <c r="S3477" s="30">
        <v>0</v>
      </c>
      <c r="V3477"/>
      <c r="AC3477">
        <v>0.76836798890973934</v>
      </c>
      <c r="AG3477" s="8">
        <v>0</v>
      </c>
      <c r="AM3477">
        <v>128.71573154609786</v>
      </c>
      <c r="BD3477" s="30">
        <v>81.371768453902135</v>
      </c>
    </row>
    <row r="3478" spans="1:56" x14ac:dyDescent="0.55000000000000004">
      <c r="A3478" t="s">
        <v>903</v>
      </c>
      <c r="B3478" s="32">
        <v>40486</v>
      </c>
      <c r="C3478" t="s">
        <v>791</v>
      </c>
      <c r="R3478" s="30">
        <v>0</v>
      </c>
      <c r="S3478" s="30">
        <v>0</v>
      </c>
      <c r="V3478"/>
      <c r="AC3478">
        <v>0.4524650698544847</v>
      </c>
      <c r="AG3478" s="8">
        <v>0</v>
      </c>
      <c r="AM3478">
        <v>0</v>
      </c>
      <c r="BD3478" s="30">
        <v>0</v>
      </c>
    </row>
    <row r="3479" spans="1:56" x14ac:dyDescent="0.55000000000000004">
      <c r="A3479" t="s">
        <v>896</v>
      </c>
      <c r="B3479" s="32">
        <v>40492</v>
      </c>
      <c r="R3479" s="30"/>
      <c r="S3479" s="30"/>
      <c r="V3479"/>
      <c r="AC3479">
        <v>0.6164838373988839</v>
      </c>
      <c r="AG3479" s="8"/>
      <c r="BD3479" s="30"/>
    </row>
    <row r="3480" spans="1:56" x14ac:dyDescent="0.55000000000000004">
      <c r="A3480" t="s">
        <v>897</v>
      </c>
      <c r="B3480" s="32">
        <v>40492</v>
      </c>
      <c r="R3480" s="30"/>
      <c r="S3480" s="30"/>
      <c r="V3480"/>
      <c r="AC3480">
        <v>0.57742155190731559</v>
      </c>
      <c r="AG3480" s="8"/>
      <c r="BD3480" s="30"/>
    </row>
    <row r="3481" spans="1:56" x14ac:dyDescent="0.55000000000000004">
      <c r="A3481" t="s">
        <v>898</v>
      </c>
      <c r="B3481" s="32">
        <v>40492</v>
      </c>
      <c r="R3481" s="30"/>
      <c r="S3481" s="30"/>
      <c r="V3481"/>
      <c r="AC3481">
        <v>0.7053449168036704</v>
      </c>
      <c r="AG3481" s="8"/>
      <c r="BD3481" s="30"/>
    </row>
    <row r="3482" spans="1:56" x14ac:dyDescent="0.55000000000000004">
      <c r="A3482" t="s">
        <v>899</v>
      </c>
      <c r="B3482" s="32">
        <v>40492</v>
      </c>
      <c r="R3482" s="30"/>
      <c r="S3482" s="30"/>
      <c r="V3482"/>
      <c r="AC3482">
        <v>0.48895155303131593</v>
      </c>
      <c r="AG3482" s="8"/>
      <c r="BD3482" s="30"/>
    </row>
    <row r="3483" spans="1:56" x14ac:dyDescent="0.55000000000000004">
      <c r="A3483" t="s">
        <v>900</v>
      </c>
      <c r="B3483" s="32">
        <v>40492</v>
      </c>
      <c r="R3483" s="30"/>
      <c r="S3483" s="30"/>
      <c r="V3483"/>
      <c r="AC3483">
        <v>0.68190506744853352</v>
      </c>
      <c r="AG3483" s="8"/>
      <c r="BD3483" s="30"/>
    </row>
    <row r="3484" spans="1:56" x14ac:dyDescent="0.55000000000000004">
      <c r="A3484" t="s">
        <v>901</v>
      </c>
      <c r="B3484" s="32">
        <v>40492</v>
      </c>
      <c r="R3484" s="30"/>
      <c r="S3484" s="30"/>
      <c r="V3484"/>
      <c r="AC3484">
        <v>0.47737675171142913</v>
      </c>
      <c r="AG3484" s="8"/>
      <c r="BD3484" s="30"/>
    </row>
    <row r="3485" spans="1:56" x14ac:dyDescent="0.55000000000000004">
      <c r="A3485" t="s">
        <v>902</v>
      </c>
      <c r="B3485" s="32">
        <v>40492</v>
      </c>
      <c r="R3485" s="30"/>
      <c r="S3485" s="30"/>
      <c r="V3485"/>
      <c r="AC3485">
        <v>0.74642788129475657</v>
      </c>
      <c r="AG3485" s="8"/>
      <c r="BD3485" s="30"/>
    </row>
    <row r="3486" spans="1:56" x14ac:dyDescent="0.55000000000000004">
      <c r="A3486" t="s">
        <v>903</v>
      </c>
      <c r="B3486" s="32">
        <v>40492</v>
      </c>
      <c r="R3486" s="30"/>
      <c r="S3486" s="30"/>
      <c r="V3486"/>
      <c r="AC3486">
        <v>0.62383694044850979</v>
      </c>
      <c r="AG3486" s="8"/>
      <c r="BD3486" s="30"/>
    </row>
    <row r="3487" spans="1:56" x14ac:dyDescent="0.55000000000000004">
      <c r="A3487" t="s">
        <v>896</v>
      </c>
      <c r="B3487" s="32">
        <v>40506</v>
      </c>
      <c r="C3487" t="s">
        <v>791</v>
      </c>
      <c r="E3487">
        <v>200.2</v>
      </c>
      <c r="F3487">
        <v>0.24075000000000002</v>
      </c>
      <c r="G3487">
        <v>0.23750000000000004</v>
      </c>
      <c r="H3487">
        <v>9.799999999999999E-2</v>
      </c>
      <c r="I3487">
        <v>8.0250000000000002E-2</v>
      </c>
      <c r="J3487">
        <v>7.5999999999999998E-2</v>
      </c>
      <c r="K3487">
        <v>7.6249999999999998E-2</v>
      </c>
      <c r="L3487">
        <v>9.0499999999999983E-2</v>
      </c>
      <c r="M3487">
        <v>0.10175000000000001</v>
      </c>
      <c r="R3487" s="30">
        <v>601.78750000000002</v>
      </c>
      <c r="S3487" s="30">
        <v>63.803081605772562</v>
      </c>
      <c r="V3487"/>
      <c r="AC3487">
        <v>0.70653707284167666</v>
      </c>
      <c r="AG3487" s="8">
        <v>0</v>
      </c>
      <c r="AM3487">
        <v>84.434170340215275</v>
      </c>
      <c r="BD3487" s="30">
        <v>242.8245719264018</v>
      </c>
    </row>
    <row r="3488" spans="1:56" x14ac:dyDescent="0.55000000000000004">
      <c r="A3488" t="s">
        <v>897</v>
      </c>
      <c r="B3488" s="32">
        <v>40506</v>
      </c>
      <c r="C3488" t="s">
        <v>791</v>
      </c>
      <c r="E3488">
        <v>265.8</v>
      </c>
      <c r="F3488">
        <v>0.28499999999999998</v>
      </c>
      <c r="G3488">
        <v>0.32400000000000001</v>
      </c>
      <c r="H3488">
        <v>0.15833333333333333</v>
      </c>
      <c r="I3488">
        <v>9.6000000000000002E-2</v>
      </c>
      <c r="J3488">
        <v>0.12533333333333332</v>
      </c>
      <c r="K3488">
        <v>0.157</v>
      </c>
      <c r="L3488">
        <v>0.12033333333333332</v>
      </c>
      <c r="M3488">
        <v>6.3E-2</v>
      </c>
      <c r="R3488" s="30">
        <v>346.83333333333337</v>
      </c>
      <c r="S3488" s="30">
        <v>0</v>
      </c>
      <c r="V3488"/>
      <c r="AC3488">
        <v>0.85563660190519586</v>
      </c>
      <c r="AG3488" s="8">
        <v>0</v>
      </c>
      <c r="AM3488">
        <v>182.28818381096158</v>
      </c>
      <c r="BD3488" s="30">
        <v>164.54514952237176</v>
      </c>
    </row>
    <row r="3489" spans="1:56" x14ac:dyDescent="0.55000000000000004">
      <c r="A3489" t="s">
        <v>898</v>
      </c>
      <c r="B3489" s="32">
        <v>40506</v>
      </c>
      <c r="C3489" t="s">
        <v>791</v>
      </c>
      <c r="E3489">
        <v>219.75</v>
      </c>
      <c r="F3489">
        <v>0.22275000000000003</v>
      </c>
      <c r="G3489">
        <v>0.26049999999999995</v>
      </c>
      <c r="H3489">
        <v>0.12125</v>
      </c>
      <c r="I3489">
        <v>0.09</v>
      </c>
      <c r="J3489">
        <v>0.106</v>
      </c>
      <c r="K3489">
        <v>0.10925000000000001</v>
      </c>
      <c r="L3489">
        <v>9.5249999999999987E-2</v>
      </c>
      <c r="M3489">
        <v>9.375E-2</v>
      </c>
      <c r="R3489" s="30">
        <v>610.85</v>
      </c>
      <c r="S3489" s="30">
        <v>58.43960034333675</v>
      </c>
      <c r="V3489"/>
      <c r="AC3489">
        <v>0.82244268066187032</v>
      </c>
      <c r="AG3489" s="8">
        <v>0</v>
      </c>
      <c r="AM3489">
        <v>105.0635484213179</v>
      </c>
      <c r="BD3489" s="30">
        <v>270.08310053786744</v>
      </c>
    </row>
    <row r="3490" spans="1:56" x14ac:dyDescent="0.55000000000000004">
      <c r="A3490" t="s">
        <v>899</v>
      </c>
      <c r="B3490" s="32">
        <v>40506</v>
      </c>
      <c r="C3490" t="s">
        <v>791</v>
      </c>
      <c r="E3490">
        <v>209.4666666666667</v>
      </c>
      <c r="F3490">
        <v>0.20233333333333331</v>
      </c>
      <c r="G3490">
        <v>0.25600000000000001</v>
      </c>
      <c r="H3490">
        <v>0.13233333333333333</v>
      </c>
      <c r="I3490">
        <v>9.0333333333333335E-2</v>
      </c>
      <c r="J3490">
        <v>8.7999999999999995E-2</v>
      </c>
      <c r="K3490">
        <v>9.7333333333333341E-2</v>
      </c>
      <c r="L3490">
        <v>0.11533333333333333</v>
      </c>
      <c r="M3490">
        <v>6.5666666666666665E-2</v>
      </c>
      <c r="R3490" s="30">
        <v>339.45</v>
      </c>
      <c r="S3490" s="30">
        <v>0</v>
      </c>
      <c r="V3490"/>
      <c r="AC3490">
        <v>0.76254426817713494</v>
      </c>
      <c r="AG3490" s="8">
        <v>0</v>
      </c>
      <c r="AM3490">
        <v>169.26399778205268</v>
      </c>
      <c r="BD3490" s="30">
        <v>170.1860022179473</v>
      </c>
    </row>
    <row r="3491" spans="1:56" x14ac:dyDescent="0.55000000000000004">
      <c r="A3491" t="s">
        <v>900</v>
      </c>
      <c r="B3491" s="32">
        <v>40506</v>
      </c>
      <c r="C3491" t="s">
        <v>791</v>
      </c>
      <c r="E3491">
        <v>204.09999999999997</v>
      </c>
      <c r="F3491">
        <v>0.15049999999999999</v>
      </c>
      <c r="G3491">
        <v>0.23649999999999999</v>
      </c>
      <c r="H3491">
        <v>0.11625000000000001</v>
      </c>
      <c r="I3491">
        <v>9.0999999999999998E-2</v>
      </c>
      <c r="J3491">
        <v>0.11550000000000001</v>
      </c>
      <c r="K3491">
        <v>0.1</v>
      </c>
      <c r="L3491">
        <v>9.799999999999999E-2</v>
      </c>
      <c r="M3491">
        <v>0.11275000000000002</v>
      </c>
      <c r="R3491" s="30">
        <v>607.73749999999995</v>
      </c>
      <c r="S3491" s="30">
        <v>59.895946594760531</v>
      </c>
      <c r="V3491"/>
      <c r="AC3491">
        <v>0.74074963368730617</v>
      </c>
      <c r="AG3491" s="8">
        <v>0</v>
      </c>
      <c r="AM3491">
        <v>106.32011801982367</v>
      </c>
      <c r="BD3491" s="30">
        <v>250.03854022778128</v>
      </c>
    </row>
    <row r="3492" spans="1:56" x14ac:dyDescent="0.55000000000000004">
      <c r="A3492" t="s">
        <v>901</v>
      </c>
      <c r="B3492" s="32">
        <v>40506</v>
      </c>
      <c r="C3492" t="s">
        <v>791</v>
      </c>
      <c r="E3492">
        <v>256</v>
      </c>
      <c r="F3492">
        <v>0.252</v>
      </c>
      <c r="G3492">
        <v>0.31299999999999994</v>
      </c>
      <c r="H3492">
        <v>0.15600000000000003</v>
      </c>
      <c r="I3492">
        <v>8.900000000000001E-2</v>
      </c>
      <c r="J3492">
        <v>9.6000000000000002E-2</v>
      </c>
      <c r="K3492">
        <v>0.11349999999999999</v>
      </c>
      <c r="L3492">
        <v>0.125</v>
      </c>
      <c r="M3492">
        <v>0.13550000000000001</v>
      </c>
      <c r="R3492" s="30">
        <v>349.07499999999999</v>
      </c>
      <c r="S3492" s="30">
        <v>0</v>
      </c>
      <c r="V3492"/>
      <c r="AC3492">
        <v>0.78059866699901703</v>
      </c>
      <c r="AG3492" s="8">
        <v>0</v>
      </c>
      <c r="AM3492">
        <v>184.44500498623518</v>
      </c>
      <c r="BD3492" s="30">
        <v>164.62999501376481</v>
      </c>
    </row>
    <row r="3493" spans="1:56" x14ac:dyDescent="0.55000000000000004">
      <c r="A3493" t="s">
        <v>902</v>
      </c>
      <c r="B3493" s="32">
        <v>40506</v>
      </c>
      <c r="C3493" t="s">
        <v>791</v>
      </c>
      <c r="E3493">
        <v>168.2</v>
      </c>
      <c r="F3493">
        <v>0.12625</v>
      </c>
      <c r="G3493">
        <v>0.14899999999999999</v>
      </c>
      <c r="H3493">
        <v>9.3250000000000013E-2</v>
      </c>
      <c r="I3493">
        <v>8.0250000000000002E-2</v>
      </c>
      <c r="J3493">
        <v>8.5499999999999993E-2</v>
      </c>
      <c r="K3493">
        <v>9.9250000000000005E-2</v>
      </c>
      <c r="L3493">
        <v>0.10149999999999998</v>
      </c>
      <c r="M3493">
        <v>0.10600000000000001</v>
      </c>
      <c r="R3493" s="30">
        <v>618.27499999999998</v>
      </c>
      <c r="S3493" s="30">
        <v>75.29714815741923</v>
      </c>
      <c r="V3493"/>
      <c r="AC3493">
        <v>0.75370080296630082</v>
      </c>
      <c r="AG3493" s="8">
        <v>0</v>
      </c>
      <c r="AM3493">
        <v>87.981725848246896</v>
      </c>
      <c r="BD3493" s="30">
        <v>218.9745223635708</v>
      </c>
    </row>
    <row r="3494" spans="1:56" x14ac:dyDescent="0.55000000000000004">
      <c r="A3494" t="s">
        <v>903</v>
      </c>
      <c r="B3494" s="32">
        <v>40506</v>
      </c>
      <c r="C3494" t="s">
        <v>791</v>
      </c>
      <c r="E3494">
        <v>218.8</v>
      </c>
      <c r="F3494">
        <v>0.16300000000000001</v>
      </c>
      <c r="G3494">
        <v>0.21950000000000003</v>
      </c>
      <c r="H3494">
        <v>0.161</v>
      </c>
      <c r="I3494">
        <v>0.10850000000000001</v>
      </c>
      <c r="J3494">
        <v>8.5000000000000006E-2</v>
      </c>
      <c r="K3494">
        <v>0.10825</v>
      </c>
      <c r="L3494">
        <v>0.12175000000000001</v>
      </c>
      <c r="M3494">
        <v>0.127</v>
      </c>
      <c r="R3494" s="30">
        <v>358.13749999999999</v>
      </c>
      <c r="S3494" s="30">
        <v>0</v>
      </c>
      <c r="V3494"/>
      <c r="AC3494">
        <v>0.81455308926787007</v>
      </c>
      <c r="AG3494" s="8">
        <v>0</v>
      </c>
      <c r="AM3494">
        <v>171.33865988475887</v>
      </c>
      <c r="BD3494" s="30">
        <v>186.79884011524115</v>
      </c>
    </row>
    <row r="3495" spans="1:56" x14ac:dyDescent="0.55000000000000004">
      <c r="A3495" t="s">
        <v>896</v>
      </c>
      <c r="B3495" s="32">
        <v>40515</v>
      </c>
      <c r="R3495" s="30"/>
      <c r="S3495" s="30"/>
      <c r="V3495"/>
      <c r="AC3495">
        <v>0.75247017292471841</v>
      </c>
      <c r="AG3495" s="8"/>
      <c r="BD3495" s="30"/>
    </row>
    <row r="3496" spans="1:56" x14ac:dyDescent="0.55000000000000004">
      <c r="A3496" t="s">
        <v>897</v>
      </c>
      <c r="B3496" s="32">
        <v>40515</v>
      </c>
      <c r="R3496" s="30"/>
      <c r="S3496" s="30"/>
      <c r="V3496"/>
      <c r="AC3496">
        <v>0.8492942242942243</v>
      </c>
      <c r="AG3496" s="8"/>
      <c r="BD3496" s="30"/>
    </row>
    <row r="3497" spans="1:56" x14ac:dyDescent="0.55000000000000004">
      <c r="A3497" t="s">
        <v>898</v>
      </c>
      <c r="B3497" s="32">
        <v>40515</v>
      </c>
      <c r="R3497" s="30"/>
      <c r="S3497" s="30"/>
      <c r="V3497"/>
      <c r="AC3497">
        <v>0.81508411622047983</v>
      </c>
      <c r="AG3497" s="8"/>
      <c r="BD3497" s="30"/>
    </row>
    <row r="3498" spans="1:56" x14ac:dyDescent="0.55000000000000004">
      <c r="A3498" t="s">
        <v>899</v>
      </c>
      <c r="B3498" s="32">
        <v>40515</v>
      </c>
      <c r="R3498" s="30"/>
      <c r="S3498" s="30"/>
      <c r="V3498"/>
      <c r="AC3498">
        <v>0.77380847267210895</v>
      </c>
      <c r="AG3498" s="8"/>
      <c r="BD3498" s="30"/>
    </row>
    <row r="3499" spans="1:56" x14ac:dyDescent="0.55000000000000004">
      <c r="A3499" t="s">
        <v>900</v>
      </c>
      <c r="B3499" s="32">
        <v>40515</v>
      </c>
      <c r="R3499" s="30"/>
      <c r="S3499" s="30"/>
      <c r="V3499"/>
      <c r="AC3499">
        <v>0.79712354144172326</v>
      </c>
      <c r="AG3499" s="8"/>
      <c r="BD3499" s="30"/>
    </row>
    <row r="3500" spans="1:56" x14ac:dyDescent="0.55000000000000004">
      <c r="A3500" t="s">
        <v>901</v>
      </c>
      <c r="B3500" s="32">
        <v>40515</v>
      </c>
      <c r="R3500" s="30"/>
      <c r="S3500" s="30"/>
      <c r="V3500"/>
      <c r="AC3500">
        <v>0.78896482305573212</v>
      </c>
      <c r="AG3500" s="8"/>
      <c r="BD3500" s="30"/>
    </row>
    <row r="3501" spans="1:56" x14ac:dyDescent="0.55000000000000004">
      <c r="A3501" t="s">
        <v>902</v>
      </c>
      <c r="B3501" s="32">
        <v>40515</v>
      </c>
      <c r="R3501" s="30"/>
      <c r="S3501" s="30"/>
      <c r="V3501"/>
      <c r="AC3501">
        <v>0.69311130788403519</v>
      </c>
      <c r="AG3501" s="8"/>
      <c r="BD3501" s="30"/>
    </row>
    <row r="3502" spans="1:56" x14ac:dyDescent="0.55000000000000004">
      <c r="A3502" t="s">
        <v>903</v>
      </c>
      <c r="B3502" s="32">
        <v>40515</v>
      </c>
      <c r="R3502" s="30"/>
      <c r="S3502" s="30"/>
      <c r="V3502"/>
      <c r="AC3502">
        <v>0.79544386589841143</v>
      </c>
      <c r="AG3502" s="8"/>
      <c r="BD3502" s="30"/>
    </row>
    <row r="3503" spans="1:56" x14ac:dyDescent="0.55000000000000004">
      <c r="A3503" t="s">
        <v>896</v>
      </c>
      <c r="B3503" s="32">
        <v>40521</v>
      </c>
      <c r="C3503" t="s">
        <v>791</v>
      </c>
      <c r="R3503" s="30">
        <v>800.73749999999995</v>
      </c>
      <c r="S3503" s="30">
        <v>199.94571411905582</v>
      </c>
      <c r="V3503"/>
      <c r="AG3503" s="8">
        <v>7.7973699929199798</v>
      </c>
      <c r="AJ3503">
        <v>1.6326141584213723</v>
      </c>
      <c r="AM3503">
        <v>95.758676409698936</v>
      </c>
      <c r="BD3503" s="30">
        <v>497.2357394783254</v>
      </c>
    </row>
    <row r="3504" spans="1:56" x14ac:dyDescent="0.55000000000000004">
      <c r="A3504" t="s">
        <v>897</v>
      </c>
      <c r="B3504" s="32">
        <v>40521</v>
      </c>
      <c r="C3504" t="s">
        <v>791</v>
      </c>
      <c r="R3504" s="30">
        <v>959.63333333333344</v>
      </c>
      <c r="S3504" s="30">
        <v>196.6865915954557</v>
      </c>
      <c r="V3504"/>
      <c r="AG3504" s="8">
        <v>14.895517901984466</v>
      </c>
      <c r="AJ3504">
        <v>4.3232652358941586</v>
      </c>
      <c r="AM3504">
        <v>211.17077395304392</v>
      </c>
      <c r="BD3504" s="30">
        <v>536.88044988284923</v>
      </c>
    </row>
    <row r="3505" spans="1:56" x14ac:dyDescent="0.55000000000000004">
      <c r="A3505" t="s">
        <v>898</v>
      </c>
      <c r="B3505" s="32">
        <v>40521</v>
      </c>
      <c r="C3505" t="s">
        <v>791</v>
      </c>
      <c r="R3505" s="30">
        <v>1020.3125</v>
      </c>
      <c r="S3505" s="30">
        <v>268.92639187501703</v>
      </c>
      <c r="V3505"/>
      <c r="AG3505" s="8">
        <v>16.132074851652355</v>
      </c>
      <c r="AJ3505">
        <v>2.3244238518077047</v>
      </c>
      <c r="AM3505">
        <v>141.2240717701799</v>
      </c>
      <c r="BD3505" s="30">
        <v>594.02996150315062</v>
      </c>
    </row>
    <row r="3506" spans="1:56" x14ac:dyDescent="0.55000000000000004">
      <c r="A3506" t="s">
        <v>899</v>
      </c>
      <c r="B3506" s="32">
        <v>40521</v>
      </c>
      <c r="C3506" t="s">
        <v>791</v>
      </c>
      <c r="R3506" s="30">
        <v>643.75</v>
      </c>
      <c r="S3506" s="30">
        <v>149.74980868584882</v>
      </c>
      <c r="V3506"/>
      <c r="AG3506" s="8">
        <v>16.585932220355012</v>
      </c>
      <c r="AJ3506">
        <v>2.4930872315809229</v>
      </c>
      <c r="AM3506">
        <v>134.21254827471992</v>
      </c>
      <c r="BD3506" s="30">
        <v>343.20171081907631</v>
      </c>
    </row>
    <row r="3507" spans="1:56" x14ac:dyDescent="0.55000000000000004">
      <c r="A3507" t="s">
        <v>900</v>
      </c>
      <c r="B3507" s="32">
        <v>40521</v>
      </c>
      <c r="C3507" t="s">
        <v>791</v>
      </c>
      <c r="R3507" s="30">
        <v>974.52499999999998</v>
      </c>
      <c r="S3507" s="30">
        <v>273.27793872622368</v>
      </c>
      <c r="V3507"/>
      <c r="AG3507" s="8">
        <v>24.601326760186659</v>
      </c>
      <c r="AJ3507">
        <v>1.9574019121599044</v>
      </c>
      <c r="AM3507">
        <v>119.30157421140862</v>
      </c>
      <c r="BD3507" s="30">
        <v>557.34416030218108</v>
      </c>
    </row>
    <row r="3508" spans="1:56" x14ac:dyDescent="0.55000000000000004">
      <c r="A3508" t="s">
        <v>901</v>
      </c>
      <c r="B3508" s="32">
        <v>40521</v>
      </c>
      <c r="C3508" t="s">
        <v>791</v>
      </c>
      <c r="R3508" s="30">
        <v>698.7</v>
      </c>
      <c r="S3508" s="30">
        <v>134.82893271064827</v>
      </c>
      <c r="V3508"/>
      <c r="AG3508" s="8">
        <v>23.609749879321573</v>
      </c>
      <c r="AJ3508">
        <v>2.8518439761431642</v>
      </c>
      <c r="AM3508">
        <v>154.23012274050154</v>
      </c>
      <c r="BD3508" s="30">
        <v>386.03119466952853</v>
      </c>
    </row>
    <row r="3509" spans="1:56" x14ac:dyDescent="0.55000000000000004">
      <c r="A3509" t="s">
        <v>902</v>
      </c>
      <c r="B3509" s="32">
        <v>40521</v>
      </c>
      <c r="C3509" t="s">
        <v>791</v>
      </c>
      <c r="R3509" s="30">
        <v>772.38750000000005</v>
      </c>
      <c r="S3509" s="30">
        <v>239.40958156271455</v>
      </c>
      <c r="V3509"/>
      <c r="AG3509" s="8">
        <v>28.403485033883051</v>
      </c>
      <c r="AJ3509">
        <v>0.93147608756514755</v>
      </c>
      <c r="AM3509">
        <v>88.79689933052812</v>
      </c>
      <c r="BD3509" s="30">
        <v>415.77753407287418</v>
      </c>
    </row>
    <row r="3510" spans="1:56" x14ac:dyDescent="0.55000000000000004">
      <c r="A3510" t="s">
        <v>903</v>
      </c>
      <c r="B3510" s="32">
        <v>40521</v>
      </c>
      <c r="C3510" t="s">
        <v>791</v>
      </c>
      <c r="R3510" s="30">
        <v>768.13750000000005</v>
      </c>
      <c r="S3510" s="30">
        <v>184.19967643695057</v>
      </c>
      <c r="V3510"/>
      <c r="AG3510" s="8">
        <v>30.034441516289217</v>
      </c>
      <c r="AJ3510">
        <v>2.2627142141301211</v>
      </c>
      <c r="AM3510">
        <v>149.11772999507974</v>
      </c>
      <c r="BD3510" s="30">
        <v>404.78565205168042</v>
      </c>
    </row>
    <row r="3511" spans="1:56" x14ac:dyDescent="0.55000000000000004">
      <c r="A3511" t="s">
        <v>896</v>
      </c>
      <c r="B3511" s="32">
        <v>40534</v>
      </c>
      <c r="C3511" t="s">
        <v>791</v>
      </c>
      <c r="E3511">
        <v>175.60000000000002</v>
      </c>
      <c r="F3511">
        <v>0.15000000000000002</v>
      </c>
      <c r="G3511">
        <v>0.20824999999999996</v>
      </c>
      <c r="H3511">
        <v>9.6250000000000002E-2</v>
      </c>
      <c r="I3511">
        <v>8.1500000000000003E-2</v>
      </c>
      <c r="J3511">
        <v>7.6999999999999999E-2</v>
      </c>
      <c r="K3511">
        <v>7.4999999999999997E-2</v>
      </c>
      <c r="L3511">
        <v>8.8999999999999982E-2</v>
      </c>
      <c r="M3511">
        <v>0.10099999999999999</v>
      </c>
      <c r="R3511" s="30">
        <v>1194</v>
      </c>
      <c r="S3511" s="30">
        <v>399.46376275791221</v>
      </c>
      <c r="V3511"/>
      <c r="AC3511" s="29">
        <v>0.84845974889715026</v>
      </c>
      <c r="AD3511" s="29"/>
      <c r="AG3511" s="8">
        <v>5.1369822704644363</v>
      </c>
      <c r="AJ3511">
        <v>1.1686860025541463</v>
      </c>
      <c r="AM3511">
        <v>72.86294069100046</v>
      </c>
      <c r="BD3511" s="30">
        <v>459.33582980232177</v>
      </c>
    </row>
    <row r="3512" spans="1:56" x14ac:dyDescent="0.55000000000000004">
      <c r="A3512" t="s">
        <v>897</v>
      </c>
      <c r="B3512" s="32">
        <v>40534</v>
      </c>
      <c r="C3512" t="s">
        <v>791</v>
      </c>
      <c r="E3512">
        <v>222.6</v>
      </c>
      <c r="F3512">
        <v>0.17766666666666667</v>
      </c>
      <c r="G3512">
        <v>0.25466666666666671</v>
      </c>
      <c r="H3512">
        <v>0.13666666666666666</v>
      </c>
      <c r="I3512">
        <v>8.9666666666666672E-2</v>
      </c>
      <c r="J3512">
        <v>0.11866666666666667</v>
      </c>
      <c r="K3512">
        <v>0.15633333333333332</v>
      </c>
      <c r="L3512">
        <v>0.11766666666666666</v>
      </c>
      <c r="M3512">
        <v>6.1666666666666654E-2</v>
      </c>
      <c r="R3512" s="30">
        <v>1130.4833333333333</v>
      </c>
      <c r="S3512" s="30">
        <v>243.76718432711147</v>
      </c>
      <c r="V3512"/>
      <c r="AC3512" s="29">
        <v>0.9029804827166078</v>
      </c>
      <c r="AD3512" s="29"/>
      <c r="AG3512" s="8">
        <v>19.857088958692085</v>
      </c>
      <c r="AJ3512">
        <v>1.8929837846063442</v>
      </c>
      <c r="AM3512">
        <v>101.03592701116681</v>
      </c>
      <c r="BD3512" s="30">
        <v>447.44895473914619</v>
      </c>
    </row>
    <row r="3513" spans="1:56" x14ac:dyDescent="0.55000000000000004">
      <c r="A3513" t="s">
        <v>898</v>
      </c>
      <c r="B3513" s="32">
        <v>40534</v>
      </c>
      <c r="C3513" t="s">
        <v>791</v>
      </c>
      <c r="E3513">
        <v>195.04999999999998</v>
      </c>
      <c r="F3513">
        <v>0.1245</v>
      </c>
      <c r="G3513">
        <v>0.23600000000000002</v>
      </c>
      <c r="H3513">
        <v>0.1125</v>
      </c>
      <c r="I3513">
        <v>9.2249999999999999E-2</v>
      </c>
      <c r="J3513">
        <v>0.10875</v>
      </c>
      <c r="K3513">
        <v>0.1105</v>
      </c>
      <c r="L3513">
        <v>9.8000000000000004E-2</v>
      </c>
      <c r="M3513">
        <v>9.2749999999999999E-2</v>
      </c>
      <c r="R3513" s="30">
        <v>1379.5875000000001</v>
      </c>
      <c r="S3513" s="30">
        <v>494.97712228481453</v>
      </c>
      <c r="V3513"/>
      <c r="AC3513" s="29">
        <v>0.71193529131289068</v>
      </c>
      <c r="AD3513" s="29"/>
      <c r="AG3513" s="8">
        <v>35.374459927487877</v>
      </c>
      <c r="AJ3513">
        <v>0.53914597347216209</v>
      </c>
      <c r="AM3513">
        <v>66.1061503597127</v>
      </c>
      <c r="BD3513" s="30">
        <v>460.78496364431459</v>
      </c>
    </row>
    <row r="3514" spans="1:56" x14ac:dyDescent="0.55000000000000004">
      <c r="A3514" t="s">
        <v>899</v>
      </c>
      <c r="B3514" s="32">
        <v>40534</v>
      </c>
      <c r="C3514" t="s">
        <v>791</v>
      </c>
      <c r="E3514">
        <v>153.73333333333332</v>
      </c>
      <c r="F3514">
        <v>6.8666666666666668E-2</v>
      </c>
      <c r="G3514">
        <v>0.13799999999999998</v>
      </c>
      <c r="H3514">
        <v>8.7666666666666671E-2</v>
      </c>
      <c r="I3514">
        <v>7.6999999999999999E-2</v>
      </c>
      <c r="J3514">
        <v>8.1333333333333327E-2</v>
      </c>
      <c r="K3514">
        <v>9.2666666666666675E-2</v>
      </c>
      <c r="L3514">
        <v>0.11</v>
      </c>
      <c r="M3514">
        <v>0.11333333333333334</v>
      </c>
      <c r="R3514" s="30">
        <v>1032.8</v>
      </c>
      <c r="S3514" s="30">
        <v>250.87508327819856</v>
      </c>
      <c r="V3514"/>
      <c r="AC3514" s="29">
        <v>0.59785117443227298</v>
      </c>
      <c r="AD3514" s="29"/>
      <c r="AG3514" s="8">
        <v>20.140775462768275</v>
      </c>
      <c r="AJ3514">
        <v>0.88199698507243107</v>
      </c>
      <c r="AM3514">
        <v>81.87826937892666</v>
      </c>
      <c r="BD3514" s="30">
        <v>368.42085765194884</v>
      </c>
    </row>
    <row r="3515" spans="1:56" x14ac:dyDescent="0.55000000000000004">
      <c r="A3515" t="s">
        <v>900</v>
      </c>
      <c r="B3515" s="32">
        <v>40534</v>
      </c>
      <c r="C3515" t="s">
        <v>791</v>
      </c>
      <c r="E3515">
        <v>151.54999999999998</v>
      </c>
      <c r="F3515">
        <v>5.4749999999999993E-2</v>
      </c>
      <c r="G3515">
        <v>0.13824999999999998</v>
      </c>
      <c r="H3515">
        <v>8.6500000000000007E-2</v>
      </c>
      <c r="I3515">
        <v>7.5749999999999998E-2</v>
      </c>
      <c r="J3515">
        <v>0.10324999999999999</v>
      </c>
      <c r="K3515">
        <v>9.6499999999999989E-2</v>
      </c>
      <c r="L3515">
        <v>9.4499999999999987E-2</v>
      </c>
      <c r="M3515">
        <v>0.10825</v>
      </c>
      <c r="R3515" s="30">
        <v>1114.2625</v>
      </c>
      <c r="S3515" s="30">
        <v>424.8493770137361</v>
      </c>
      <c r="V3515"/>
      <c r="AC3515" s="29">
        <v>0.54097887946303269</v>
      </c>
      <c r="AD3515" s="29"/>
      <c r="AG3515" s="8">
        <v>39.982291855115918</v>
      </c>
      <c r="AJ3515">
        <v>0.2594812341639553</v>
      </c>
      <c r="AM3515">
        <v>35.103542707465152</v>
      </c>
      <c r="BD3515" s="30">
        <v>349.45065685332696</v>
      </c>
    </row>
    <row r="3516" spans="1:56" x14ac:dyDescent="0.55000000000000004">
      <c r="A3516" t="s">
        <v>901</v>
      </c>
      <c r="B3516" s="32">
        <v>40534</v>
      </c>
      <c r="C3516" t="s">
        <v>791</v>
      </c>
      <c r="E3516">
        <v>174.3</v>
      </c>
      <c r="F3516">
        <v>7.5499999999999998E-2</v>
      </c>
      <c r="G3516">
        <v>0.158</v>
      </c>
      <c r="H3516">
        <v>0.10300000000000001</v>
      </c>
      <c r="I3516">
        <v>7.6499999999999999E-2</v>
      </c>
      <c r="J3516">
        <v>9.4499999999999987E-2</v>
      </c>
      <c r="K3516">
        <v>0.111</v>
      </c>
      <c r="L3516">
        <v>0.12050000000000001</v>
      </c>
      <c r="M3516">
        <v>0.13250000000000001</v>
      </c>
      <c r="R3516" s="30">
        <v>1083.75</v>
      </c>
      <c r="S3516" s="30">
        <v>272.0668544912395</v>
      </c>
      <c r="V3516"/>
      <c r="AC3516" s="29">
        <v>0.71714739759340362</v>
      </c>
      <c r="AD3516" s="29"/>
      <c r="AG3516" s="8">
        <v>17.782946814017226</v>
      </c>
      <c r="AJ3516">
        <v>0.9517123443144806</v>
      </c>
      <c r="AM3516">
        <v>91.224864138244129</v>
      </c>
      <c r="BD3516" s="30">
        <v>392.62531578429088</v>
      </c>
    </row>
    <row r="3517" spans="1:56" x14ac:dyDescent="0.55000000000000004">
      <c r="A3517" t="s">
        <v>902</v>
      </c>
      <c r="B3517" s="32">
        <v>40534</v>
      </c>
      <c r="C3517" t="s">
        <v>791</v>
      </c>
      <c r="E3517">
        <v>136.4</v>
      </c>
      <c r="F3517">
        <v>5.425E-2</v>
      </c>
      <c r="G3517">
        <v>0.10150000000000001</v>
      </c>
      <c r="H3517">
        <v>7.7249999999999999E-2</v>
      </c>
      <c r="I3517">
        <v>7.2249999999999995E-2</v>
      </c>
      <c r="J3517">
        <v>7.7249999999999999E-2</v>
      </c>
      <c r="K3517">
        <v>9.5500000000000002E-2</v>
      </c>
      <c r="L3517">
        <v>9.9000000000000005E-2</v>
      </c>
      <c r="M3517">
        <v>0.105</v>
      </c>
      <c r="R3517" s="30">
        <v>956.5</v>
      </c>
      <c r="S3517" s="30">
        <v>390.47883679749259</v>
      </c>
      <c r="V3517"/>
      <c r="AC3517" s="29">
        <v>0.26764191797176168</v>
      </c>
      <c r="AD3517" s="29"/>
      <c r="AG3517" s="8">
        <v>57.353192407903819</v>
      </c>
      <c r="AJ3517">
        <v>1.7118628702652482E-2</v>
      </c>
      <c r="AM3517">
        <v>3.6764439769310329</v>
      </c>
      <c r="BD3517" s="30">
        <v>249.02682424461764</v>
      </c>
    </row>
    <row r="3518" spans="1:56" x14ac:dyDescent="0.55000000000000004">
      <c r="A3518" t="s">
        <v>903</v>
      </c>
      <c r="B3518" s="32">
        <v>40534</v>
      </c>
      <c r="C3518" t="s">
        <v>791</v>
      </c>
      <c r="E3518">
        <v>179.35000000000002</v>
      </c>
      <c r="F3518">
        <v>7.3499999999999996E-2</v>
      </c>
      <c r="G3518">
        <v>0.15000000000000002</v>
      </c>
      <c r="H3518">
        <v>0.13225000000000001</v>
      </c>
      <c r="I3518">
        <v>9.8500000000000018E-2</v>
      </c>
      <c r="J3518">
        <v>8.199999999999999E-2</v>
      </c>
      <c r="K3518">
        <v>0.10774999999999998</v>
      </c>
      <c r="L3518">
        <v>0.12325000000000001</v>
      </c>
      <c r="M3518">
        <v>0.1295</v>
      </c>
      <c r="R3518" s="30">
        <v>803.9375</v>
      </c>
      <c r="S3518" s="30">
        <v>214.80151468787099</v>
      </c>
      <c r="V3518"/>
      <c r="AC3518" s="29">
        <v>0.42903442582562035</v>
      </c>
      <c r="AD3518" s="29"/>
      <c r="AG3518" s="8">
        <v>21.160392285795144</v>
      </c>
      <c r="AJ3518">
        <v>0.39657261079406697</v>
      </c>
      <c r="AM3518">
        <v>55.329223897560993</v>
      </c>
      <c r="BD3518" s="30">
        <v>283.45778654125877</v>
      </c>
    </row>
    <row r="3519" spans="1:56" x14ac:dyDescent="0.55000000000000004">
      <c r="A3519" t="s">
        <v>896</v>
      </c>
      <c r="B3519" s="32">
        <v>40542</v>
      </c>
      <c r="C3519" t="s">
        <v>791</v>
      </c>
      <c r="R3519" s="30">
        <v>1350.2874999999999</v>
      </c>
      <c r="S3519" s="30">
        <v>605.61701941390243</v>
      </c>
      <c r="V3519"/>
      <c r="AC3519" s="29">
        <v>0.78336020028076492</v>
      </c>
      <c r="AD3519" s="29"/>
      <c r="AG3519" s="8">
        <v>25.383210920477147</v>
      </c>
      <c r="AM3519">
        <v>45.2487850230834</v>
      </c>
      <c r="BD3519" s="30">
        <v>399.49190819999131</v>
      </c>
    </row>
    <row r="3520" spans="1:56" x14ac:dyDescent="0.55000000000000004">
      <c r="A3520" t="s">
        <v>897</v>
      </c>
      <c r="B3520" s="32">
        <v>40542</v>
      </c>
      <c r="C3520" t="s">
        <v>791</v>
      </c>
      <c r="R3520" s="30">
        <v>1291.1166666666666</v>
      </c>
      <c r="S3520" s="30">
        <v>382.31742261965934</v>
      </c>
      <c r="V3520"/>
      <c r="AC3520" s="29">
        <v>0.92077111332736716</v>
      </c>
      <c r="AD3520" s="29"/>
      <c r="AG3520" s="8">
        <v>22.046805382634364</v>
      </c>
      <c r="AM3520">
        <v>95.283989125352221</v>
      </c>
      <c r="BD3520" s="30">
        <v>450.57699380992278</v>
      </c>
    </row>
    <row r="3521" spans="1:56" x14ac:dyDescent="0.55000000000000004">
      <c r="A3521" t="s">
        <v>898</v>
      </c>
      <c r="B3521" s="32">
        <v>40542</v>
      </c>
      <c r="C3521" t="s">
        <v>791</v>
      </c>
      <c r="R3521" s="30">
        <v>1328.325</v>
      </c>
      <c r="S3521" s="30">
        <v>614.55352123943987</v>
      </c>
      <c r="V3521"/>
      <c r="AC3521" s="29">
        <v>0.46559103139755775</v>
      </c>
      <c r="AD3521" s="29"/>
      <c r="AG3521" s="8">
        <v>70.337264125430593</v>
      </c>
      <c r="AM3521">
        <v>13.216665493121383</v>
      </c>
      <c r="BD3521" s="30">
        <v>324.49929909696039</v>
      </c>
    </row>
    <row r="3522" spans="1:56" x14ac:dyDescent="0.55000000000000004">
      <c r="A3522" t="s">
        <v>899</v>
      </c>
      <c r="B3522" s="32">
        <v>40542</v>
      </c>
      <c r="C3522" t="s">
        <v>791</v>
      </c>
      <c r="R3522" s="30">
        <v>1008.65</v>
      </c>
      <c r="S3522" s="30">
        <v>375.5554117748585</v>
      </c>
      <c r="V3522"/>
      <c r="AC3522" s="29">
        <v>0.72281369829262543</v>
      </c>
      <c r="AD3522" s="29"/>
      <c r="AG3522" s="8">
        <v>26.104292726623207</v>
      </c>
      <c r="AM3522">
        <v>52.661589578945225</v>
      </c>
      <c r="BD3522" s="30">
        <v>293.9600292817189</v>
      </c>
    </row>
    <row r="3523" spans="1:56" x14ac:dyDescent="0.55000000000000004">
      <c r="A3523" t="s">
        <v>900</v>
      </c>
      <c r="B3523" s="32">
        <v>40542</v>
      </c>
      <c r="C3523" t="s">
        <v>791</v>
      </c>
      <c r="R3523" s="30">
        <v>1135.1875</v>
      </c>
      <c r="S3523" s="30">
        <v>527.08764469119365</v>
      </c>
      <c r="V3523"/>
      <c r="AC3523" s="29">
        <v>0.39674948337570543</v>
      </c>
      <c r="AD3523" s="29"/>
      <c r="AG3523" s="8">
        <v>57.558119322611972</v>
      </c>
      <c r="AM3523">
        <v>9.4026365125319931</v>
      </c>
      <c r="BD3523" s="30">
        <v>267.59958345233292</v>
      </c>
    </row>
    <row r="3524" spans="1:56" x14ac:dyDescent="0.55000000000000004">
      <c r="A3524" t="s">
        <v>901</v>
      </c>
      <c r="B3524" s="32">
        <v>40542</v>
      </c>
      <c r="C3524" t="s">
        <v>791</v>
      </c>
      <c r="R3524" s="30">
        <v>1047.5999999999999</v>
      </c>
      <c r="S3524" s="30">
        <v>381.61636369445995</v>
      </c>
      <c r="V3524"/>
      <c r="AC3524" s="29">
        <v>0.69143366220561731</v>
      </c>
      <c r="AD3524" s="29"/>
      <c r="AG3524" s="8">
        <v>31.756628814286195</v>
      </c>
      <c r="AM3524">
        <v>58.833912210152278</v>
      </c>
      <c r="BD3524" s="30">
        <v>306.3300354440247</v>
      </c>
    </row>
    <row r="3525" spans="1:56" x14ac:dyDescent="0.55000000000000004">
      <c r="A3525" t="s">
        <v>902</v>
      </c>
      <c r="B3525" s="32">
        <v>40542</v>
      </c>
      <c r="C3525" t="s">
        <v>791</v>
      </c>
      <c r="R3525" s="30">
        <v>798.42499999999995</v>
      </c>
      <c r="S3525" s="30">
        <v>360.61962074876459</v>
      </c>
      <c r="V3525"/>
      <c r="AC3525" s="29">
        <v>0.19594898313919873</v>
      </c>
      <c r="AD3525" s="29"/>
      <c r="AG3525" s="8">
        <v>51.084079103042903</v>
      </c>
      <c r="AM3525">
        <v>0</v>
      </c>
      <c r="BD3525" s="30">
        <v>177.99792016377404</v>
      </c>
    </row>
    <row r="3526" spans="1:56" x14ac:dyDescent="0.55000000000000004">
      <c r="A3526" t="s">
        <v>903</v>
      </c>
      <c r="B3526" s="32">
        <v>40542</v>
      </c>
      <c r="C3526" t="s">
        <v>791</v>
      </c>
      <c r="R3526" s="30">
        <v>777.17499999999995</v>
      </c>
      <c r="S3526" s="30">
        <v>297.0462890048467</v>
      </c>
      <c r="V3526"/>
      <c r="AC3526" s="29">
        <v>0.30854840929818228</v>
      </c>
      <c r="AD3526" s="29"/>
      <c r="AG3526" s="8">
        <v>52.889321366824198</v>
      </c>
      <c r="AM3526">
        <v>2.4790199971710196</v>
      </c>
      <c r="BD3526" s="30">
        <v>195.37579061284106</v>
      </c>
    </row>
    <row r="3527" spans="1:56" x14ac:dyDescent="0.55000000000000004">
      <c r="A3527" t="s">
        <v>896</v>
      </c>
      <c r="B3527" s="32">
        <v>40550</v>
      </c>
      <c r="C3527" t="s">
        <v>791</v>
      </c>
      <c r="R3527" s="30">
        <v>1321.35</v>
      </c>
      <c r="S3527" s="30">
        <v>626.5781649233968</v>
      </c>
      <c r="V3527"/>
      <c r="AG3527" s="8">
        <v>57.734555003350316</v>
      </c>
      <c r="AJ3527">
        <v>7.1953262232337278E-2</v>
      </c>
      <c r="AM3527">
        <v>5.144981062128358</v>
      </c>
      <c r="BD3527" s="30">
        <v>344.28802585002029</v>
      </c>
    </row>
    <row r="3528" spans="1:56" x14ac:dyDescent="0.55000000000000004">
      <c r="A3528" t="s">
        <v>897</v>
      </c>
      <c r="B3528" s="32">
        <v>40550</v>
      </c>
      <c r="C3528" t="s">
        <v>791</v>
      </c>
      <c r="R3528" s="30">
        <v>1463.3666666666666</v>
      </c>
      <c r="S3528" s="30">
        <v>654.78787829344833</v>
      </c>
      <c r="V3528"/>
      <c r="AG3528" s="8">
        <v>26.44140091782895</v>
      </c>
      <c r="AJ3528">
        <v>1.3666635293641101</v>
      </c>
      <c r="AM3528">
        <v>75.335103402963611</v>
      </c>
      <c r="BD3528" s="30">
        <v>402.65002756080958</v>
      </c>
    </row>
    <row r="3529" spans="1:56" x14ac:dyDescent="0.55000000000000004">
      <c r="A3529" t="s">
        <v>898</v>
      </c>
      <c r="B3529" s="32">
        <v>40550</v>
      </c>
      <c r="C3529" t="s">
        <v>791</v>
      </c>
      <c r="R3529" s="30">
        <v>1328.2</v>
      </c>
      <c r="S3529" s="30">
        <v>685.18988124667817</v>
      </c>
      <c r="V3529"/>
      <c r="AG3529" s="8">
        <v>62.590610945214088</v>
      </c>
      <c r="AJ3529">
        <v>0</v>
      </c>
      <c r="AM3529">
        <v>0</v>
      </c>
      <c r="BD3529" s="30">
        <v>286.18009183385124</v>
      </c>
    </row>
    <row r="3530" spans="1:56" x14ac:dyDescent="0.55000000000000004">
      <c r="A3530" t="s">
        <v>899</v>
      </c>
      <c r="B3530" s="32">
        <v>40550</v>
      </c>
      <c r="C3530" t="s">
        <v>791</v>
      </c>
      <c r="R3530" s="30">
        <v>1250.4000000000001</v>
      </c>
      <c r="S3530" s="30">
        <v>601.81031202683994</v>
      </c>
      <c r="V3530"/>
      <c r="AG3530" s="8">
        <v>59.237052352129453</v>
      </c>
      <c r="AJ3530">
        <v>0.21985412838626781</v>
      </c>
      <c r="AM3530">
        <v>17.756230855734398</v>
      </c>
      <c r="BD3530" s="30">
        <v>281.45314028458739</v>
      </c>
    </row>
    <row r="3531" spans="1:56" x14ac:dyDescent="0.55000000000000004">
      <c r="A3531" t="s">
        <v>900</v>
      </c>
      <c r="B3531" s="32">
        <v>40550</v>
      </c>
      <c r="C3531" t="s">
        <v>791</v>
      </c>
      <c r="R3531" s="30">
        <v>1112.1500000000001</v>
      </c>
      <c r="S3531" s="30">
        <v>554.9892376885025</v>
      </c>
      <c r="V3531"/>
      <c r="AG3531" s="8">
        <v>52.800748259492103</v>
      </c>
      <c r="AJ3531">
        <v>0</v>
      </c>
      <c r="AM3531">
        <v>0</v>
      </c>
      <c r="BD3531" s="30">
        <v>240.45605087617636</v>
      </c>
    </row>
    <row r="3532" spans="1:56" x14ac:dyDescent="0.55000000000000004">
      <c r="A3532" t="s">
        <v>901</v>
      </c>
      <c r="B3532" s="32">
        <v>40550</v>
      </c>
      <c r="C3532" t="s">
        <v>791</v>
      </c>
      <c r="R3532" s="30">
        <v>1137.625</v>
      </c>
      <c r="S3532" s="30">
        <v>537.74116534141854</v>
      </c>
      <c r="V3532"/>
      <c r="AG3532" s="8">
        <v>65.341434449246236</v>
      </c>
      <c r="AJ3532">
        <v>7.9722739507800469E-2</v>
      </c>
      <c r="AM3532">
        <v>11.414178202592833</v>
      </c>
      <c r="BD3532" s="30">
        <v>259.81041820343478</v>
      </c>
    </row>
    <row r="3533" spans="1:56" x14ac:dyDescent="0.55000000000000004">
      <c r="A3533" t="s">
        <v>902</v>
      </c>
      <c r="B3533" s="32">
        <v>40550</v>
      </c>
      <c r="C3533" t="s">
        <v>791</v>
      </c>
      <c r="R3533" s="30">
        <v>815.9</v>
      </c>
      <c r="S3533" s="30">
        <v>404.59820423352511</v>
      </c>
      <c r="V3533"/>
      <c r="AG3533" s="8">
        <v>39.988777526239694</v>
      </c>
      <c r="AJ3533">
        <v>0</v>
      </c>
      <c r="AM3533">
        <v>0</v>
      </c>
      <c r="BD3533" s="30">
        <v>169.52820256552482</v>
      </c>
    </row>
    <row r="3534" spans="1:56" x14ac:dyDescent="0.55000000000000004">
      <c r="A3534" t="s">
        <v>903</v>
      </c>
      <c r="B3534" s="32">
        <v>40550</v>
      </c>
      <c r="C3534" t="s">
        <v>791</v>
      </c>
      <c r="R3534" s="30">
        <v>921.05</v>
      </c>
      <c r="S3534" s="30">
        <v>432.70696729385207</v>
      </c>
      <c r="V3534"/>
      <c r="AG3534" s="8">
        <v>58.295324330448771</v>
      </c>
      <c r="AJ3534">
        <v>0</v>
      </c>
      <c r="AM3534">
        <v>0</v>
      </c>
      <c r="BD3534" s="30">
        <v>195.51518032893046</v>
      </c>
    </row>
    <row r="3535" spans="1:56" x14ac:dyDescent="0.55000000000000004">
      <c r="A3535" t="s">
        <v>896</v>
      </c>
      <c r="B3535" s="32">
        <v>40557</v>
      </c>
      <c r="C3535" t="s">
        <v>791</v>
      </c>
      <c r="R3535" s="30">
        <v>1222.4875</v>
      </c>
      <c r="S3535" s="30">
        <v>574.5886269391101</v>
      </c>
      <c r="V3535"/>
      <c r="AC3535" s="29">
        <v>0.2451230675450185</v>
      </c>
      <c r="AD3535" s="29"/>
      <c r="AG3535" s="8">
        <v>55.835104862448986</v>
      </c>
      <c r="AJ3535">
        <v>1.1757648305084746E-2</v>
      </c>
      <c r="AM3535">
        <v>0.23930084745762711</v>
      </c>
      <c r="BD3535" s="30">
        <v>317.5678416904791</v>
      </c>
    </row>
    <row r="3536" spans="1:56" x14ac:dyDescent="0.55000000000000004">
      <c r="A3536" t="s">
        <v>897</v>
      </c>
      <c r="B3536" s="32">
        <v>40557</v>
      </c>
      <c r="C3536" t="s">
        <v>791</v>
      </c>
      <c r="R3536" s="30">
        <v>1735.75</v>
      </c>
      <c r="S3536" s="30">
        <v>805.71287909780119</v>
      </c>
      <c r="V3536"/>
      <c r="AC3536" s="29">
        <v>0.68346814423888902</v>
      </c>
      <c r="AD3536" s="29"/>
      <c r="AG3536" s="8">
        <v>62.968820178764133</v>
      </c>
      <c r="AJ3536">
        <v>0.59428751866307339</v>
      </c>
      <c r="AM3536">
        <v>34.359241753094558</v>
      </c>
      <c r="BD3536" s="30">
        <v>466.32578412114918</v>
      </c>
    </row>
    <row r="3537" spans="1:56" x14ac:dyDescent="0.55000000000000004">
      <c r="A3537" t="s">
        <v>898</v>
      </c>
      <c r="B3537" s="32">
        <v>40557</v>
      </c>
      <c r="C3537" t="s">
        <v>791</v>
      </c>
      <c r="R3537" s="30">
        <v>1215.5</v>
      </c>
      <c r="S3537" s="30">
        <v>606.28736085524451</v>
      </c>
      <c r="V3537"/>
      <c r="AC3537" s="29">
        <v>0.26339480268212467</v>
      </c>
      <c r="AD3537" s="29"/>
      <c r="AG3537" s="8">
        <v>58.905943942453142</v>
      </c>
      <c r="AJ3537">
        <v>5.8028175519630486E-2</v>
      </c>
      <c r="AM3537">
        <v>2.6064665127020783</v>
      </c>
      <c r="BD3537" s="30">
        <v>271.3127133199431</v>
      </c>
    </row>
    <row r="3538" spans="1:56" x14ac:dyDescent="0.55000000000000004">
      <c r="A3538" t="s">
        <v>899</v>
      </c>
      <c r="B3538" s="32">
        <v>40557</v>
      </c>
      <c r="C3538" t="s">
        <v>791</v>
      </c>
      <c r="R3538" s="30">
        <v>1386.8833333333334</v>
      </c>
      <c r="S3538" s="30">
        <v>711.68548703586066</v>
      </c>
      <c r="V3538"/>
      <c r="AC3538" s="29">
        <v>0.26204318737997523</v>
      </c>
      <c r="AD3538" s="29"/>
      <c r="AG3538" s="8">
        <v>74.761935003868018</v>
      </c>
      <c r="AJ3538">
        <v>1.9076363636363638E-2</v>
      </c>
      <c r="AM3538">
        <v>1.8484848484848484</v>
      </c>
      <c r="BD3538" s="30">
        <v>286.54483899148659</v>
      </c>
    </row>
    <row r="3539" spans="1:56" x14ac:dyDescent="0.55000000000000004">
      <c r="A3539" t="s">
        <v>900</v>
      </c>
      <c r="B3539" s="32">
        <v>40557</v>
      </c>
      <c r="C3539" t="s">
        <v>791</v>
      </c>
      <c r="R3539" s="30">
        <v>1143.5875000000001</v>
      </c>
      <c r="S3539" s="30">
        <v>599.5396222746931</v>
      </c>
      <c r="V3539"/>
      <c r="AC3539" s="29">
        <v>0.19649724255085083</v>
      </c>
      <c r="AD3539" s="29"/>
      <c r="AG3539" s="8">
        <v>51.028717760989892</v>
      </c>
      <c r="AJ3539">
        <v>0</v>
      </c>
      <c r="AM3539">
        <v>0</v>
      </c>
      <c r="BD3539" s="30">
        <v>243.30016482092205</v>
      </c>
    </row>
    <row r="3540" spans="1:56" x14ac:dyDescent="0.55000000000000004">
      <c r="A3540" t="s">
        <v>901</v>
      </c>
      <c r="B3540" s="32">
        <v>40557</v>
      </c>
      <c r="C3540" t="s">
        <v>791</v>
      </c>
      <c r="R3540" s="30">
        <v>1392.5749999999998</v>
      </c>
      <c r="S3540" s="30">
        <v>661.12356527679731</v>
      </c>
      <c r="V3540"/>
      <c r="AC3540" s="29">
        <v>0.17950614260195649</v>
      </c>
      <c r="AD3540" s="29"/>
      <c r="AG3540" s="8">
        <v>87.108637059549693</v>
      </c>
      <c r="AJ3540">
        <v>0</v>
      </c>
      <c r="AM3540">
        <v>0</v>
      </c>
      <c r="BD3540" s="30">
        <v>316.26623106335603</v>
      </c>
    </row>
    <row r="3541" spans="1:56" x14ac:dyDescent="0.55000000000000004">
      <c r="A3541" t="s">
        <v>902</v>
      </c>
      <c r="B3541" s="32">
        <v>40557</v>
      </c>
      <c r="C3541" t="s">
        <v>791</v>
      </c>
      <c r="R3541" s="30">
        <v>933.625</v>
      </c>
      <c r="S3541" s="30">
        <v>444.71458666223555</v>
      </c>
      <c r="V3541"/>
      <c r="AC3541" s="29">
        <v>0.17854910831873252</v>
      </c>
      <c r="AD3541" s="29"/>
      <c r="AG3541" s="8">
        <v>50.717108332610543</v>
      </c>
      <c r="AJ3541">
        <v>0</v>
      </c>
      <c r="AM3541">
        <v>0</v>
      </c>
      <c r="BD3541" s="30">
        <v>196.04592193164183</v>
      </c>
    </row>
    <row r="3542" spans="1:56" x14ac:dyDescent="0.55000000000000004">
      <c r="A3542" t="s">
        <v>903</v>
      </c>
      <c r="B3542" s="32">
        <v>40557</v>
      </c>
      <c r="C3542" t="s">
        <v>791</v>
      </c>
      <c r="R3542" s="30">
        <v>967.6875</v>
      </c>
      <c r="S3542" s="30">
        <v>447.3399239307011</v>
      </c>
      <c r="V3542"/>
      <c r="AC3542" s="29">
        <v>0.13632987999400686</v>
      </c>
      <c r="AD3542" s="29"/>
      <c r="AG3542" s="8">
        <v>60.01786235937459</v>
      </c>
      <c r="AJ3542">
        <v>0</v>
      </c>
      <c r="AM3542">
        <v>0</v>
      </c>
      <c r="BD3542" s="30">
        <v>200.56021169812431</v>
      </c>
    </row>
    <row r="3543" spans="1:56" x14ac:dyDescent="0.55000000000000004">
      <c r="A3543" t="s">
        <v>896</v>
      </c>
      <c r="B3543" s="32">
        <v>40563</v>
      </c>
      <c r="C3543" t="s">
        <v>791</v>
      </c>
      <c r="R3543" s="30">
        <v>1127.175</v>
      </c>
      <c r="S3543" s="30">
        <v>508.10211165076464</v>
      </c>
      <c r="V3543"/>
      <c r="AG3543" s="8">
        <v>48.530889642869447</v>
      </c>
      <c r="AM3543">
        <v>0</v>
      </c>
      <c r="BD3543" s="30">
        <v>288.57481251621726</v>
      </c>
    </row>
    <row r="3544" spans="1:56" x14ac:dyDescent="0.55000000000000004">
      <c r="A3544" t="s">
        <v>897</v>
      </c>
      <c r="B3544" s="32">
        <v>40563</v>
      </c>
      <c r="C3544" t="s">
        <v>791</v>
      </c>
      <c r="R3544" s="30">
        <v>1202.3</v>
      </c>
      <c r="S3544" s="30">
        <v>501.75753287389927</v>
      </c>
      <c r="V3544"/>
      <c r="AG3544" s="8">
        <v>62.910052339655849</v>
      </c>
      <c r="AM3544">
        <v>9.2212192160943456</v>
      </c>
      <c r="BD3544" s="30">
        <v>321.99600116568593</v>
      </c>
    </row>
    <row r="3545" spans="1:56" x14ac:dyDescent="0.55000000000000004">
      <c r="A3545" t="s">
        <v>898</v>
      </c>
      <c r="B3545" s="32">
        <v>40563</v>
      </c>
      <c r="C3545" t="s">
        <v>791</v>
      </c>
      <c r="R3545" s="30">
        <v>1232.7125000000001</v>
      </c>
      <c r="S3545" s="30">
        <v>644.01378157799957</v>
      </c>
      <c r="V3545"/>
      <c r="AG3545" s="8">
        <v>50.106891307162087</v>
      </c>
      <c r="AM3545">
        <v>0</v>
      </c>
      <c r="BD3545" s="30">
        <v>256.37921034842338</v>
      </c>
    </row>
    <row r="3546" spans="1:56" x14ac:dyDescent="0.55000000000000004">
      <c r="A3546" t="s">
        <v>899</v>
      </c>
      <c r="B3546" s="32">
        <v>40563</v>
      </c>
      <c r="C3546" t="s">
        <v>791</v>
      </c>
      <c r="R3546" s="30">
        <v>1155.8499999999999</v>
      </c>
      <c r="S3546" s="30">
        <v>586.58532286682066</v>
      </c>
      <c r="V3546"/>
      <c r="AG3546" s="8">
        <v>58.918952837624943</v>
      </c>
      <c r="AM3546">
        <v>0</v>
      </c>
      <c r="BD3546" s="30">
        <v>237.58049884288417</v>
      </c>
    </row>
    <row r="3547" spans="1:56" x14ac:dyDescent="0.55000000000000004">
      <c r="A3547" t="s">
        <v>900</v>
      </c>
      <c r="B3547" s="32">
        <v>40563</v>
      </c>
      <c r="C3547" t="s">
        <v>791</v>
      </c>
      <c r="R3547" s="30">
        <v>1230.2375</v>
      </c>
      <c r="S3547" s="30">
        <v>641.65856782110586</v>
      </c>
      <c r="V3547"/>
      <c r="AG3547" s="8">
        <v>51.85876793650165</v>
      </c>
      <c r="AM3547">
        <v>0</v>
      </c>
      <c r="BD3547" s="30">
        <v>262.96336110739787</v>
      </c>
    </row>
    <row r="3548" spans="1:56" x14ac:dyDescent="0.55000000000000004">
      <c r="A3548" t="s">
        <v>901</v>
      </c>
      <c r="B3548" s="32">
        <v>40563</v>
      </c>
      <c r="C3548" t="s">
        <v>791</v>
      </c>
      <c r="R3548" s="30">
        <v>1121.325</v>
      </c>
      <c r="S3548" s="30">
        <v>580.49208188423268</v>
      </c>
      <c r="V3548"/>
      <c r="AG3548" s="8">
        <v>57.01595590860493</v>
      </c>
      <c r="AM3548">
        <v>0</v>
      </c>
      <c r="BD3548" s="30">
        <v>225.11186789350768</v>
      </c>
    </row>
    <row r="3549" spans="1:56" x14ac:dyDescent="0.55000000000000004">
      <c r="A3549" t="s">
        <v>902</v>
      </c>
      <c r="B3549" s="32">
        <v>40563</v>
      </c>
      <c r="C3549" t="s">
        <v>791</v>
      </c>
      <c r="R3549" s="30">
        <v>920.23749999999995</v>
      </c>
      <c r="S3549" s="30">
        <v>433.3887207254478</v>
      </c>
      <c r="V3549"/>
      <c r="AG3549" s="8">
        <v>43.020802778954007</v>
      </c>
      <c r="AM3549">
        <v>0</v>
      </c>
      <c r="BD3549" s="30">
        <v>191.35409934382841</v>
      </c>
    </row>
    <row r="3550" spans="1:56" x14ac:dyDescent="0.55000000000000004">
      <c r="A3550" t="s">
        <v>903</v>
      </c>
      <c r="B3550" s="32">
        <v>40563</v>
      </c>
      <c r="C3550" t="s">
        <v>791</v>
      </c>
      <c r="R3550" s="30">
        <v>853.22500000000002</v>
      </c>
      <c r="S3550" s="30">
        <v>410.70905842342637</v>
      </c>
      <c r="V3550"/>
      <c r="AG3550" s="8">
        <v>41.128682344960019</v>
      </c>
      <c r="AM3550">
        <v>0</v>
      </c>
      <c r="BD3550" s="30">
        <v>168.85650323668338</v>
      </c>
    </row>
    <row r="3551" spans="1:56" x14ac:dyDescent="0.55000000000000004">
      <c r="A3551" t="s">
        <v>896</v>
      </c>
      <c r="B3551" s="32">
        <v>40571</v>
      </c>
      <c r="C3551" t="s">
        <v>791</v>
      </c>
      <c r="R3551" s="30">
        <v>1163.4375</v>
      </c>
      <c r="S3551" s="30">
        <v>517.15890662617699</v>
      </c>
      <c r="V3551"/>
      <c r="AG3551" s="8">
        <v>49.711540100902646</v>
      </c>
      <c r="AM3551">
        <v>0</v>
      </c>
      <c r="BD3551" s="30">
        <v>301.95463971644938</v>
      </c>
    </row>
    <row r="3552" spans="1:56" x14ac:dyDescent="0.55000000000000004">
      <c r="A3552" t="s">
        <v>897</v>
      </c>
      <c r="B3552" s="32">
        <v>40571</v>
      </c>
      <c r="C3552" t="s">
        <v>791</v>
      </c>
      <c r="R3552" s="30">
        <v>924.81666666666661</v>
      </c>
      <c r="S3552" s="30">
        <v>283.62059271014351</v>
      </c>
      <c r="V3552"/>
      <c r="AG3552" s="8">
        <v>60.263955302359285</v>
      </c>
      <c r="AM3552">
        <v>0</v>
      </c>
      <c r="BD3552" s="30">
        <v>315.76092629508565</v>
      </c>
    </row>
    <row r="3553" spans="1:57" x14ac:dyDescent="0.55000000000000004">
      <c r="A3553" t="s">
        <v>898</v>
      </c>
      <c r="B3553" s="32">
        <v>40571</v>
      </c>
      <c r="C3553" t="s">
        <v>791</v>
      </c>
      <c r="R3553" s="30">
        <v>1195.4875</v>
      </c>
      <c r="S3553" s="30">
        <v>612.13923845603836</v>
      </c>
      <c r="V3553"/>
      <c r="AG3553" s="8">
        <v>48.571584430321366</v>
      </c>
      <c r="AM3553">
        <v>0</v>
      </c>
      <c r="BD3553" s="30">
        <v>257.35450505693746</v>
      </c>
    </row>
    <row r="3554" spans="1:57" x14ac:dyDescent="0.55000000000000004">
      <c r="A3554" t="s">
        <v>899</v>
      </c>
      <c r="B3554" s="32">
        <v>40571</v>
      </c>
      <c r="C3554" t="s">
        <v>791</v>
      </c>
      <c r="R3554" s="30">
        <v>1100.2666666666667</v>
      </c>
      <c r="S3554" s="30">
        <v>559.17740240736521</v>
      </c>
      <c r="V3554"/>
      <c r="AG3554" s="8">
        <v>53.205556450667906</v>
      </c>
      <c r="AM3554">
        <v>0</v>
      </c>
      <c r="BD3554" s="30">
        <v>227.19270370498239</v>
      </c>
    </row>
    <row r="3555" spans="1:57" x14ac:dyDescent="0.55000000000000004">
      <c r="A3555" t="s">
        <v>900</v>
      </c>
      <c r="B3555" s="32">
        <v>40571</v>
      </c>
      <c r="C3555" t="s">
        <v>791</v>
      </c>
      <c r="R3555" s="30">
        <v>1230</v>
      </c>
      <c r="S3555" s="30">
        <v>641.70369720372162</v>
      </c>
      <c r="V3555"/>
      <c r="AG3555" s="8">
        <v>49.512476826386475</v>
      </c>
      <c r="AM3555">
        <v>0</v>
      </c>
      <c r="BD3555" s="30">
        <v>249.33791036870508</v>
      </c>
    </row>
    <row r="3556" spans="1:57" x14ac:dyDescent="0.55000000000000004">
      <c r="A3556" t="s">
        <v>901</v>
      </c>
      <c r="B3556" s="32">
        <v>40571</v>
      </c>
      <c r="C3556" t="s">
        <v>791</v>
      </c>
      <c r="R3556" s="30">
        <v>1271.0250000000001</v>
      </c>
      <c r="S3556" s="30">
        <v>634.64639199645444</v>
      </c>
      <c r="V3556"/>
      <c r="AG3556" s="8">
        <v>64.099206321501967</v>
      </c>
      <c r="AM3556">
        <v>0</v>
      </c>
      <c r="BD3556" s="30">
        <v>254.9655849751814</v>
      </c>
    </row>
    <row r="3557" spans="1:57" x14ac:dyDescent="0.55000000000000004">
      <c r="A3557" t="s">
        <v>902</v>
      </c>
      <c r="B3557" s="32">
        <v>40571</v>
      </c>
      <c r="C3557" t="s">
        <v>791</v>
      </c>
      <c r="R3557" s="30">
        <v>818.46249999999998</v>
      </c>
      <c r="S3557" s="30">
        <v>391.8592828960858</v>
      </c>
      <c r="V3557"/>
      <c r="AG3557" s="8">
        <v>35.145748482433625</v>
      </c>
      <c r="AM3557">
        <v>0</v>
      </c>
      <c r="BD3557" s="30">
        <v>168.30107008813189</v>
      </c>
    </row>
    <row r="3558" spans="1:57" x14ac:dyDescent="0.55000000000000004">
      <c r="A3558" t="s">
        <v>903</v>
      </c>
      <c r="B3558" s="32">
        <v>40571</v>
      </c>
      <c r="C3558" t="s">
        <v>791</v>
      </c>
      <c r="R3558" s="30">
        <v>865.58749999999998</v>
      </c>
      <c r="S3558" s="30">
        <v>411.4457870852026</v>
      </c>
      <c r="V3558"/>
      <c r="AG3558" s="8">
        <v>41.690095690004398</v>
      </c>
      <c r="AM3558">
        <v>0</v>
      </c>
      <c r="BD3558" s="30">
        <v>169.37502502592605</v>
      </c>
    </row>
    <row r="3559" spans="1:57" x14ac:dyDescent="0.55000000000000004">
      <c r="A3559" s="3" t="s">
        <v>896</v>
      </c>
      <c r="B3559" s="32">
        <v>40584</v>
      </c>
      <c r="C3559" t="s">
        <v>791</v>
      </c>
      <c r="R3559" s="30">
        <v>1271.8435750000001</v>
      </c>
      <c r="S3559" s="30">
        <f>AA3559+AY3559</f>
        <v>826.1069161133513</v>
      </c>
      <c r="V3559"/>
      <c r="W3559" s="25">
        <v>3.6890119999999998E-2</v>
      </c>
      <c r="Y3559" s="30">
        <v>16760.055378257723</v>
      </c>
      <c r="AA3559" s="30">
        <v>618.10357500000009</v>
      </c>
      <c r="AG3559" s="8">
        <v>55.817239787941411</v>
      </c>
      <c r="AQ3559" t="s">
        <v>875</v>
      </c>
      <c r="AY3559">
        <v>208.00334111335124</v>
      </c>
      <c r="BD3559" s="30">
        <v>389.91941909870735</v>
      </c>
      <c r="BE3559">
        <v>298.1971966186627</v>
      </c>
    </row>
    <row r="3560" spans="1:57" x14ac:dyDescent="0.55000000000000004">
      <c r="A3560" s="3" t="s">
        <v>897</v>
      </c>
      <c r="B3560" s="32">
        <v>40584</v>
      </c>
      <c r="C3560" t="s">
        <v>791</v>
      </c>
      <c r="R3560" s="30">
        <v>1514.4055133333334</v>
      </c>
      <c r="S3560" s="30">
        <f t="shared" ref="S3560:S3566" si="4">AA3560+AY3560</f>
        <v>961.08950397901197</v>
      </c>
      <c r="V3560"/>
      <c r="W3560" s="25">
        <v>3.4655983333333334E-2</v>
      </c>
      <c r="Y3560" s="30">
        <v>20959.300308607475</v>
      </c>
      <c r="AA3560" s="30">
        <v>725.36551333333352</v>
      </c>
      <c r="AG3560" s="8">
        <v>78.482316585919293</v>
      </c>
      <c r="AQ3560" t="s">
        <v>875</v>
      </c>
      <c r="AY3560">
        <v>235.72399064567847</v>
      </c>
      <c r="BD3560" s="30">
        <v>474.8336927684021</v>
      </c>
      <c r="BE3560">
        <v>368.9267340085234</v>
      </c>
    </row>
    <row r="3561" spans="1:57" x14ac:dyDescent="0.55000000000000004">
      <c r="A3561" s="3" t="s">
        <v>898</v>
      </c>
      <c r="B3561" s="32">
        <v>40584</v>
      </c>
      <c r="C3561" t="s">
        <v>791</v>
      </c>
      <c r="R3561" s="30">
        <v>1273.7605850000002</v>
      </c>
      <c r="S3561" s="30">
        <f t="shared" si="4"/>
        <v>825.30529927452289</v>
      </c>
      <c r="V3561"/>
      <c r="W3561" s="25">
        <v>3.3655285E-2</v>
      </c>
      <c r="Y3561" s="30">
        <v>18157.54217645937</v>
      </c>
      <c r="AA3561" s="30">
        <v>612.57558500000005</v>
      </c>
      <c r="AG3561" s="8">
        <v>68.988775531062757</v>
      </c>
      <c r="AQ3561" t="s">
        <v>875</v>
      </c>
      <c r="AY3561">
        <v>212.72971427452282</v>
      </c>
      <c r="BD3561" s="30">
        <v>379.46651019441441</v>
      </c>
      <c r="BE3561">
        <v>314.83873910825014</v>
      </c>
    </row>
    <row r="3562" spans="1:57" x14ac:dyDescent="0.55000000000000004">
      <c r="A3562" s="3" t="s">
        <v>899</v>
      </c>
      <c r="B3562" s="32">
        <v>40584</v>
      </c>
      <c r="C3562" t="s">
        <v>791</v>
      </c>
      <c r="R3562" s="30">
        <v>1031.5346299999999</v>
      </c>
      <c r="S3562" s="30">
        <f t="shared" si="4"/>
        <v>688.20615527600228</v>
      </c>
      <c r="V3562"/>
      <c r="W3562" s="25">
        <v>3.1566394999999997E-2</v>
      </c>
      <c r="Y3562" s="30">
        <v>16029.199370266451</v>
      </c>
      <c r="AA3562" s="30">
        <v>503.01463000000001</v>
      </c>
      <c r="AG3562" s="8">
        <v>55.417565296339333</v>
      </c>
      <c r="AQ3562" t="s">
        <v>875</v>
      </c>
      <c r="AY3562">
        <v>185.19152527600227</v>
      </c>
      <c r="BD3562" s="30">
        <v>287.91090942765834</v>
      </c>
      <c r="BE3562">
        <v>286.12562592489945</v>
      </c>
    </row>
    <row r="3563" spans="1:57" x14ac:dyDescent="0.55000000000000004">
      <c r="A3563" s="3" t="s">
        <v>900</v>
      </c>
      <c r="B3563" s="32">
        <v>40584</v>
      </c>
      <c r="C3563" t="s">
        <v>791</v>
      </c>
      <c r="R3563" s="30">
        <v>1068.20544</v>
      </c>
      <c r="S3563" s="30">
        <f t="shared" si="4"/>
        <v>670.47536252285613</v>
      </c>
      <c r="V3563"/>
      <c r="W3563" s="25">
        <v>3.1522135E-2</v>
      </c>
      <c r="Y3563" s="30">
        <v>15446.105473549673</v>
      </c>
      <c r="AA3563" s="30">
        <v>480.36544000000009</v>
      </c>
      <c r="AG3563" s="8">
        <v>59.955724396996047</v>
      </c>
      <c r="AQ3563" t="s">
        <v>875</v>
      </c>
      <c r="AY3563">
        <v>190.10992252285598</v>
      </c>
      <c r="BD3563" s="30">
        <v>337.77435308014793</v>
      </c>
      <c r="BE3563">
        <v>313.55133822027318</v>
      </c>
    </row>
    <row r="3564" spans="1:57" x14ac:dyDescent="0.55000000000000004">
      <c r="A3564" s="3" t="s">
        <v>901</v>
      </c>
      <c r="B3564" s="32">
        <v>40584</v>
      </c>
      <c r="C3564" t="s">
        <v>791</v>
      </c>
      <c r="R3564" s="30">
        <v>1172.1070666666667</v>
      </c>
      <c r="S3564" s="30">
        <f t="shared" si="4"/>
        <v>751.41103043911835</v>
      </c>
      <c r="V3564"/>
      <c r="W3564" s="25">
        <v>2.988023666666666E-2</v>
      </c>
      <c r="Y3564" s="30">
        <v>18000.268821240825</v>
      </c>
      <c r="AA3564" s="30">
        <v>536.18040000000008</v>
      </c>
      <c r="AG3564" s="8">
        <v>72.633031292259702</v>
      </c>
      <c r="AQ3564" t="s">
        <v>875</v>
      </c>
      <c r="AY3564">
        <v>215.23063043911833</v>
      </c>
      <c r="BD3564" s="30">
        <v>348.06300493528875</v>
      </c>
      <c r="BE3564">
        <v>331.2265781643045</v>
      </c>
    </row>
    <row r="3565" spans="1:57" x14ac:dyDescent="0.55000000000000004">
      <c r="A3565" s="3" t="s">
        <v>902</v>
      </c>
      <c r="B3565" s="32">
        <v>40584</v>
      </c>
      <c r="C3565" t="s">
        <v>791</v>
      </c>
      <c r="R3565" s="30">
        <v>762.52902500000005</v>
      </c>
      <c r="S3565" s="30">
        <f t="shared" si="4"/>
        <v>458.26986996049965</v>
      </c>
      <c r="V3565"/>
      <c r="W3565" s="25">
        <v>2.7162307499999996E-2</v>
      </c>
      <c r="Y3565" s="30">
        <v>11248.817212233764</v>
      </c>
      <c r="AA3565" s="30">
        <v>305.32402500000001</v>
      </c>
      <c r="AG3565" s="8">
        <v>50.96966870551195</v>
      </c>
      <c r="AQ3565" t="s">
        <v>875</v>
      </c>
      <c r="AY3565">
        <v>152.94584496049964</v>
      </c>
      <c r="BD3565" s="30">
        <v>253.28948633398844</v>
      </c>
      <c r="BE3565">
        <v>258.19691025801148</v>
      </c>
    </row>
    <row r="3566" spans="1:57" x14ac:dyDescent="0.55000000000000004">
      <c r="A3566" s="3" t="s">
        <v>903</v>
      </c>
      <c r="B3566" s="32">
        <v>40584</v>
      </c>
      <c r="C3566" t="s">
        <v>791</v>
      </c>
      <c r="R3566" s="30">
        <v>689.22597499999995</v>
      </c>
      <c r="S3566" s="30">
        <f t="shared" si="4"/>
        <v>436.37624550618204</v>
      </c>
      <c r="V3566"/>
      <c r="W3566" s="25">
        <v>2.9502827499999999E-2</v>
      </c>
      <c r="Y3566" s="30">
        <v>10253.021251753436</v>
      </c>
      <c r="AA3566" s="30">
        <v>302.02097499999996</v>
      </c>
      <c r="AG3566" s="8">
        <v>47.746652892903228</v>
      </c>
      <c r="AQ3566" t="s">
        <v>875</v>
      </c>
      <c r="AY3566">
        <v>134.35527050618205</v>
      </c>
      <c r="BD3566" s="30">
        <v>205.1030766009147</v>
      </c>
      <c r="BE3566">
        <v>233.47490469431264</v>
      </c>
    </row>
    <row r="3567" spans="1:57" x14ac:dyDescent="0.55000000000000004">
      <c r="A3567" t="s">
        <v>896</v>
      </c>
      <c r="B3567" s="32">
        <v>40484</v>
      </c>
      <c r="E3567">
        <v>180.95</v>
      </c>
      <c r="F3567">
        <v>0.17224999999999999</v>
      </c>
      <c r="G3567">
        <v>0.221</v>
      </c>
      <c r="H3567">
        <v>9.375E-2</v>
      </c>
      <c r="I3567">
        <v>7.8249999999999986E-2</v>
      </c>
      <c r="J3567">
        <v>7.2999999999999995E-2</v>
      </c>
      <c r="K3567">
        <v>7.4999999999999997E-2</v>
      </c>
      <c r="L3567">
        <v>8.8499999999999995E-2</v>
      </c>
      <c r="M3567">
        <v>0.10300000000000001</v>
      </c>
      <c r="V3567"/>
    </row>
    <row r="3568" spans="1:57" x14ac:dyDescent="0.55000000000000004">
      <c r="A3568" t="s">
        <v>897</v>
      </c>
      <c r="B3568" s="32">
        <v>40484</v>
      </c>
      <c r="V3568"/>
    </row>
    <row r="3569" spans="1:22" x14ac:dyDescent="0.55000000000000004">
      <c r="A3569" t="s">
        <v>898</v>
      </c>
      <c r="B3569" s="32">
        <v>40484</v>
      </c>
      <c r="E3569">
        <v>217.55</v>
      </c>
      <c r="F3569">
        <v>0.1865</v>
      </c>
      <c r="G3569">
        <v>0.27200000000000002</v>
      </c>
      <c r="H3569">
        <v>0.12774999999999997</v>
      </c>
      <c r="I3569">
        <v>9.2749999999999999E-2</v>
      </c>
      <c r="J3569">
        <v>0.10775000000000003</v>
      </c>
      <c r="K3569">
        <v>0.11024999999999999</v>
      </c>
      <c r="L3569">
        <v>9.824999999999999E-2</v>
      </c>
      <c r="M3569">
        <v>9.2499999999999999E-2</v>
      </c>
      <c r="V3569"/>
    </row>
    <row r="3570" spans="1:22" x14ac:dyDescent="0.55000000000000004">
      <c r="A3570" t="s">
        <v>899</v>
      </c>
      <c r="B3570" s="32">
        <v>40484</v>
      </c>
      <c r="V3570"/>
    </row>
    <row r="3571" spans="1:22" x14ac:dyDescent="0.55000000000000004">
      <c r="A3571" t="s">
        <v>900</v>
      </c>
      <c r="B3571" s="32">
        <v>40484</v>
      </c>
      <c r="E3571">
        <v>201.3</v>
      </c>
      <c r="F3571">
        <v>0.12899999999999998</v>
      </c>
      <c r="G3571">
        <v>0.24525</v>
      </c>
      <c r="H3571">
        <v>0.12050000000000001</v>
      </c>
      <c r="I3571">
        <v>9.0249999999999997E-2</v>
      </c>
      <c r="J3571">
        <v>0.11125</v>
      </c>
      <c r="K3571">
        <v>0.10125000000000002</v>
      </c>
      <c r="L3571">
        <v>9.6999999999999989E-2</v>
      </c>
      <c r="M3571">
        <v>0.11200000000000002</v>
      </c>
      <c r="V3571"/>
    </row>
    <row r="3572" spans="1:22" x14ac:dyDescent="0.55000000000000004">
      <c r="A3572" t="s">
        <v>901</v>
      </c>
      <c r="B3572" s="32">
        <v>40484</v>
      </c>
      <c r="V3572"/>
    </row>
    <row r="3573" spans="1:22" x14ac:dyDescent="0.55000000000000004">
      <c r="A3573" t="s">
        <v>902</v>
      </c>
      <c r="B3573" s="32">
        <v>40484</v>
      </c>
      <c r="E3573">
        <v>188.95</v>
      </c>
      <c r="F3573">
        <v>0.14650000000000002</v>
      </c>
      <c r="G3573">
        <v>0.19925000000000001</v>
      </c>
      <c r="H3573">
        <v>0.11074999999999999</v>
      </c>
      <c r="I3573">
        <v>8.8249999999999995E-2</v>
      </c>
      <c r="J3573">
        <v>8.8499999999999995E-2</v>
      </c>
      <c r="K3573">
        <v>0.10150000000000001</v>
      </c>
      <c r="L3573">
        <v>0.10175000000000001</v>
      </c>
      <c r="M3573">
        <v>0.10825000000000001</v>
      </c>
      <c r="V3573"/>
    </row>
    <row r="3574" spans="1:22" x14ac:dyDescent="0.55000000000000004">
      <c r="A3574" t="s">
        <v>903</v>
      </c>
      <c r="B3574" s="32">
        <v>40484</v>
      </c>
      <c r="V3574"/>
    </row>
    <row r="3575" spans="1:22" x14ac:dyDescent="0.55000000000000004">
      <c r="A3575" t="s">
        <v>896</v>
      </c>
      <c r="B3575" s="32">
        <v>40490</v>
      </c>
      <c r="E3575">
        <v>214.95</v>
      </c>
      <c r="F3575">
        <v>0.27825</v>
      </c>
      <c r="G3575">
        <v>0.26974999999999999</v>
      </c>
      <c r="H3575">
        <v>0.10674999999999998</v>
      </c>
      <c r="I3575">
        <v>8.0250000000000002E-2</v>
      </c>
      <c r="J3575">
        <v>7.2999999999999995E-2</v>
      </c>
      <c r="K3575">
        <v>7.5499999999999998E-2</v>
      </c>
      <c r="L3575">
        <v>8.925000000000001E-2</v>
      </c>
      <c r="M3575">
        <v>0.10200000000000001</v>
      </c>
      <c r="V3575"/>
    </row>
    <row r="3576" spans="1:22" x14ac:dyDescent="0.55000000000000004">
      <c r="A3576" t="s">
        <v>897</v>
      </c>
      <c r="B3576" s="32">
        <v>40490</v>
      </c>
      <c r="V3576"/>
    </row>
    <row r="3577" spans="1:22" x14ac:dyDescent="0.55000000000000004">
      <c r="A3577" t="s">
        <v>898</v>
      </c>
      <c r="B3577" s="32">
        <v>40490</v>
      </c>
      <c r="E3577">
        <v>256.14999999999998</v>
      </c>
      <c r="F3577">
        <v>0.29199999999999998</v>
      </c>
      <c r="G3577">
        <v>0.34424999999999994</v>
      </c>
      <c r="H3577">
        <v>0.14200000000000002</v>
      </c>
      <c r="I3577">
        <v>9.4E-2</v>
      </c>
      <c r="J3577">
        <v>0.10850000000000001</v>
      </c>
      <c r="K3577">
        <v>0.10949999999999999</v>
      </c>
      <c r="L3577">
        <v>9.7500000000000003E-2</v>
      </c>
      <c r="M3577">
        <v>9.3000000000000013E-2</v>
      </c>
      <c r="V3577"/>
    </row>
    <row r="3578" spans="1:22" x14ac:dyDescent="0.55000000000000004">
      <c r="A3578" t="s">
        <v>899</v>
      </c>
      <c r="B3578" s="32">
        <v>40490</v>
      </c>
      <c r="V3578"/>
    </row>
    <row r="3579" spans="1:22" x14ac:dyDescent="0.55000000000000004">
      <c r="A3579" t="s">
        <v>900</v>
      </c>
      <c r="B3579" s="32">
        <v>40490</v>
      </c>
      <c r="E3579">
        <v>246.5</v>
      </c>
      <c r="F3579">
        <v>0.25874999999999998</v>
      </c>
      <c r="G3579">
        <v>0.30824999999999997</v>
      </c>
      <c r="H3579">
        <v>0.13225000000000001</v>
      </c>
      <c r="I3579">
        <v>9.6749999999999989E-2</v>
      </c>
      <c r="J3579">
        <v>0.12475</v>
      </c>
      <c r="K3579">
        <v>0.10250000000000002</v>
      </c>
      <c r="L3579">
        <v>9.6749999999999989E-2</v>
      </c>
      <c r="M3579">
        <v>0.1125</v>
      </c>
      <c r="V3579"/>
    </row>
    <row r="3580" spans="1:22" x14ac:dyDescent="0.55000000000000004">
      <c r="A3580" t="s">
        <v>901</v>
      </c>
      <c r="B3580" s="32">
        <v>40490</v>
      </c>
      <c r="V3580"/>
    </row>
    <row r="3581" spans="1:22" x14ac:dyDescent="0.55000000000000004">
      <c r="A3581" t="s">
        <v>902</v>
      </c>
      <c r="B3581" s="32">
        <v>40490</v>
      </c>
      <c r="E3581">
        <v>209.89999999999998</v>
      </c>
      <c r="F3581">
        <v>0.23274999999999998</v>
      </c>
      <c r="G3581">
        <v>0.21724999999999997</v>
      </c>
      <c r="H3581">
        <v>0.11024999999999999</v>
      </c>
      <c r="I3581">
        <v>8.950000000000001E-2</v>
      </c>
      <c r="J3581">
        <v>8.900000000000001E-2</v>
      </c>
      <c r="K3581">
        <v>0.10050000000000001</v>
      </c>
      <c r="L3581">
        <v>0.10175000000000001</v>
      </c>
      <c r="M3581">
        <v>0.10849999999999999</v>
      </c>
      <c r="V3581"/>
    </row>
    <row r="3582" spans="1:22" x14ac:dyDescent="0.55000000000000004">
      <c r="A3582" t="s">
        <v>903</v>
      </c>
      <c r="B3582" s="32">
        <v>40490</v>
      </c>
      <c r="V3582"/>
    </row>
    <row r="3583" spans="1:22" x14ac:dyDescent="0.55000000000000004">
      <c r="A3583" s="3" t="s">
        <v>896</v>
      </c>
      <c r="B3583" s="32">
        <v>40497</v>
      </c>
      <c r="E3583">
        <v>183.2</v>
      </c>
      <c r="F3583">
        <v>0.16900000000000001</v>
      </c>
      <c r="G3583">
        <v>0.22800000000000001</v>
      </c>
      <c r="H3583">
        <v>9.7500000000000017E-2</v>
      </c>
      <c r="I3583">
        <v>0.08</v>
      </c>
      <c r="J3583">
        <v>7.4749999999999997E-2</v>
      </c>
      <c r="K3583">
        <v>7.4249999999999997E-2</v>
      </c>
      <c r="L3583">
        <v>9.0500000000000011E-2</v>
      </c>
      <c r="M3583">
        <v>0.10199999999999999</v>
      </c>
      <c r="V3583"/>
    </row>
    <row r="3584" spans="1:22" x14ac:dyDescent="0.55000000000000004">
      <c r="A3584" s="3" t="s">
        <v>897</v>
      </c>
      <c r="B3584" s="32">
        <v>40497</v>
      </c>
      <c r="V3584"/>
    </row>
    <row r="3585" spans="1:22" x14ac:dyDescent="0.55000000000000004">
      <c r="A3585" s="3" t="s">
        <v>898</v>
      </c>
      <c r="B3585" s="32">
        <v>40497</v>
      </c>
      <c r="E3585">
        <v>220.45</v>
      </c>
      <c r="F3585">
        <v>0.1895</v>
      </c>
      <c r="G3585">
        <v>0.28699999999999998</v>
      </c>
      <c r="H3585">
        <v>0.13125000000000001</v>
      </c>
      <c r="I3585">
        <v>8.9249999999999996E-2</v>
      </c>
      <c r="J3585">
        <v>0.10925000000000001</v>
      </c>
      <c r="K3585">
        <v>0.10800000000000001</v>
      </c>
      <c r="L3585">
        <v>9.6500000000000002E-2</v>
      </c>
      <c r="M3585">
        <v>9.1499999999999998E-2</v>
      </c>
      <c r="V3585"/>
    </row>
    <row r="3586" spans="1:22" x14ac:dyDescent="0.55000000000000004">
      <c r="A3586" s="3" t="s">
        <v>899</v>
      </c>
      <c r="B3586" s="32">
        <v>40497</v>
      </c>
      <c r="V3586"/>
    </row>
    <row r="3587" spans="1:22" x14ac:dyDescent="0.55000000000000004">
      <c r="A3587" s="3" t="s">
        <v>900</v>
      </c>
      <c r="B3587" s="32">
        <v>40497</v>
      </c>
      <c r="E3587">
        <v>208.4</v>
      </c>
      <c r="F3587">
        <v>0.13750000000000001</v>
      </c>
      <c r="G3587">
        <v>0.26</v>
      </c>
      <c r="H3587">
        <v>0.12375</v>
      </c>
      <c r="I3587">
        <v>9.1249999999999998E-2</v>
      </c>
      <c r="J3587">
        <v>0.12</v>
      </c>
      <c r="K3587">
        <v>0.10199999999999999</v>
      </c>
      <c r="L3587">
        <v>9.6750000000000003E-2</v>
      </c>
      <c r="M3587">
        <v>0.11074999999999999</v>
      </c>
      <c r="V3587"/>
    </row>
    <row r="3588" spans="1:22" x14ac:dyDescent="0.55000000000000004">
      <c r="A3588" s="3" t="s">
        <v>901</v>
      </c>
      <c r="B3588" s="32">
        <v>40497</v>
      </c>
      <c r="V3588"/>
    </row>
    <row r="3589" spans="1:22" x14ac:dyDescent="0.55000000000000004">
      <c r="A3589" s="3" t="s">
        <v>902</v>
      </c>
      <c r="B3589" s="32">
        <v>40497</v>
      </c>
      <c r="E3589">
        <v>176.15</v>
      </c>
      <c r="F3589">
        <v>0.12025000000000001</v>
      </c>
      <c r="G3589">
        <v>0.17624999999999999</v>
      </c>
      <c r="H3589">
        <v>0.10050000000000001</v>
      </c>
      <c r="I3589">
        <v>8.5250000000000006E-2</v>
      </c>
      <c r="J3589">
        <v>8.8250000000000009E-2</v>
      </c>
      <c r="K3589">
        <v>0.10099999999999999</v>
      </c>
      <c r="L3589">
        <v>0.10125000000000001</v>
      </c>
      <c r="M3589">
        <v>0.10799999999999998</v>
      </c>
      <c r="V3589"/>
    </row>
    <row r="3590" spans="1:22" x14ac:dyDescent="0.55000000000000004">
      <c r="A3590" s="3" t="s">
        <v>903</v>
      </c>
      <c r="B3590" s="32">
        <v>40497</v>
      </c>
      <c r="V3590"/>
    </row>
    <row r="3591" spans="1:22" x14ac:dyDescent="0.55000000000000004">
      <c r="A3591" t="s">
        <v>896</v>
      </c>
      <c r="B3591" s="32">
        <v>40513</v>
      </c>
      <c r="E3591">
        <v>180.04999999999998</v>
      </c>
      <c r="F3591">
        <v>0.16675000000000001</v>
      </c>
      <c r="G3591">
        <v>0.21899999999999997</v>
      </c>
      <c r="H3591">
        <v>9.4249999999999987E-2</v>
      </c>
      <c r="I3591">
        <v>7.775E-2</v>
      </c>
      <c r="J3591">
        <v>7.5000000000000011E-2</v>
      </c>
      <c r="K3591">
        <v>7.4749999999999997E-2</v>
      </c>
      <c r="L3591">
        <v>8.9749999999999996E-2</v>
      </c>
      <c r="M3591">
        <v>0.10300000000000001</v>
      </c>
      <c r="V3591"/>
    </row>
    <row r="3592" spans="1:22" x14ac:dyDescent="0.55000000000000004">
      <c r="A3592" t="s">
        <v>897</v>
      </c>
      <c r="B3592" s="32">
        <v>40513</v>
      </c>
      <c r="E3592">
        <v>234.20000000000005</v>
      </c>
      <c r="F3592">
        <v>0.20899999999999999</v>
      </c>
      <c r="G3592">
        <v>0.18099999999999997</v>
      </c>
      <c r="H3592">
        <v>0.15333333333333335</v>
      </c>
      <c r="I3592">
        <v>9.5666666666666678E-2</v>
      </c>
      <c r="J3592">
        <v>0.12433333333333332</v>
      </c>
      <c r="K3592">
        <v>0.159</v>
      </c>
      <c r="L3592">
        <v>0.11933333333333332</v>
      </c>
      <c r="M3592">
        <v>0.12933333333333336</v>
      </c>
      <c r="V3592"/>
    </row>
    <row r="3593" spans="1:22" x14ac:dyDescent="0.55000000000000004">
      <c r="A3593" t="s">
        <v>898</v>
      </c>
      <c r="B3593" s="32">
        <v>40513</v>
      </c>
      <c r="E3593">
        <v>183.3</v>
      </c>
      <c r="F3593">
        <v>0.12575</v>
      </c>
      <c r="G3593">
        <v>0.20324999999999999</v>
      </c>
      <c r="H3593">
        <v>0.10550000000000001</v>
      </c>
      <c r="I3593">
        <v>8.4000000000000005E-2</v>
      </c>
      <c r="J3593">
        <v>0.10524999999999998</v>
      </c>
      <c r="K3593">
        <v>0.10775</v>
      </c>
      <c r="L3593">
        <v>9.425E-2</v>
      </c>
      <c r="M3593">
        <v>9.0750000000000011E-2</v>
      </c>
      <c r="V3593"/>
    </row>
    <row r="3594" spans="1:22" x14ac:dyDescent="0.55000000000000004">
      <c r="A3594" t="s">
        <v>899</v>
      </c>
      <c r="B3594" s="32">
        <v>40513</v>
      </c>
      <c r="E3594">
        <v>184.46666666666667</v>
      </c>
      <c r="F3594">
        <v>0.10966666666666666</v>
      </c>
      <c r="G3594">
        <v>0.19733333333333333</v>
      </c>
      <c r="H3594">
        <v>0.115</v>
      </c>
      <c r="I3594">
        <v>8.7666666666666671E-2</v>
      </c>
      <c r="J3594">
        <v>8.5666666666666683E-2</v>
      </c>
      <c r="K3594">
        <v>9.6000000000000002E-2</v>
      </c>
      <c r="L3594">
        <v>0.11333333333333334</v>
      </c>
      <c r="M3594">
        <v>0.11766666666666666</v>
      </c>
      <c r="V3594"/>
    </row>
    <row r="3595" spans="1:22" x14ac:dyDescent="0.55000000000000004">
      <c r="A3595" t="s">
        <v>900</v>
      </c>
      <c r="B3595" s="32">
        <v>40513</v>
      </c>
      <c r="E3595">
        <v>176.29999999999998</v>
      </c>
      <c r="F3595">
        <v>8.4749999999999992E-2</v>
      </c>
      <c r="G3595">
        <v>0.18700000000000003</v>
      </c>
      <c r="H3595">
        <v>0.10224999999999999</v>
      </c>
      <c r="I3595">
        <v>8.6750000000000008E-2</v>
      </c>
      <c r="J3595">
        <v>0.11325000000000002</v>
      </c>
      <c r="K3595">
        <v>9.9499999999999991E-2</v>
      </c>
      <c r="L3595">
        <v>9.6500000000000002E-2</v>
      </c>
      <c r="M3595">
        <v>0.11149999999999999</v>
      </c>
      <c r="V3595"/>
    </row>
    <row r="3596" spans="1:22" x14ac:dyDescent="0.55000000000000004">
      <c r="A3596" t="s">
        <v>901</v>
      </c>
      <c r="B3596" s="32">
        <v>40513</v>
      </c>
      <c r="E3596">
        <v>211.9</v>
      </c>
      <c r="F3596">
        <v>0.13300000000000001</v>
      </c>
      <c r="G3596">
        <v>0.23800000000000002</v>
      </c>
      <c r="H3596">
        <v>0.13600000000000001</v>
      </c>
      <c r="I3596">
        <v>8.649999999999998E-2</v>
      </c>
      <c r="J3596">
        <v>9.6999999999999989E-2</v>
      </c>
      <c r="K3596">
        <v>0.11350000000000002</v>
      </c>
      <c r="L3596">
        <v>0.1225</v>
      </c>
      <c r="M3596">
        <v>0.13300000000000001</v>
      </c>
      <c r="V3596"/>
    </row>
    <row r="3597" spans="1:22" x14ac:dyDescent="0.55000000000000004">
      <c r="A3597" t="s">
        <v>902</v>
      </c>
      <c r="B3597" s="32">
        <v>40513</v>
      </c>
      <c r="E3597">
        <v>151.25</v>
      </c>
      <c r="F3597">
        <v>7.2000000000000008E-2</v>
      </c>
      <c r="G3597">
        <v>0.1265</v>
      </c>
      <c r="H3597">
        <v>8.7750000000000009E-2</v>
      </c>
      <c r="I3597">
        <v>7.775E-2</v>
      </c>
      <c r="J3597">
        <v>8.4250000000000005E-2</v>
      </c>
      <c r="K3597">
        <v>9.9499999999999991E-2</v>
      </c>
      <c r="L3597">
        <v>0.10125000000000001</v>
      </c>
      <c r="M3597">
        <v>0.10725</v>
      </c>
      <c r="V3597"/>
    </row>
    <row r="3598" spans="1:22" x14ac:dyDescent="0.55000000000000004">
      <c r="A3598" t="s">
        <v>903</v>
      </c>
      <c r="B3598" s="32">
        <v>40513</v>
      </c>
      <c r="E3598">
        <v>197.6</v>
      </c>
      <c r="F3598">
        <v>0.10325000000000001</v>
      </c>
      <c r="G3598">
        <v>0.17899999999999999</v>
      </c>
      <c r="H3598">
        <v>0.1535</v>
      </c>
      <c r="I3598">
        <v>0.1085</v>
      </c>
      <c r="J3598">
        <v>8.5250000000000006E-2</v>
      </c>
      <c r="K3598">
        <v>0.10800000000000001</v>
      </c>
      <c r="L3598">
        <v>0.12225000000000001</v>
      </c>
      <c r="M3598">
        <v>0.12825</v>
      </c>
      <c r="V3598"/>
    </row>
    <row r="3599" spans="1:22" x14ac:dyDescent="0.55000000000000004">
      <c r="A3599" t="s">
        <v>896</v>
      </c>
      <c r="B3599" s="32">
        <v>40520</v>
      </c>
      <c r="E3599">
        <v>188.09999999999997</v>
      </c>
      <c r="F3599">
        <v>0.187</v>
      </c>
      <c r="G3599">
        <v>0.22800000000000001</v>
      </c>
      <c r="H3599">
        <v>9.849999999999999E-2</v>
      </c>
      <c r="I3599">
        <v>8.1000000000000003E-2</v>
      </c>
      <c r="J3599">
        <v>7.5999999999999998E-2</v>
      </c>
      <c r="K3599">
        <v>7.6249999999999998E-2</v>
      </c>
      <c r="L3599">
        <v>9.0749999999999997E-2</v>
      </c>
      <c r="M3599">
        <v>0.10299999999999999</v>
      </c>
      <c r="V3599"/>
    </row>
    <row r="3600" spans="1:22" x14ac:dyDescent="0.55000000000000004">
      <c r="A3600" t="s">
        <v>897</v>
      </c>
      <c r="B3600" s="32">
        <v>40520</v>
      </c>
      <c r="E3600">
        <v>248.13333333333335</v>
      </c>
      <c r="F3600">
        <v>0.22266666666666668</v>
      </c>
      <c r="G3600">
        <v>0.30233333333333334</v>
      </c>
      <c r="H3600">
        <v>0.15499999999999997</v>
      </c>
      <c r="I3600">
        <v>9.6666666666666665E-2</v>
      </c>
      <c r="J3600">
        <v>0.12433333333333332</v>
      </c>
      <c r="K3600">
        <v>0.15933333333333333</v>
      </c>
      <c r="L3600">
        <v>0.11766666666666666</v>
      </c>
      <c r="M3600">
        <v>6.2666666666666662E-2</v>
      </c>
      <c r="V3600"/>
    </row>
    <row r="3601" spans="1:22" x14ac:dyDescent="0.55000000000000004">
      <c r="A3601" t="s">
        <v>898</v>
      </c>
      <c r="B3601" s="32">
        <v>40520</v>
      </c>
      <c r="E3601">
        <v>189.09999999999997</v>
      </c>
      <c r="F3601">
        <v>0.13900000000000001</v>
      </c>
      <c r="G3601">
        <v>0.22274999999999998</v>
      </c>
      <c r="H3601">
        <v>0.10499999999999998</v>
      </c>
      <c r="I3601">
        <v>8.1499999999999989E-2</v>
      </c>
      <c r="J3601">
        <v>0.10525000000000001</v>
      </c>
      <c r="K3601">
        <v>0.10775</v>
      </c>
      <c r="L3601">
        <v>9.375E-2</v>
      </c>
      <c r="M3601">
        <v>9.0500000000000011E-2</v>
      </c>
      <c r="V3601"/>
    </row>
    <row r="3602" spans="1:22" x14ac:dyDescent="0.55000000000000004">
      <c r="A3602" t="s">
        <v>899</v>
      </c>
      <c r="B3602" s="32">
        <v>40520</v>
      </c>
      <c r="E3602">
        <v>162.53333333333333</v>
      </c>
      <c r="F3602">
        <v>9.6666666666666665E-2</v>
      </c>
      <c r="G3602">
        <v>0.17366666666666666</v>
      </c>
      <c r="H3602">
        <v>0.10133333333333333</v>
      </c>
      <c r="I3602">
        <v>8.266666666666668E-2</v>
      </c>
      <c r="J3602">
        <v>8.4666666666666668E-2</v>
      </c>
      <c r="K3602">
        <v>9.5666666666666678E-2</v>
      </c>
      <c r="L3602">
        <v>0.11566666666666668</v>
      </c>
      <c r="M3602">
        <v>6.2333333333333331E-2</v>
      </c>
      <c r="V3602"/>
    </row>
    <row r="3603" spans="1:22" x14ac:dyDescent="0.55000000000000004">
      <c r="A3603" t="s">
        <v>900</v>
      </c>
      <c r="B3603" s="32">
        <v>40520</v>
      </c>
      <c r="E3603">
        <v>169.15</v>
      </c>
      <c r="F3603">
        <v>7.6999999999999999E-2</v>
      </c>
      <c r="G3603">
        <v>0.16925000000000001</v>
      </c>
      <c r="H3603">
        <v>9.9000000000000005E-2</v>
      </c>
      <c r="I3603">
        <v>8.2750000000000004E-2</v>
      </c>
      <c r="J3603">
        <v>0.11024999999999999</v>
      </c>
      <c r="K3603">
        <v>9.9000000000000005E-2</v>
      </c>
      <c r="L3603">
        <v>9.824999999999999E-2</v>
      </c>
      <c r="M3603">
        <v>0.11024999999999999</v>
      </c>
      <c r="V3603"/>
    </row>
    <row r="3604" spans="1:22" x14ac:dyDescent="0.55000000000000004">
      <c r="A3604" t="s">
        <v>901</v>
      </c>
      <c r="B3604" s="32">
        <v>40520</v>
      </c>
      <c r="E3604">
        <v>199.1</v>
      </c>
      <c r="F3604">
        <v>0.11699999999999999</v>
      </c>
      <c r="G3604">
        <v>0.21299999999999999</v>
      </c>
      <c r="H3604">
        <v>0.12100000000000001</v>
      </c>
      <c r="I3604">
        <v>8.4000000000000005E-2</v>
      </c>
      <c r="J3604">
        <v>9.8999999999999991E-2</v>
      </c>
      <c r="K3604">
        <v>0.1125</v>
      </c>
      <c r="L3604">
        <v>0.121</v>
      </c>
      <c r="M3604">
        <v>0.128</v>
      </c>
      <c r="V3604"/>
    </row>
    <row r="3605" spans="1:22" x14ac:dyDescent="0.55000000000000004">
      <c r="A3605" t="s">
        <v>902</v>
      </c>
      <c r="B3605" s="32">
        <v>40520</v>
      </c>
      <c r="E3605">
        <v>145.15000000000003</v>
      </c>
      <c r="F3605">
        <v>6.4000000000000001E-2</v>
      </c>
      <c r="G3605">
        <v>0.11425</v>
      </c>
      <c r="H3605">
        <v>8.3000000000000004E-2</v>
      </c>
      <c r="I3605">
        <v>7.5749999999999998E-2</v>
      </c>
      <c r="J3605">
        <v>8.3750000000000005E-2</v>
      </c>
      <c r="K3605">
        <v>9.8500000000000018E-2</v>
      </c>
      <c r="L3605">
        <v>0.10024999999999999</v>
      </c>
      <c r="M3605">
        <v>0.10625</v>
      </c>
      <c r="V3605"/>
    </row>
    <row r="3606" spans="1:22" x14ac:dyDescent="0.55000000000000004">
      <c r="A3606" t="s">
        <v>903</v>
      </c>
      <c r="B3606" s="32">
        <v>40520</v>
      </c>
      <c r="E3606">
        <v>187.05</v>
      </c>
      <c r="F3606">
        <v>8.8749999999999996E-2</v>
      </c>
      <c r="G3606">
        <v>0.15825</v>
      </c>
      <c r="H3606">
        <v>0.13975000000000001</v>
      </c>
      <c r="I3606">
        <v>0.10525000000000001</v>
      </c>
      <c r="J3606">
        <v>8.5500000000000007E-2</v>
      </c>
      <c r="K3606">
        <v>0.10649999999999998</v>
      </c>
      <c r="L3606">
        <v>0.12350000000000001</v>
      </c>
      <c r="M3606">
        <v>0.12775</v>
      </c>
      <c r="V3606"/>
    </row>
    <row r="3607" spans="1:22" x14ac:dyDescent="0.55000000000000004">
      <c r="A3607" s="3" t="s">
        <v>896</v>
      </c>
      <c r="B3607" s="32">
        <v>40527</v>
      </c>
      <c r="E3607">
        <v>175.25</v>
      </c>
      <c r="F3607">
        <v>0.14675000000000002</v>
      </c>
      <c r="G3607">
        <v>0.21</v>
      </c>
      <c r="H3607">
        <v>9.5500000000000002E-2</v>
      </c>
      <c r="I3607">
        <v>8.0250000000000002E-2</v>
      </c>
      <c r="J3607">
        <v>7.5749999999999998E-2</v>
      </c>
      <c r="K3607">
        <v>7.5749999999999998E-2</v>
      </c>
      <c r="L3607">
        <v>8.9499999999999996E-2</v>
      </c>
      <c r="M3607">
        <v>0.10275000000000001</v>
      </c>
      <c r="V3607"/>
    </row>
    <row r="3608" spans="1:22" x14ac:dyDescent="0.55000000000000004">
      <c r="A3608" s="3" t="s">
        <v>897</v>
      </c>
      <c r="B3608" s="32">
        <v>40527</v>
      </c>
      <c r="E3608">
        <v>228.66666666666666</v>
      </c>
      <c r="F3608">
        <v>0.185</v>
      </c>
      <c r="G3608">
        <v>0.26466666666666666</v>
      </c>
      <c r="H3608">
        <v>0.14266666666666666</v>
      </c>
      <c r="I3608">
        <v>9.2666666666666675E-2</v>
      </c>
      <c r="J3608">
        <v>0.12033333333333333</v>
      </c>
      <c r="K3608">
        <v>0.15866666666666668</v>
      </c>
      <c r="L3608">
        <v>0.11733333333333335</v>
      </c>
      <c r="M3608">
        <v>6.1999999999999993E-2</v>
      </c>
      <c r="V3608"/>
    </row>
    <row r="3609" spans="1:22" x14ac:dyDescent="0.55000000000000004">
      <c r="A3609" s="3" t="s">
        <v>898</v>
      </c>
      <c r="B3609" s="32">
        <v>40527</v>
      </c>
      <c r="E3609">
        <v>172.6</v>
      </c>
      <c r="F3609">
        <v>0.10550000000000001</v>
      </c>
      <c r="G3609">
        <v>0.1925</v>
      </c>
      <c r="H3609">
        <v>9.6000000000000016E-2</v>
      </c>
      <c r="I3609">
        <v>7.5499999999999984E-2</v>
      </c>
      <c r="J3609">
        <v>0.10149999999999998</v>
      </c>
      <c r="K3609">
        <v>0.10575</v>
      </c>
      <c r="L3609">
        <v>9.5499999999999988E-2</v>
      </c>
      <c r="M3609">
        <v>9.0749999999999997E-2</v>
      </c>
      <c r="V3609"/>
    </row>
    <row r="3610" spans="1:22" x14ac:dyDescent="0.55000000000000004">
      <c r="A3610" s="3" t="s">
        <v>899</v>
      </c>
      <c r="B3610" s="32">
        <v>40527</v>
      </c>
      <c r="E3610">
        <v>156.46666666666667</v>
      </c>
      <c r="F3610">
        <v>6.8666666666666668E-2</v>
      </c>
      <c r="G3610">
        <v>0.14166666666666666</v>
      </c>
      <c r="H3610">
        <v>9.1333333333333322E-2</v>
      </c>
      <c r="I3610">
        <v>7.7666666666666662E-2</v>
      </c>
      <c r="J3610">
        <v>8.299999999999999E-2</v>
      </c>
      <c r="K3610">
        <v>9.3666666666666648E-2</v>
      </c>
      <c r="L3610">
        <v>0.111</v>
      </c>
      <c r="M3610">
        <v>0.11533333333333333</v>
      </c>
      <c r="V3610"/>
    </row>
    <row r="3611" spans="1:22" x14ac:dyDescent="0.55000000000000004">
      <c r="A3611" s="3" t="s">
        <v>900</v>
      </c>
      <c r="B3611" s="32">
        <v>40527</v>
      </c>
      <c r="E3611">
        <v>153.6</v>
      </c>
      <c r="F3611">
        <v>5.3749999999999999E-2</v>
      </c>
      <c r="G3611">
        <v>0.13900000000000001</v>
      </c>
      <c r="H3611">
        <v>8.6750000000000008E-2</v>
      </c>
      <c r="I3611">
        <v>7.8E-2</v>
      </c>
      <c r="J3611">
        <v>0.10649999999999998</v>
      </c>
      <c r="K3611">
        <v>9.8500000000000018E-2</v>
      </c>
      <c r="L3611">
        <v>9.5500000000000002E-2</v>
      </c>
      <c r="M3611">
        <v>0.11</v>
      </c>
      <c r="V3611"/>
    </row>
    <row r="3612" spans="1:22" x14ac:dyDescent="0.55000000000000004">
      <c r="A3612" s="3" t="s">
        <v>901</v>
      </c>
      <c r="B3612" s="32">
        <v>40527</v>
      </c>
      <c r="E3612">
        <v>176</v>
      </c>
      <c r="F3612">
        <v>7.6499999999999999E-2</v>
      </c>
      <c r="G3612">
        <v>0.16600000000000001</v>
      </c>
      <c r="H3612">
        <v>0.105</v>
      </c>
      <c r="I3612">
        <v>7.7499999999999999E-2</v>
      </c>
      <c r="J3612">
        <v>9.35E-2</v>
      </c>
      <c r="K3612">
        <v>0.111</v>
      </c>
      <c r="L3612">
        <v>0.12050000000000001</v>
      </c>
      <c r="M3612">
        <v>0.13</v>
      </c>
      <c r="V3612"/>
    </row>
    <row r="3613" spans="1:22" x14ac:dyDescent="0.55000000000000004">
      <c r="A3613" s="3" t="s">
        <v>902</v>
      </c>
      <c r="B3613" s="32">
        <v>40527</v>
      </c>
      <c r="E3613">
        <v>138.44999999999999</v>
      </c>
      <c r="F3613">
        <v>5.3249999999999992E-2</v>
      </c>
      <c r="G3613">
        <v>0.105</v>
      </c>
      <c r="H3613">
        <v>7.8750000000000001E-2</v>
      </c>
      <c r="I3613">
        <v>7.4249999999999997E-2</v>
      </c>
      <c r="J3613">
        <v>0.08</v>
      </c>
      <c r="K3613">
        <v>9.7250000000000017E-2</v>
      </c>
      <c r="L3613">
        <v>9.8750000000000004E-2</v>
      </c>
      <c r="M3613">
        <v>0.105</v>
      </c>
      <c r="V3613"/>
    </row>
    <row r="3614" spans="1:22" x14ac:dyDescent="0.55000000000000004">
      <c r="A3614" s="3" t="s">
        <v>903</v>
      </c>
      <c r="B3614" s="32">
        <v>40527</v>
      </c>
      <c r="E3614">
        <v>174.85000000000002</v>
      </c>
      <c r="F3614">
        <v>6.8999999999999992E-2</v>
      </c>
      <c r="G3614">
        <v>0.13750000000000001</v>
      </c>
      <c r="H3614">
        <v>0.12649999999999997</v>
      </c>
      <c r="I3614">
        <v>9.824999999999999E-2</v>
      </c>
      <c r="J3614">
        <v>8.4500000000000006E-2</v>
      </c>
      <c r="K3614">
        <v>0.1075</v>
      </c>
      <c r="L3614">
        <v>0.12175000000000001</v>
      </c>
      <c r="M3614">
        <v>0.12925</v>
      </c>
      <c r="V3614"/>
    </row>
    <row r="3615" spans="1:22" x14ac:dyDescent="0.55000000000000004">
      <c r="A3615" t="s">
        <v>896</v>
      </c>
      <c r="B3615" s="34">
        <v>40541</v>
      </c>
      <c r="E3615">
        <v>191.35000000000002</v>
      </c>
      <c r="F3615">
        <v>0.21975</v>
      </c>
      <c r="G3615">
        <v>0.21600000000000003</v>
      </c>
      <c r="H3615">
        <v>9.6250000000000002E-2</v>
      </c>
      <c r="I3615">
        <v>8.1750000000000003E-2</v>
      </c>
      <c r="J3615">
        <v>7.6249999999999998E-2</v>
      </c>
      <c r="K3615">
        <v>7.5999999999999998E-2</v>
      </c>
      <c r="L3615">
        <v>8.8500000000000009E-2</v>
      </c>
      <c r="M3615">
        <v>0.10224999999999999</v>
      </c>
      <c r="V3615"/>
    </row>
    <row r="3616" spans="1:22" x14ac:dyDescent="0.55000000000000004">
      <c r="A3616" t="s">
        <v>897</v>
      </c>
      <c r="B3616" s="34">
        <v>40541</v>
      </c>
      <c r="E3616">
        <v>234.4</v>
      </c>
      <c r="F3616">
        <v>0.255</v>
      </c>
      <c r="G3616">
        <v>0.2533333333333333</v>
      </c>
      <c r="H3616">
        <v>0.12933333333333333</v>
      </c>
      <c r="I3616">
        <v>8.433333333333333E-2</v>
      </c>
      <c r="J3616">
        <v>0.11699999999999998</v>
      </c>
      <c r="K3616">
        <v>0.155</v>
      </c>
      <c r="L3616">
        <v>0.11566666666666668</v>
      </c>
      <c r="M3616">
        <v>6.2333333333333331E-2</v>
      </c>
      <c r="V3616"/>
    </row>
    <row r="3617" spans="1:22" x14ac:dyDescent="0.55000000000000004">
      <c r="A3617" t="s">
        <v>898</v>
      </c>
      <c r="B3617" s="34">
        <v>40541</v>
      </c>
      <c r="E3617">
        <v>199.95000000000002</v>
      </c>
      <c r="F3617">
        <v>0.18825</v>
      </c>
      <c r="G3617">
        <v>0.2235</v>
      </c>
      <c r="H3617">
        <v>0.10349999999999999</v>
      </c>
      <c r="I3617">
        <v>8.4250000000000005E-2</v>
      </c>
      <c r="J3617">
        <v>0.10224999999999999</v>
      </c>
      <c r="K3617">
        <v>0.107</v>
      </c>
      <c r="L3617">
        <v>9.7750000000000004E-2</v>
      </c>
      <c r="M3617">
        <v>9.325E-2</v>
      </c>
      <c r="V3617"/>
    </row>
    <row r="3618" spans="1:22" x14ac:dyDescent="0.55000000000000004">
      <c r="A3618" t="s">
        <v>899</v>
      </c>
      <c r="B3618" s="34">
        <v>40541</v>
      </c>
      <c r="E3618">
        <v>156.33333333333334</v>
      </c>
      <c r="F3618">
        <v>0.13400000000000001</v>
      </c>
      <c r="G3618">
        <v>0.14799999999999999</v>
      </c>
      <c r="H3618">
        <v>8.533333333333333E-2</v>
      </c>
      <c r="I3618">
        <v>7.3333333333333334E-2</v>
      </c>
      <c r="J3618">
        <v>7.6999999999999999E-2</v>
      </c>
      <c r="K3618">
        <v>9.166666666666666E-2</v>
      </c>
      <c r="L3618">
        <v>0.111</v>
      </c>
      <c r="M3618">
        <v>6.133333333333333E-2</v>
      </c>
      <c r="V3618"/>
    </row>
    <row r="3619" spans="1:22" x14ac:dyDescent="0.55000000000000004">
      <c r="A3619" t="s">
        <v>900</v>
      </c>
      <c r="B3619" s="34">
        <v>40541</v>
      </c>
      <c r="E3619">
        <v>157.6</v>
      </c>
      <c r="F3619">
        <v>9.0999999999999998E-2</v>
      </c>
      <c r="G3619">
        <v>0.13300000000000001</v>
      </c>
      <c r="H3619">
        <v>8.5999999999999993E-2</v>
      </c>
      <c r="I3619">
        <v>9.4E-2</v>
      </c>
      <c r="J3619">
        <v>9.0999999999999998E-2</v>
      </c>
      <c r="K3619">
        <v>8.9249999999999996E-2</v>
      </c>
      <c r="L3619">
        <v>9.5000000000000001E-2</v>
      </c>
      <c r="M3619">
        <v>0.10874999999999999</v>
      </c>
      <c r="V3619"/>
    </row>
    <row r="3620" spans="1:22" x14ac:dyDescent="0.55000000000000004">
      <c r="A3620" t="s">
        <v>901</v>
      </c>
      <c r="B3620" s="34">
        <v>40541</v>
      </c>
      <c r="E3620">
        <v>189.39999999999998</v>
      </c>
      <c r="F3620">
        <v>0.1575</v>
      </c>
      <c r="G3620">
        <v>0.16750000000000001</v>
      </c>
      <c r="H3620">
        <v>9.35E-2</v>
      </c>
      <c r="I3620">
        <v>7.400000000000001E-2</v>
      </c>
      <c r="J3620">
        <v>9.3000000000000013E-2</v>
      </c>
      <c r="K3620">
        <v>0.11</v>
      </c>
      <c r="L3620">
        <v>0.121</v>
      </c>
      <c r="M3620">
        <v>0.1305</v>
      </c>
      <c r="V3620"/>
    </row>
    <row r="3621" spans="1:22" x14ac:dyDescent="0.55000000000000004">
      <c r="A3621" t="s">
        <v>902</v>
      </c>
      <c r="B3621" s="34">
        <v>40541</v>
      </c>
      <c r="E3621">
        <v>150.19999999999999</v>
      </c>
      <c r="F3621">
        <v>0.11225000000000002</v>
      </c>
      <c r="G3621">
        <v>0.115</v>
      </c>
      <c r="H3621">
        <v>7.6999999999999999E-2</v>
      </c>
      <c r="I3621">
        <v>7.0500000000000007E-2</v>
      </c>
      <c r="J3621">
        <v>7.8249999999999986E-2</v>
      </c>
      <c r="K3621">
        <v>9.5250000000000001E-2</v>
      </c>
      <c r="L3621">
        <v>9.7250000000000017E-2</v>
      </c>
      <c r="M3621">
        <v>0.10550000000000001</v>
      </c>
      <c r="V3621"/>
    </row>
    <row r="3622" spans="1:22" x14ac:dyDescent="0.55000000000000004">
      <c r="A3622" t="s">
        <v>903</v>
      </c>
      <c r="B3622" s="34">
        <v>40541</v>
      </c>
      <c r="E3622">
        <v>168.4</v>
      </c>
      <c r="F3622">
        <v>0.13100000000000001</v>
      </c>
      <c r="G3622">
        <v>0.13750000000000001</v>
      </c>
      <c r="H3622">
        <v>0.1195</v>
      </c>
      <c r="I3622">
        <v>9.2249999999999999E-2</v>
      </c>
      <c r="J3622">
        <v>8.1500000000000003E-2</v>
      </c>
      <c r="K3622">
        <v>0.10850000000000001</v>
      </c>
      <c r="L3622">
        <v>0.12149999999999998</v>
      </c>
      <c r="M3622">
        <v>0.13</v>
      </c>
      <c r="V3622"/>
    </row>
    <row r="3623" spans="1:22" x14ac:dyDescent="0.55000000000000004">
      <c r="A3623" t="s">
        <v>896</v>
      </c>
      <c r="B3623" s="34">
        <v>40549</v>
      </c>
      <c r="E3623">
        <v>172.95</v>
      </c>
      <c r="F3623">
        <v>0.15</v>
      </c>
      <c r="G3623">
        <v>0.20600000000000002</v>
      </c>
      <c r="H3623">
        <v>9.0749999999999997E-2</v>
      </c>
      <c r="I3623">
        <v>8.0250000000000002E-2</v>
      </c>
      <c r="J3623">
        <v>7.4499999999999997E-2</v>
      </c>
      <c r="K3623">
        <v>7.4249999999999997E-2</v>
      </c>
      <c r="L3623">
        <v>8.900000000000001E-2</v>
      </c>
      <c r="M3623">
        <v>0.1</v>
      </c>
      <c r="V3623"/>
    </row>
    <row r="3624" spans="1:22" x14ac:dyDescent="0.55000000000000004">
      <c r="A3624" t="s">
        <v>897</v>
      </c>
      <c r="B3624" s="34">
        <v>40549</v>
      </c>
      <c r="E3624">
        <v>194.73333333333335</v>
      </c>
      <c r="F3624">
        <v>0.15799999999999997</v>
      </c>
      <c r="G3624">
        <v>0.17400000000000002</v>
      </c>
      <c r="H3624">
        <v>0.11866666666666667</v>
      </c>
      <c r="I3624">
        <v>8.1666666666666665E-2</v>
      </c>
      <c r="J3624">
        <v>0.11333333333333334</v>
      </c>
      <c r="K3624">
        <v>0.15233333333333332</v>
      </c>
      <c r="L3624">
        <v>0.114</v>
      </c>
      <c r="M3624">
        <v>6.1666666666666654E-2</v>
      </c>
      <c r="V3624"/>
    </row>
    <row r="3625" spans="1:22" x14ac:dyDescent="0.55000000000000004">
      <c r="A3625" t="s">
        <v>898</v>
      </c>
      <c r="B3625" s="34">
        <v>40549</v>
      </c>
      <c r="E3625">
        <v>170.4</v>
      </c>
      <c r="F3625">
        <v>0.1105</v>
      </c>
      <c r="G3625">
        <v>0.17374999999999999</v>
      </c>
      <c r="H3625">
        <v>9.6500000000000002E-2</v>
      </c>
      <c r="I3625">
        <v>7.85E-2</v>
      </c>
      <c r="J3625">
        <v>0.10125000000000001</v>
      </c>
      <c r="K3625">
        <v>0.1065</v>
      </c>
      <c r="L3625">
        <v>9.4750000000000001E-2</v>
      </c>
      <c r="M3625">
        <v>9.0249999999999983E-2</v>
      </c>
      <c r="V3625"/>
    </row>
    <row r="3626" spans="1:22" x14ac:dyDescent="0.55000000000000004">
      <c r="A3626" t="s">
        <v>899</v>
      </c>
      <c r="B3626" s="34">
        <v>40549</v>
      </c>
      <c r="E3626">
        <v>146.6</v>
      </c>
      <c r="F3626">
        <v>6.8666666666666668E-2</v>
      </c>
      <c r="G3626">
        <v>0.12666666666666665</v>
      </c>
      <c r="H3626">
        <v>8.266666666666668E-2</v>
      </c>
      <c r="I3626">
        <v>7.2000000000000008E-2</v>
      </c>
      <c r="J3626">
        <v>7.4999999999999997E-2</v>
      </c>
      <c r="K3626">
        <v>8.900000000000001E-2</v>
      </c>
      <c r="L3626">
        <v>0.10799999999999998</v>
      </c>
      <c r="M3626">
        <v>0.111</v>
      </c>
      <c r="V3626"/>
    </row>
    <row r="3627" spans="1:22" x14ac:dyDescent="0.55000000000000004">
      <c r="A3627" t="s">
        <v>900</v>
      </c>
      <c r="B3627" s="34">
        <v>40549</v>
      </c>
      <c r="E3627">
        <v>152.1</v>
      </c>
      <c r="F3627">
        <v>6.4499999999999988E-2</v>
      </c>
      <c r="G3627">
        <v>0.14975000000000002</v>
      </c>
      <c r="H3627">
        <v>8.3249999999999991E-2</v>
      </c>
      <c r="I3627">
        <v>7.3499999999999996E-2</v>
      </c>
      <c r="J3627">
        <v>9.6999999999999989E-2</v>
      </c>
      <c r="K3627">
        <v>9.1750000000000012E-2</v>
      </c>
      <c r="L3627">
        <v>9.3250000000000013E-2</v>
      </c>
      <c r="M3627">
        <v>0.1075</v>
      </c>
      <c r="V3627"/>
    </row>
    <row r="3628" spans="1:22" x14ac:dyDescent="0.55000000000000004">
      <c r="A3628" t="s">
        <v>901</v>
      </c>
      <c r="B3628" s="34">
        <v>40549</v>
      </c>
      <c r="E3628">
        <v>169.3</v>
      </c>
      <c r="F3628">
        <v>0.08</v>
      </c>
      <c r="G3628">
        <v>0.1545</v>
      </c>
      <c r="H3628">
        <v>9.6000000000000016E-2</v>
      </c>
      <c r="I3628">
        <v>7.1500000000000008E-2</v>
      </c>
      <c r="J3628">
        <v>8.9499999999999996E-2</v>
      </c>
      <c r="K3628">
        <v>0.10949999999999999</v>
      </c>
      <c r="L3628">
        <v>0.11550000000000001</v>
      </c>
      <c r="M3628">
        <v>0.13</v>
      </c>
      <c r="V3628"/>
    </row>
    <row r="3629" spans="1:22" x14ac:dyDescent="0.55000000000000004">
      <c r="A3629" t="s">
        <v>902</v>
      </c>
      <c r="B3629" s="34">
        <v>40549</v>
      </c>
      <c r="E3629">
        <v>153.69999999999999</v>
      </c>
      <c r="F3629">
        <v>0.10675000000000001</v>
      </c>
      <c r="G3629">
        <v>0.13799999999999998</v>
      </c>
      <c r="H3629">
        <v>7.8E-2</v>
      </c>
      <c r="I3629">
        <v>7.1249999999999994E-2</v>
      </c>
      <c r="J3629">
        <v>7.9750000000000001E-2</v>
      </c>
      <c r="K3629">
        <v>9.6000000000000002E-2</v>
      </c>
      <c r="L3629">
        <v>9.5500000000000002E-2</v>
      </c>
      <c r="M3629">
        <v>0.10324999999999999</v>
      </c>
      <c r="V3629"/>
    </row>
    <row r="3630" spans="1:22" x14ac:dyDescent="0.55000000000000004">
      <c r="A3630" t="s">
        <v>903</v>
      </c>
      <c r="B3630" s="34">
        <v>40549</v>
      </c>
      <c r="E3630">
        <v>179.7</v>
      </c>
      <c r="F3630">
        <v>9.1750000000000012E-2</v>
      </c>
      <c r="G3630">
        <v>0.16399999999999998</v>
      </c>
      <c r="H3630">
        <v>0.11625000000000001</v>
      </c>
      <c r="I3630">
        <v>9.0249999999999997E-2</v>
      </c>
      <c r="J3630">
        <v>7.9750000000000001E-2</v>
      </c>
      <c r="K3630">
        <v>0.10725</v>
      </c>
      <c r="L3630">
        <v>0.12025000000000001</v>
      </c>
      <c r="M3630">
        <v>0.12899999999999998</v>
      </c>
      <c r="V3630"/>
    </row>
    <row r="3631" spans="1:22" x14ac:dyDescent="0.55000000000000004">
      <c r="A3631" s="3" t="s">
        <v>896</v>
      </c>
      <c r="B3631" s="34">
        <v>40555</v>
      </c>
      <c r="E3631">
        <v>191.05</v>
      </c>
      <c r="F3631">
        <v>0.19</v>
      </c>
      <c r="G3631">
        <v>0.23700000000000002</v>
      </c>
      <c r="H3631">
        <v>0.10149999999999998</v>
      </c>
      <c r="I3631">
        <v>8.3499999999999991E-2</v>
      </c>
      <c r="J3631">
        <v>7.5999999999999998E-2</v>
      </c>
      <c r="K3631">
        <v>7.6250000000000012E-2</v>
      </c>
      <c r="L3631">
        <v>8.925000000000001E-2</v>
      </c>
      <c r="M3631">
        <v>0.10175000000000001</v>
      </c>
      <c r="V3631"/>
    </row>
    <row r="3632" spans="1:22" x14ac:dyDescent="0.55000000000000004">
      <c r="A3632" s="3" t="s">
        <v>897</v>
      </c>
      <c r="B3632" s="34">
        <v>40555</v>
      </c>
      <c r="E3632">
        <v>217.6</v>
      </c>
      <c r="F3632">
        <v>0.17866666666666667</v>
      </c>
      <c r="G3632">
        <v>0.2573333333333333</v>
      </c>
      <c r="H3632">
        <v>0.12966666666666668</v>
      </c>
      <c r="I3632">
        <v>8.2333333333333342E-2</v>
      </c>
      <c r="J3632">
        <v>0.11233333333333334</v>
      </c>
      <c r="K3632">
        <v>0.15366666666666667</v>
      </c>
      <c r="L3632">
        <v>0.11366666666666667</v>
      </c>
      <c r="M3632">
        <v>6.0333333333333322E-2</v>
      </c>
      <c r="V3632"/>
    </row>
    <row r="3633" spans="1:22" x14ac:dyDescent="0.55000000000000004">
      <c r="A3633" s="3" t="s">
        <v>898</v>
      </c>
      <c r="B3633" s="34">
        <v>40555</v>
      </c>
      <c r="E3633">
        <v>180</v>
      </c>
      <c r="F3633">
        <v>0.13366666666666668</v>
      </c>
      <c r="G3633">
        <v>0.21400000000000002</v>
      </c>
      <c r="H3633">
        <v>9.7750000000000004E-2</v>
      </c>
      <c r="I3633">
        <v>8.1250000000000003E-2</v>
      </c>
      <c r="J3633">
        <v>9.9499999999999991E-2</v>
      </c>
      <c r="K3633">
        <v>0.10249999999999999</v>
      </c>
      <c r="L3633">
        <v>9.4249999999999987E-2</v>
      </c>
      <c r="M3633">
        <v>9.0249999999999997E-2</v>
      </c>
      <c r="V3633"/>
    </row>
    <row r="3634" spans="1:22" x14ac:dyDescent="0.55000000000000004">
      <c r="A3634" s="3" t="s">
        <v>899</v>
      </c>
      <c r="B3634" s="34">
        <v>40555</v>
      </c>
      <c r="E3634">
        <v>147.33333333333334</v>
      </c>
      <c r="F3634">
        <v>6.9666666666666655E-2</v>
      </c>
      <c r="G3634">
        <v>0.13233333333333333</v>
      </c>
      <c r="H3634">
        <v>8.3666666666666653E-2</v>
      </c>
      <c r="I3634">
        <v>7.166666666666667E-2</v>
      </c>
      <c r="J3634">
        <v>7.0999999999999994E-2</v>
      </c>
      <c r="K3634">
        <v>8.8333333333333333E-2</v>
      </c>
      <c r="L3634">
        <v>0.106</v>
      </c>
      <c r="M3634">
        <v>0.11399999999999999</v>
      </c>
      <c r="V3634"/>
    </row>
    <row r="3635" spans="1:22" x14ac:dyDescent="0.55000000000000004">
      <c r="A3635" s="3" t="s">
        <v>900</v>
      </c>
      <c r="B3635" s="34">
        <v>40555</v>
      </c>
      <c r="E3635">
        <v>149</v>
      </c>
      <c r="F3635">
        <v>5.7999999999999996E-2</v>
      </c>
      <c r="G3635">
        <v>0.14275000000000002</v>
      </c>
      <c r="H3635">
        <v>8.4749999999999992E-2</v>
      </c>
      <c r="I3635">
        <v>7.2750000000000009E-2</v>
      </c>
      <c r="J3635">
        <v>9.35E-2</v>
      </c>
      <c r="K3635">
        <v>9.0500000000000011E-2</v>
      </c>
      <c r="L3635">
        <v>9.1999999999999998E-2</v>
      </c>
      <c r="M3635">
        <v>0.10600000000000001</v>
      </c>
      <c r="V3635"/>
    </row>
    <row r="3636" spans="1:22" x14ac:dyDescent="0.55000000000000004">
      <c r="A3636" s="3" t="s">
        <v>901</v>
      </c>
      <c r="B3636" s="34">
        <v>40555</v>
      </c>
      <c r="E3636">
        <v>162.49999999999997</v>
      </c>
      <c r="F3636">
        <v>6.699999999999999E-2</v>
      </c>
      <c r="G3636">
        <v>0.14099999999999999</v>
      </c>
      <c r="H3636">
        <v>9.0500000000000011E-2</v>
      </c>
      <c r="I3636">
        <v>6.9000000000000006E-2</v>
      </c>
      <c r="J3636">
        <v>0.09</v>
      </c>
      <c r="K3636">
        <v>0.10649999999999998</v>
      </c>
      <c r="L3636">
        <v>0.11800000000000001</v>
      </c>
      <c r="M3636">
        <v>0.1305</v>
      </c>
      <c r="V3636"/>
    </row>
    <row r="3637" spans="1:22" x14ac:dyDescent="0.55000000000000004">
      <c r="A3637" s="3" t="s">
        <v>902</v>
      </c>
      <c r="B3637" s="34">
        <v>40555</v>
      </c>
      <c r="E3637">
        <v>146.60000000000002</v>
      </c>
      <c r="F3637">
        <v>9.7250000000000003E-2</v>
      </c>
      <c r="G3637">
        <v>0.11825000000000001</v>
      </c>
      <c r="H3637">
        <v>7.7249999999999999E-2</v>
      </c>
      <c r="I3637">
        <v>6.9249999999999992E-2</v>
      </c>
      <c r="J3637">
        <v>7.7249999999999999E-2</v>
      </c>
      <c r="K3637">
        <v>9.5249999999999987E-2</v>
      </c>
      <c r="L3637">
        <v>9.5250000000000001E-2</v>
      </c>
      <c r="M3637">
        <v>0.10324999999999999</v>
      </c>
      <c r="V3637"/>
    </row>
    <row r="3638" spans="1:22" x14ac:dyDescent="0.55000000000000004">
      <c r="A3638" s="3" t="s">
        <v>903</v>
      </c>
      <c r="B3638" s="34">
        <v>40555</v>
      </c>
      <c r="E3638">
        <v>167.60000000000002</v>
      </c>
      <c r="F3638">
        <v>7.9499999999999987E-2</v>
      </c>
      <c r="G3638">
        <v>0.13</v>
      </c>
      <c r="H3638">
        <v>0.11125</v>
      </c>
      <c r="I3638">
        <v>8.6249999999999993E-2</v>
      </c>
      <c r="J3638">
        <v>7.8750000000000001E-2</v>
      </c>
      <c r="K3638">
        <v>0.105</v>
      </c>
      <c r="L3638">
        <v>0.1195</v>
      </c>
      <c r="M3638">
        <v>0.12774999999999997</v>
      </c>
      <c r="V3638"/>
    </row>
    <row r="3639" spans="1:22" x14ac:dyDescent="0.55000000000000004">
      <c r="A3639" t="s">
        <v>896</v>
      </c>
      <c r="B3639" s="34">
        <v>40562</v>
      </c>
      <c r="E3639">
        <v>194.4</v>
      </c>
      <c r="F3639">
        <v>0.23200000000000004</v>
      </c>
      <c r="G3639">
        <v>0.21625000000000003</v>
      </c>
      <c r="H3639">
        <v>9.9499999999999991E-2</v>
      </c>
      <c r="I3639">
        <v>8.1500000000000003E-2</v>
      </c>
      <c r="J3639">
        <v>7.4750000000000011E-2</v>
      </c>
      <c r="K3639">
        <v>7.6249999999999998E-2</v>
      </c>
      <c r="L3639">
        <v>8.9499999999999996E-2</v>
      </c>
      <c r="M3639">
        <v>0.10224999999999999</v>
      </c>
      <c r="V3639"/>
    </row>
    <row r="3640" spans="1:22" x14ac:dyDescent="0.55000000000000004">
      <c r="A3640" t="s">
        <v>897</v>
      </c>
      <c r="B3640" s="34">
        <v>40562</v>
      </c>
      <c r="E3640">
        <v>223.13333333333333</v>
      </c>
      <c r="F3640">
        <v>0.245</v>
      </c>
      <c r="G3640">
        <v>0.21600000000000005</v>
      </c>
      <c r="H3640">
        <v>0.13533333333333333</v>
      </c>
      <c r="I3640">
        <v>8.3666666666666667E-2</v>
      </c>
      <c r="J3640">
        <v>0.11133333333333333</v>
      </c>
      <c r="K3640">
        <v>0.15100000000000002</v>
      </c>
      <c r="L3640">
        <v>0.11233333333333334</v>
      </c>
      <c r="M3640">
        <v>6.1000000000000006E-2</v>
      </c>
      <c r="V3640"/>
    </row>
    <row r="3641" spans="1:22" x14ac:dyDescent="0.55000000000000004">
      <c r="A3641" t="s">
        <v>898</v>
      </c>
      <c r="B3641" s="34">
        <v>40562</v>
      </c>
      <c r="E3641">
        <v>189.65</v>
      </c>
      <c r="F3641">
        <v>0.16349999999999998</v>
      </c>
      <c r="G3641">
        <v>0.21375</v>
      </c>
      <c r="H3641">
        <v>0.10375000000000002</v>
      </c>
      <c r="I3641">
        <v>8.2500000000000004E-2</v>
      </c>
      <c r="J3641">
        <v>9.9749999999999991E-2</v>
      </c>
      <c r="K3641">
        <v>0.10175000000000001</v>
      </c>
      <c r="L3641">
        <v>9.425E-2</v>
      </c>
      <c r="M3641">
        <v>8.900000000000001E-2</v>
      </c>
      <c r="V3641"/>
    </row>
    <row r="3642" spans="1:22" x14ac:dyDescent="0.55000000000000004">
      <c r="A3642" t="s">
        <v>899</v>
      </c>
      <c r="B3642" s="34">
        <v>40562</v>
      </c>
      <c r="E3642">
        <v>169.79999999999998</v>
      </c>
      <c r="F3642">
        <v>0.13500000000000001</v>
      </c>
      <c r="G3642">
        <v>0.17566666666666667</v>
      </c>
      <c r="H3642">
        <v>8.6999999999999994E-2</v>
      </c>
      <c r="I3642">
        <v>7.0333333333333345E-2</v>
      </c>
      <c r="J3642">
        <v>7.4333333333333335E-2</v>
      </c>
      <c r="K3642">
        <v>8.7666666666666671E-2</v>
      </c>
      <c r="L3642">
        <v>0.10633333333333335</v>
      </c>
      <c r="M3642">
        <v>0.11266666666666668</v>
      </c>
      <c r="V3642"/>
    </row>
    <row r="3643" spans="1:22" x14ac:dyDescent="0.55000000000000004">
      <c r="A3643" t="s">
        <v>900</v>
      </c>
      <c r="B3643" s="34">
        <v>40562</v>
      </c>
      <c r="E3643">
        <v>169.55</v>
      </c>
      <c r="F3643">
        <v>9.6500000000000002E-2</v>
      </c>
      <c r="G3643">
        <v>0.20350000000000001</v>
      </c>
      <c r="H3643">
        <v>9.4E-2</v>
      </c>
      <c r="I3643">
        <v>7.4749999999999997E-2</v>
      </c>
      <c r="J3643">
        <v>9.2249999999999999E-2</v>
      </c>
      <c r="K3643">
        <v>8.9499999999999996E-2</v>
      </c>
      <c r="L3643">
        <v>9.1499999999999998E-2</v>
      </c>
      <c r="M3643">
        <v>0.10575</v>
      </c>
      <c r="V3643"/>
    </row>
    <row r="3644" spans="1:22" x14ac:dyDescent="0.55000000000000004">
      <c r="A3644" t="s">
        <v>901</v>
      </c>
      <c r="B3644" s="34">
        <v>40562</v>
      </c>
      <c r="E3644">
        <v>208.4</v>
      </c>
      <c r="F3644">
        <v>0.19500000000000001</v>
      </c>
      <c r="G3644">
        <v>0.21299999999999999</v>
      </c>
      <c r="H3644">
        <v>0.12</v>
      </c>
      <c r="I3644">
        <v>7.1500000000000008E-2</v>
      </c>
      <c r="J3644">
        <v>9.1499999999999998E-2</v>
      </c>
      <c r="K3644">
        <v>0.10850000000000001</v>
      </c>
      <c r="L3644">
        <v>0.11399999999999999</v>
      </c>
      <c r="M3644">
        <v>0.1285</v>
      </c>
      <c r="V3644"/>
    </row>
    <row r="3645" spans="1:22" x14ac:dyDescent="0.55000000000000004">
      <c r="A3645" t="s">
        <v>902</v>
      </c>
      <c r="B3645" s="34">
        <v>40562</v>
      </c>
      <c r="E3645">
        <v>170.05</v>
      </c>
      <c r="F3645">
        <v>0.15125</v>
      </c>
      <c r="G3645">
        <v>0.16875000000000001</v>
      </c>
      <c r="H3645">
        <v>8.8499999999999995E-2</v>
      </c>
      <c r="I3645">
        <v>7.1499999999999994E-2</v>
      </c>
      <c r="J3645">
        <v>7.775E-2</v>
      </c>
      <c r="K3645">
        <v>9.4499999999999987E-2</v>
      </c>
      <c r="L3645">
        <v>9.6000000000000002E-2</v>
      </c>
      <c r="M3645">
        <v>0.10199999999999999</v>
      </c>
      <c r="V3645"/>
    </row>
    <row r="3646" spans="1:22" x14ac:dyDescent="0.55000000000000004">
      <c r="A3646" t="s">
        <v>903</v>
      </c>
      <c r="B3646" s="34">
        <v>40562</v>
      </c>
      <c r="E3646">
        <v>193.9</v>
      </c>
      <c r="F3646">
        <v>0.15150000000000002</v>
      </c>
      <c r="G3646">
        <v>0.19399999999999998</v>
      </c>
      <c r="H3646">
        <v>0.11025</v>
      </c>
      <c r="I3646">
        <v>8.5250000000000006E-2</v>
      </c>
      <c r="J3646">
        <v>7.775E-2</v>
      </c>
      <c r="K3646">
        <v>0.10375</v>
      </c>
      <c r="L3646">
        <v>0.11874999999999999</v>
      </c>
      <c r="M3646">
        <v>0.12825</v>
      </c>
      <c r="V3646"/>
    </row>
    <row r="3647" spans="1:22" x14ac:dyDescent="0.55000000000000004">
      <c r="A3647" t="s">
        <v>896</v>
      </c>
      <c r="B3647" s="34">
        <v>40569</v>
      </c>
      <c r="E3647">
        <v>191.7</v>
      </c>
      <c r="F3647">
        <v>0.214</v>
      </c>
      <c r="G3647">
        <v>0.23175000000000001</v>
      </c>
      <c r="H3647">
        <v>9.4499999999999987E-2</v>
      </c>
      <c r="I3647">
        <v>8.0500000000000002E-2</v>
      </c>
      <c r="J3647">
        <v>7.5000000000000011E-2</v>
      </c>
      <c r="K3647">
        <v>7.3249999999999996E-2</v>
      </c>
      <c r="L3647">
        <v>8.8499999999999995E-2</v>
      </c>
      <c r="M3647">
        <v>0.10099999999999999</v>
      </c>
      <c r="V3647"/>
    </row>
    <row r="3648" spans="1:22" x14ac:dyDescent="0.55000000000000004">
      <c r="A3648" t="s">
        <v>897</v>
      </c>
      <c r="B3648" s="34">
        <v>40569</v>
      </c>
      <c r="E3648">
        <v>215.73333333333335</v>
      </c>
      <c r="F3648">
        <v>0.18533333333333332</v>
      </c>
      <c r="G3648">
        <v>0.24966666666666668</v>
      </c>
      <c r="H3648">
        <v>0.126</v>
      </c>
      <c r="I3648">
        <v>8.2000000000000017E-2</v>
      </c>
      <c r="J3648">
        <v>0.11</v>
      </c>
      <c r="K3648">
        <v>0.15199999999999997</v>
      </c>
      <c r="L3648">
        <v>0.11366666666666667</v>
      </c>
      <c r="M3648">
        <v>0.06</v>
      </c>
      <c r="V3648"/>
    </row>
    <row r="3649" spans="1:22" x14ac:dyDescent="0.55000000000000004">
      <c r="A3649" t="s">
        <v>898</v>
      </c>
      <c r="B3649" s="34">
        <v>40569</v>
      </c>
      <c r="E3649">
        <v>193.65</v>
      </c>
      <c r="F3649">
        <v>0.16600000000000001</v>
      </c>
      <c r="G3649">
        <v>0.23175000000000001</v>
      </c>
      <c r="H3649">
        <v>0.10025000000000001</v>
      </c>
      <c r="I3649">
        <v>8.224999999999999E-2</v>
      </c>
      <c r="J3649">
        <v>0.10025000000000001</v>
      </c>
      <c r="K3649">
        <v>0.10425000000000001</v>
      </c>
      <c r="L3649">
        <v>9.4499999999999987E-2</v>
      </c>
      <c r="M3649">
        <v>8.900000000000001E-2</v>
      </c>
      <c r="V3649"/>
    </row>
    <row r="3650" spans="1:22" x14ac:dyDescent="0.55000000000000004">
      <c r="A3650" t="s">
        <v>899</v>
      </c>
      <c r="B3650" s="34">
        <v>40569</v>
      </c>
      <c r="E3650">
        <v>157.13333333333333</v>
      </c>
      <c r="F3650">
        <v>0.11700000000000001</v>
      </c>
      <c r="G3650">
        <v>0.18099999999999997</v>
      </c>
      <c r="H3650">
        <v>8.8666666666666671E-2</v>
      </c>
      <c r="I3650">
        <v>7.0666666666666669E-2</v>
      </c>
      <c r="J3650">
        <v>7.4333333333333335E-2</v>
      </c>
      <c r="K3650">
        <v>8.6333333333333331E-2</v>
      </c>
      <c r="L3650">
        <v>0.10733333333333334</v>
      </c>
      <c r="M3650">
        <v>6.0333333333333343E-2</v>
      </c>
      <c r="V3650"/>
    </row>
    <row r="3651" spans="1:22" x14ac:dyDescent="0.55000000000000004">
      <c r="A3651" t="s">
        <v>900</v>
      </c>
      <c r="B3651" s="34">
        <v>40569</v>
      </c>
      <c r="E3651">
        <v>162.39999999999998</v>
      </c>
      <c r="F3651">
        <v>9.375E-2</v>
      </c>
      <c r="G3651">
        <v>0.17100000000000001</v>
      </c>
      <c r="H3651">
        <v>9.0249999999999983E-2</v>
      </c>
      <c r="I3651">
        <v>7.4999999999999997E-2</v>
      </c>
      <c r="J3651">
        <v>9.325E-2</v>
      </c>
      <c r="K3651">
        <v>9.0750000000000011E-2</v>
      </c>
      <c r="L3651">
        <v>9.1750000000000012E-2</v>
      </c>
      <c r="M3651">
        <v>0.10625</v>
      </c>
      <c r="V3651"/>
    </row>
    <row r="3652" spans="1:22" x14ac:dyDescent="0.55000000000000004">
      <c r="A3652" t="s">
        <v>901</v>
      </c>
      <c r="B3652" s="34">
        <v>40569</v>
      </c>
      <c r="E3652">
        <v>213.10000000000002</v>
      </c>
      <c r="F3652">
        <v>0.17899999999999999</v>
      </c>
      <c r="G3652">
        <v>0.2525</v>
      </c>
      <c r="H3652">
        <v>0.11699999999999999</v>
      </c>
      <c r="I3652">
        <v>7.2999999999999995E-2</v>
      </c>
      <c r="J3652">
        <v>9.1999999999999998E-2</v>
      </c>
      <c r="K3652">
        <v>0.107</v>
      </c>
      <c r="L3652">
        <v>0.11650000000000001</v>
      </c>
      <c r="M3652">
        <v>0.1285</v>
      </c>
      <c r="V3652"/>
    </row>
    <row r="3653" spans="1:22" x14ac:dyDescent="0.55000000000000004">
      <c r="A3653" t="s">
        <v>902</v>
      </c>
      <c r="B3653" s="34">
        <v>40569</v>
      </c>
      <c r="E3653">
        <v>164.95</v>
      </c>
      <c r="F3653">
        <v>0.14099999999999999</v>
      </c>
      <c r="G3653">
        <v>0.15275</v>
      </c>
      <c r="H3653">
        <v>8.6500000000000007E-2</v>
      </c>
      <c r="I3653">
        <v>7.1999999999999995E-2</v>
      </c>
      <c r="J3653">
        <v>7.9250000000000001E-2</v>
      </c>
      <c r="K3653">
        <v>9.6500000000000002E-2</v>
      </c>
      <c r="L3653">
        <v>9.5000000000000001E-2</v>
      </c>
      <c r="M3653">
        <v>0.10174999999999999</v>
      </c>
      <c r="V3653"/>
    </row>
    <row r="3654" spans="1:22" x14ac:dyDescent="0.55000000000000004">
      <c r="A3654" t="s">
        <v>903</v>
      </c>
      <c r="B3654" s="34">
        <v>40569</v>
      </c>
      <c r="E3654">
        <v>184.4</v>
      </c>
      <c r="F3654">
        <v>0.14124999999999999</v>
      </c>
      <c r="G3654">
        <v>0.15325</v>
      </c>
      <c r="H3654">
        <v>0.111</v>
      </c>
      <c r="I3654">
        <v>8.6750000000000008E-2</v>
      </c>
      <c r="J3654">
        <v>7.8E-2</v>
      </c>
      <c r="K3654">
        <v>0.10300000000000001</v>
      </c>
      <c r="L3654">
        <v>0.11900000000000001</v>
      </c>
      <c r="M3654">
        <v>0.12975</v>
      </c>
      <c r="V3654"/>
    </row>
    <row r="3655" spans="1:22" x14ac:dyDescent="0.55000000000000004">
      <c r="A3655" s="3" t="s">
        <v>896</v>
      </c>
      <c r="B3655" s="34">
        <v>40576</v>
      </c>
      <c r="V3655"/>
    </row>
    <row r="3656" spans="1:22" x14ac:dyDescent="0.55000000000000004">
      <c r="A3656" s="3" t="s">
        <v>897</v>
      </c>
      <c r="B3656" s="34">
        <v>40576</v>
      </c>
      <c r="E3656">
        <v>200.53333333333333</v>
      </c>
      <c r="F3656">
        <v>0.14566666666666664</v>
      </c>
      <c r="G3656">
        <v>0.2253333333333333</v>
      </c>
      <c r="H3656">
        <v>0.121</v>
      </c>
      <c r="I3656">
        <v>7.9333333333333325E-2</v>
      </c>
      <c r="J3656">
        <v>0.10933333333333332</v>
      </c>
      <c r="K3656">
        <v>0.15</v>
      </c>
      <c r="L3656">
        <v>0.11366666666666667</v>
      </c>
      <c r="M3656">
        <v>5.833333333333332E-2</v>
      </c>
      <c r="V3656"/>
    </row>
    <row r="3657" spans="1:22" x14ac:dyDescent="0.55000000000000004">
      <c r="A3657" s="3" t="s">
        <v>898</v>
      </c>
      <c r="B3657" s="34">
        <v>40576</v>
      </c>
      <c r="V3657"/>
    </row>
    <row r="3658" spans="1:22" x14ac:dyDescent="0.55000000000000004">
      <c r="A3658" s="3" t="s">
        <v>899</v>
      </c>
      <c r="B3658" s="34">
        <v>40576</v>
      </c>
      <c r="E3658">
        <v>159.73333333333332</v>
      </c>
      <c r="F3658">
        <v>0.10433333333333333</v>
      </c>
      <c r="G3658">
        <v>0.18466666666666665</v>
      </c>
      <c r="H3658">
        <v>8.933333333333332E-2</v>
      </c>
      <c r="I3658">
        <v>7.1000000000000008E-2</v>
      </c>
      <c r="J3658">
        <v>7.4666666666666659E-2</v>
      </c>
      <c r="K3658">
        <v>8.6666666666666684E-2</v>
      </c>
      <c r="L3658">
        <v>0.106</v>
      </c>
      <c r="M3658">
        <v>0.12300000000000001</v>
      </c>
      <c r="V3658"/>
    </row>
    <row r="3659" spans="1:22" x14ac:dyDescent="0.55000000000000004">
      <c r="A3659" s="3" t="s">
        <v>900</v>
      </c>
      <c r="B3659" s="34">
        <v>40576</v>
      </c>
      <c r="V3659"/>
    </row>
    <row r="3660" spans="1:22" x14ac:dyDescent="0.55000000000000004">
      <c r="A3660" s="3" t="s">
        <v>901</v>
      </c>
      <c r="B3660" s="34">
        <v>40576</v>
      </c>
      <c r="E3660">
        <v>208.10000000000002</v>
      </c>
      <c r="F3660">
        <v>0.15350000000000003</v>
      </c>
      <c r="G3660">
        <v>0.254</v>
      </c>
      <c r="H3660">
        <v>0.12</v>
      </c>
      <c r="I3660">
        <v>7.400000000000001E-2</v>
      </c>
      <c r="J3660">
        <v>9.0999999999999998E-2</v>
      </c>
      <c r="K3660">
        <v>0.107</v>
      </c>
      <c r="L3660">
        <v>0.11550000000000001</v>
      </c>
      <c r="M3660">
        <v>0.1255</v>
      </c>
      <c r="V3660"/>
    </row>
    <row r="3661" spans="1:22" x14ac:dyDescent="0.55000000000000004">
      <c r="A3661" s="3" t="s">
        <v>902</v>
      </c>
      <c r="B3661" s="34">
        <v>40576</v>
      </c>
      <c r="V3661"/>
    </row>
    <row r="3662" spans="1:22" x14ac:dyDescent="0.55000000000000004">
      <c r="A3662" s="3" t="s">
        <v>903</v>
      </c>
      <c r="B3662" s="34">
        <v>40576</v>
      </c>
      <c r="E3662">
        <v>180.39999999999998</v>
      </c>
      <c r="F3662">
        <v>0.11824999999999999</v>
      </c>
      <c r="G3662">
        <v>0.155</v>
      </c>
      <c r="H3662">
        <v>0.11199999999999999</v>
      </c>
      <c r="I3662">
        <v>8.7250000000000008E-2</v>
      </c>
      <c r="J3662">
        <v>7.7249999999999999E-2</v>
      </c>
      <c r="K3662">
        <v>0.1045</v>
      </c>
      <c r="L3662">
        <v>0.11950000000000001</v>
      </c>
      <c r="M3662">
        <v>0.12825</v>
      </c>
      <c r="V3662"/>
    </row>
    <row r="3663" spans="1:22" x14ac:dyDescent="0.55000000000000004">
      <c r="A3663" t="s">
        <v>896</v>
      </c>
      <c r="B3663" s="34">
        <v>40583</v>
      </c>
      <c r="V3663"/>
    </row>
    <row r="3664" spans="1:22" x14ac:dyDescent="0.55000000000000004">
      <c r="A3664" t="s">
        <v>897</v>
      </c>
      <c r="B3664" s="34">
        <v>40583</v>
      </c>
      <c r="E3664">
        <v>209.86666666666667</v>
      </c>
      <c r="F3664">
        <v>0.19266666666666665</v>
      </c>
      <c r="G3664">
        <v>0.23233333333333334</v>
      </c>
      <c r="H3664">
        <v>0.12133333333333333</v>
      </c>
      <c r="I3664">
        <v>7.9000000000000015E-2</v>
      </c>
      <c r="J3664">
        <v>0.10700000000000001</v>
      </c>
      <c r="K3664">
        <v>0.14933333333333332</v>
      </c>
      <c r="L3664">
        <v>0.11</v>
      </c>
      <c r="M3664">
        <v>5.7666666666666665E-2</v>
      </c>
      <c r="V3664"/>
    </row>
    <row r="3665" spans="1:77" x14ac:dyDescent="0.55000000000000004">
      <c r="A3665" t="s">
        <v>898</v>
      </c>
      <c r="B3665" s="34">
        <v>40583</v>
      </c>
      <c r="V3665"/>
    </row>
    <row r="3666" spans="1:77" x14ac:dyDescent="0.55000000000000004">
      <c r="A3666" t="s">
        <v>899</v>
      </c>
      <c r="B3666" s="34">
        <v>40583</v>
      </c>
      <c r="E3666">
        <v>173.73333333333332</v>
      </c>
      <c r="F3666">
        <v>0.13033333333333333</v>
      </c>
      <c r="G3666">
        <v>0.20133333333333336</v>
      </c>
      <c r="H3666">
        <v>9.4666666666666663E-2</v>
      </c>
      <c r="I3666">
        <v>7.0333333333333345E-2</v>
      </c>
      <c r="J3666">
        <v>7.3999999999999996E-2</v>
      </c>
      <c r="K3666">
        <v>8.5999999999999993E-2</v>
      </c>
      <c r="L3666">
        <v>0.10366666666666667</v>
      </c>
      <c r="M3666">
        <v>0.10833333333333334</v>
      </c>
      <c r="V3666"/>
    </row>
    <row r="3667" spans="1:77" x14ac:dyDescent="0.55000000000000004">
      <c r="A3667" t="s">
        <v>900</v>
      </c>
      <c r="B3667" s="34">
        <v>40583</v>
      </c>
      <c r="V3667"/>
    </row>
    <row r="3668" spans="1:77" x14ac:dyDescent="0.55000000000000004">
      <c r="A3668" t="s">
        <v>901</v>
      </c>
      <c r="B3668" s="34">
        <v>40583</v>
      </c>
      <c r="E3668">
        <v>217.7</v>
      </c>
      <c r="F3668">
        <v>0.1865</v>
      </c>
      <c r="G3668">
        <v>0.26700000000000002</v>
      </c>
      <c r="H3668">
        <v>0.125</v>
      </c>
      <c r="I3668">
        <v>7.5999999999999998E-2</v>
      </c>
      <c r="J3668">
        <v>0.09</v>
      </c>
      <c r="K3668">
        <v>0.10649999999999998</v>
      </c>
      <c r="L3668">
        <v>0.113</v>
      </c>
      <c r="M3668">
        <v>0.1245</v>
      </c>
      <c r="V3668"/>
    </row>
    <row r="3669" spans="1:77" x14ac:dyDescent="0.55000000000000004">
      <c r="A3669" t="s">
        <v>902</v>
      </c>
      <c r="B3669" s="34">
        <v>40583</v>
      </c>
      <c r="V3669"/>
    </row>
    <row r="3670" spans="1:77" x14ac:dyDescent="0.55000000000000004">
      <c r="A3670" t="s">
        <v>903</v>
      </c>
      <c r="B3670" s="34">
        <v>40583</v>
      </c>
      <c r="E3670">
        <v>192.50000000000003</v>
      </c>
      <c r="F3670">
        <v>0.16224999999999998</v>
      </c>
      <c r="G3670">
        <v>0.17725000000000002</v>
      </c>
      <c r="H3670">
        <v>0.11425</v>
      </c>
      <c r="I3670">
        <v>8.6500000000000007E-2</v>
      </c>
      <c r="J3670">
        <v>7.5999999999999998E-2</v>
      </c>
      <c r="K3670">
        <v>0.10249999999999999</v>
      </c>
      <c r="L3670">
        <v>0.11699999999999999</v>
      </c>
      <c r="M3670">
        <v>0.12675</v>
      </c>
      <c r="V3670"/>
    </row>
    <row r="3671" spans="1:77" x14ac:dyDescent="0.55000000000000004">
      <c r="A3671" t="s">
        <v>275</v>
      </c>
      <c r="B3671" s="32">
        <v>33956</v>
      </c>
      <c r="V3671"/>
      <c r="BY3671" s="30">
        <v>199.49796076908061</v>
      </c>
    </row>
    <row r="3672" spans="1:77" x14ac:dyDescent="0.55000000000000004">
      <c r="A3672" t="s">
        <v>275</v>
      </c>
      <c r="B3672" s="32">
        <v>33968</v>
      </c>
      <c r="V3672"/>
      <c r="BY3672" s="30">
        <v>273.94218942189389</v>
      </c>
    </row>
    <row r="3673" spans="1:77" x14ac:dyDescent="0.55000000000000004">
      <c r="A3673" t="s">
        <v>275</v>
      </c>
      <c r="B3673" s="32">
        <v>33985</v>
      </c>
      <c r="V3673"/>
      <c r="BY3673" s="30">
        <v>273.35437301741399</v>
      </c>
    </row>
    <row r="3674" spans="1:77" x14ac:dyDescent="0.55000000000000004">
      <c r="A3674" t="s">
        <v>275</v>
      </c>
      <c r="B3674" s="32">
        <v>33996</v>
      </c>
      <c r="V3674"/>
      <c r="BY3674" s="30">
        <v>260.11814591830051</v>
      </c>
    </row>
    <row r="3675" spans="1:77" x14ac:dyDescent="0.55000000000000004">
      <c r="A3675" t="s">
        <v>275</v>
      </c>
      <c r="B3675" s="32">
        <v>34003</v>
      </c>
      <c r="V3675"/>
      <c r="BY3675" s="30">
        <v>266.79128633391508</v>
      </c>
    </row>
    <row r="3676" spans="1:77" x14ac:dyDescent="0.55000000000000004">
      <c r="A3676" t="s">
        <v>275</v>
      </c>
      <c r="B3676" s="32">
        <v>34011</v>
      </c>
      <c r="V3676"/>
      <c r="BY3676" s="30">
        <v>264.170712759759</v>
      </c>
    </row>
    <row r="3677" spans="1:77" x14ac:dyDescent="0.55000000000000004">
      <c r="A3677" t="s">
        <v>275</v>
      </c>
      <c r="B3677" s="32">
        <v>34017</v>
      </c>
      <c r="V3677"/>
      <c r="BY3677" s="30">
        <v>249.58535637987899</v>
      </c>
    </row>
    <row r="3678" spans="1:77" x14ac:dyDescent="0.55000000000000004">
      <c r="A3678" s="3" t="s">
        <v>275</v>
      </c>
      <c r="B3678" s="32">
        <v>34027</v>
      </c>
      <c r="V3678"/>
      <c r="BY3678" s="30">
        <v>229.03897196866677</v>
      </c>
    </row>
    <row r="3679" spans="1:77" x14ac:dyDescent="0.55000000000000004">
      <c r="A3679" s="3" t="s">
        <v>275</v>
      </c>
      <c r="B3679" s="32">
        <v>34030</v>
      </c>
      <c r="V3679"/>
      <c r="BY3679" s="30">
        <v>235.02977924516011</v>
      </c>
    </row>
    <row r="3680" spans="1:77" x14ac:dyDescent="0.55000000000000004">
      <c r="A3680" s="3" t="s">
        <v>275</v>
      </c>
      <c r="B3680" s="32">
        <v>34033</v>
      </c>
      <c r="V3680"/>
      <c r="BY3680" s="30">
        <v>219.76338447594989</v>
      </c>
    </row>
    <row r="3681" spans="1:77" x14ac:dyDescent="0.55000000000000004">
      <c r="A3681" s="3" t="s">
        <v>275</v>
      </c>
      <c r="B3681" s="32">
        <v>34037</v>
      </c>
      <c r="V3681"/>
      <c r="BY3681" s="30">
        <v>211.8123260179965</v>
      </c>
    </row>
    <row r="3682" spans="1:77" x14ac:dyDescent="0.55000000000000004">
      <c r="A3682" s="3" t="s">
        <v>275</v>
      </c>
      <c r="B3682" s="32">
        <v>34039</v>
      </c>
      <c r="V3682"/>
      <c r="BY3682" s="30">
        <v>201.85699488573781</v>
      </c>
    </row>
    <row r="3683" spans="1:77" x14ac:dyDescent="0.55000000000000004">
      <c r="A3683" s="3" t="s">
        <v>275</v>
      </c>
      <c r="B3683" s="32">
        <v>34041</v>
      </c>
      <c r="V3683"/>
      <c r="BY3683" s="30">
        <v>193.89687317925748</v>
      </c>
    </row>
    <row r="3684" spans="1:77" x14ac:dyDescent="0.55000000000000004">
      <c r="A3684" s="3" t="s">
        <v>275</v>
      </c>
      <c r="B3684" s="32">
        <v>34047</v>
      </c>
      <c r="V3684"/>
      <c r="BY3684" s="30">
        <v>179.31281154916769</v>
      </c>
    </row>
    <row r="3685" spans="1:77" x14ac:dyDescent="0.55000000000000004">
      <c r="A3685" s="3" t="s">
        <v>275</v>
      </c>
      <c r="B3685" s="32">
        <v>34049</v>
      </c>
      <c r="V3685"/>
      <c r="BY3685" s="30">
        <v>195.26024470770992</v>
      </c>
    </row>
    <row r="3686" spans="1:77" x14ac:dyDescent="0.55000000000000004">
      <c r="A3686" t="s">
        <v>275</v>
      </c>
      <c r="B3686" s="32">
        <v>34051</v>
      </c>
      <c r="V3686"/>
      <c r="BY3686" s="30">
        <v>184.64070693338459</v>
      </c>
    </row>
    <row r="3687" spans="1:77" x14ac:dyDescent="0.55000000000000004">
      <c r="A3687" t="s">
        <v>275</v>
      </c>
      <c r="B3687" s="32">
        <v>34054</v>
      </c>
      <c r="V3687"/>
      <c r="BY3687" s="30">
        <v>174.69314429986349</v>
      </c>
    </row>
    <row r="3688" spans="1:77" x14ac:dyDescent="0.55000000000000004">
      <c r="A3688" t="s">
        <v>275</v>
      </c>
      <c r="B3688" s="32">
        <v>34055</v>
      </c>
      <c r="V3688"/>
      <c r="BY3688" s="30">
        <v>191.3034893506821</v>
      </c>
    </row>
    <row r="3689" spans="1:77" x14ac:dyDescent="0.55000000000000004">
      <c r="A3689" t="s">
        <v>275</v>
      </c>
      <c r="B3689" s="32">
        <v>34060</v>
      </c>
      <c r="V3689"/>
      <c r="BY3689" s="30">
        <v>191.32420534731631</v>
      </c>
    </row>
    <row r="3690" spans="1:77" x14ac:dyDescent="0.55000000000000004">
      <c r="A3690" t="s">
        <v>275</v>
      </c>
      <c r="B3690" s="32">
        <v>34062</v>
      </c>
      <c r="V3690"/>
      <c r="BY3690" s="30">
        <v>183.36019939146721</v>
      </c>
    </row>
    <row r="3691" spans="1:77" x14ac:dyDescent="0.55000000000000004">
      <c r="A3691" t="s">
        <v>275</v>
      </c>
      <c r="B3691" s="32">
        <v>34065</v>
      </c>
      <c r="V3691"/>
      <c r="BY3691" s="30">
        <v>173.4126367579461</v>
      </c>
    </row>
    <row r="3692" spans="1:77" x14ac:dyDescent="0.55000000000000004">
      <c r="A3692" t="s">
        <v>275</v>
      </c>
      <c r="B3692" s="32">
        <v>34067</v>
      </c>
      <c r="V3692"/>
      <c r="BY3692" s="30">
        <v>201.98258561532958</v>
      </c>
    </row>
    <row r="3693" spans="1:77" x14ac:dyDescent="0.55000000000000004">
      <c r="A3693" t="s">
        <v>275</v>
      </c>
      <c r="B3693" s="32">
        <v>34072</v>
      </c>
      <c r="V3693"/>
      <c r="BY3693" s="30">
        <v>173.44371075289649</v>
      </c>
    </row>
    <row r="3694" spans="1:77" x14ac:dyDescent="0.55000000000000004">
      <c r="A3694" t="s">
        <v>275</v>
      </c>
      <c r="B3694" s="32">
        <v>34074</v>
      </c>
      <c r="V3694"/>
      <c r="BY3694" s="30">
        <v>190.05794005308391</v>
      </c>
    </row>
    <row r="3695" spans="1:77" x14ac:dyDescent="0.55000000000000004">
      <c r="A3695" t="s">
        <v>275</v>
      </c>
      <c r="B3695" s="32">
        <v>34077</v>
      </c>
      <c r="V3695"/>
      <c r="BY3695" s="30">
        <v>172.80280960704269</v>
      </c>
    </row>
    <row r="3696" spans="1:77" x14ac:dyDescent="0.55000000000000004">
      <c r="A3696" t="s">
        <v>275</v>
      </c>
      <c r="B3696" s="32">
        <v>34079</v>
      </c>
      <c r="V3696"/>
      <c r="BY3696" s="30">
        <v>188.0873308733085</v>
      </c>
    </row>
    <row r="3697" spans="1:77" x14ac:dyDescent="0.55000000000000004">
      <c r="A3697" t="s">
        <v>275</v>
      </c>
      <c r="B3697" s="32">
        <v>34082</v>
      </c>
      <c r="V3697"/>
      <c r="BY3697" s="30">
        <v>172.82223085388671</v>
      </c>
    </row>
    <row r="3698" spans="1:77" x14ac:dyDescent="0.55000000000000004">
      <c r="A3698" t="s">
        <v>275</v>
      </c>
      <c r="B3698" s="32">
        <v>34083</v>
      </c>
      <c r="V3698"/>
      <c r="BY3698" s="30">
        <v>186.11154269437409</v>
      </c>
    </row>
    <row r="3699" spans="1:77" x14ac:dyDescent="0.55000000000000004">
      <c r="A3699" t="s">
        <v>275</v>
      </c>
      <c r="B3699" s="32">
        <v>34086</v>
      </c>
      <c r="V3699"/>
      <c r="BY3699" s="30">
        <v>166.86379232213309</v>
      </c>
    </row>
    <row r="3700" spans="1:77" x14ac:dyDescent="0.55000000000000004">
      <c r="A3700" t="s">
        <v>275</v>
      </c>
      <c r="B3700" s="32">
        <v>34088</v>
      </c>
      <c r="V3700"/>
      <c r="BY3700" s="30">
        <v>182.81381498025482</v>
      </c>
    </row>
    <row r="3701" spans="1:77" x14ac:dyDescent="0.55000000000000004">
      <c r="A3701" t="s">
        <v>275</v>
      </c>
      <c r="B3701" s="32">
        <v>34090</v>
      </c>
      <c r="V3701"/>
      <c r="BY3701" s="30">
        <v>168.87583349517689</v>
      </c>
    </row>
    <row r="3702" spans="1:77" x14ac:dyDescent="0.55000000000000004">
      <c r="A3702" s="3" t="s">
        <v>275</v>
      </c>
      <c r="B3702" s="32">
        <v>34095</v>
      </c>
      <c r="V3702"/>
      <c r="BY3702" s="30">
        <v>172.21499320256279</v>
      </c>
    </row>
    <row r="3703" spans="1:77" x14ac:dyDescent="0.55000000000000004">
      <c r="A3703" s="3" t="s">
        <v>275</v>
      </c>
      <c r="B3703" s="32">
        <v>34097</v>
      </c>
      <c r="V3703"/>
      <c r="BY3703" s="30">
        <v>184.84657214993189</v>
      </c>
    </row>
    <row r="3704" spans="1:77" x14ac:dyDescent="0.55000000000000004">
      <c r="A3704" s="3" t="s">
        <v>275</v>
      </c>
      <c r="B3704" s="32">
        <v>34100</v>
      </c>
      <c r="V3704"/>
      <c r="BY3704" s="30">
        <v>170.9124749142228</v>
      </c>
    </row>
    <row r="3705" spans="1:77" x14ac:dyDescent="0.55000000000000004">
      <c r="A3705" s="3" t="s">
        <v>275</v>
      </c>
      <c r="B3705" s="32">
        <v>34102</v>
      </c>
      <c r="V3705"/>
      <c r="BY3705" s="30">
        <v>194.83168252735081</v>
      </c>
    </row>
    <row r="3706" spans="1:77" x14ac:dyDescent="0.55000000000000004">
      <c r="A3706" s="3" t="s">
        <v>275</v>
      </c>
      <c r="B3706" s="32">
        <v>34104</v>
      </c>
      <c r="V3706"/>
      <c r="BY3706" s="30">
        <v>218.7508901404797</v>
      </c>
    </row>
    <row r="3707" spans="1:77" x14ac:dyDescent="0.55000000000000004">
      <c r="A3707" s="3" t="s">
        <v>275</v>
      </c>
      <c r="B3707" s="32">
        <v>34107</v>
      </c>
      <c r="V3707"/>
      <c r="BY3707" s="30">
        <v>212.78727260956799</v>
      </c>
    </row>
    <row r="3708" spans="1:77" x14ac:dyDescent="0.55000000000000004">
      <c r="A3708" s="3" t="s">
        <v>275</v>
      </c>
      <c r="B3708" s="32">
        <v>34111</v>
      </c>
      <c r="V3708"/>
      <c r="BY3708" s="30">
        <v>212.13989771476591</v>
      </c>
    </row>
    <row r="3709" spans="1:77" x14ac:dyDescent="0.55000000000000004">
      <c r="A3709" s="3" t="s">
        <v>277</v>
      </c>
      <c r="B3709" s="32">
        <v>33955</v>
      </c>
      <c r="V3709"/>
      <c r="BY3709" s="30">
        <v>188.2038583543725</v>
      </c>
    </row>
    <row r="3710" spans="1:77" x14ac:dyDescent="0.55000000000000004">
      <c r="A3710" s="3" t="s">
        <v>277</v>
      </c>
      <c r="B3710" s="32">
        <v>33969</v>
      </c>
      <c r="V3710"/>
      <c r="BY3710" s="30">
        <v>270.62374571114043</v>
      </c>
    </row>
    <row r="3711" spans="1:77" x14ac:dyDescent="0.55000000000000004">
      <c r="A3711" s="3" t="s">
        <v>277</v>
      </c>
      <c r="B3711" s="32">
        <v>33985</v>
      </c>
      <c r="V3711"/>
      <c r="BY3711" s="30">
        <v>264.05418527869409</v>
      </c>
    </row>
    <row r="3712" spans="1:77" x14ac:dyDescent="0.55000000000000004">
      <c r="A3712" s="3" t="s">
        <v>277</v>
      </c>
      <c r="B3712" s="32">
        <v>33996</v>
      </c>
      <c r="V3712"/>
      <c r="BY3712" s="30">
        <v>252.81187285557061</v>
      </c>
    </row>
    <row r="3713" spans="1:77" x14ac:dyDescent="0.55000000000000004">
      <c r="A3713" s="3" t="s">
        <v>277</v>
      </c>
      <c r="B3713" s="32">
        <v>34003</v>
      </c>
      <c r="V3713"/>
      <c r="BY3713" s="30">
        <v>261.47763319738408</v>
      </c>
    </row>
    <row r="3714" spans="1:77" x14ac:dyDescent="0.55000000000000004">
      <c r="A3714" s="3" t="s">
        <v>277</v>
      </c>
      <c r="B3714" s="32">
        <v>34011</v>
      </c>
      <c r="V3714"/>
      <c r="BY3714" s="30">
        <v>256.86314494723894</v>
      </c>
    </row>
    <row r="3715" spans="1:77" x14ac:dyDescent="0.55000000000000004">
      <c r="A3715" s="3" t="s">
        <v>277</v>
      </c>
      <c r="B3715" s="32">
        <v>34018</v>
      </c>
      <c r="V3715"/>
      <c r="BY3715" s="30">
        <v>250.9150644138015</v>
      </c>
    </row>
    <row r="3716" spans="1:77" x14ac:dyDescent="0.55000000000000004">
      <c r="A3716" s="3" t="s">
        <v>277</v>
      </c>
      <c r="B3716" s="32">
        <v>34027</v>
      </c>
      <c r="V3716"/>
      <c r="BY3716" s="30">
        <v>229.03897196866677</v>
      </c>
    </row>
    <row r="3717" spans="1:77" x14ac:dyDescent="0.55000000000000004">
      <c r="A3717" s="3" t="s">
        <v>277</v>
      </c>
      <c r="B3717" s="32">
        <v>34030</v>
      </c>
      <c r="V3717"/>
      <c r="BY3717" s="30">
        <v>230.3790380009055</v>
      </c>
    </row>
    <row r="3718" spans="1:77" x14ac:dyDescent="0.55000000000000004">
      <c r="A3718" s="3" t="s">
        <v>277</v>
      </c>
      <c r="B3718" s="32">
        <v>34032</v>
      </c>
      <c r="V3718"/>
      <c r="BY3718" s="30">
        <v>233.70783970997519</v>
      </c>
    </row>
    <row r="3719" spans="1:77" x14ac:dyDescent="0.55000000000000004">
      <c r="A3719" s="3" t="s">
        <v>277</v>
      </c>
      <c r="B3719" s="32">
        <v>34037</v>
      </c>
      <c r="V3719"/>
      <c r="BY3719" s="30">
        <v>223.7693403249819</v>
      </c>
    </row>
    <row r="3720" spans="1:77" x14ac:dyDescent="0.55000000000000004">
      <c r="A3720" s="3" t="s">
        <v>277</v>
      </c>
      <c r="B3720" s="32">
        <v>34039</v>
      </c>
      <c r="V3720"/>
      <c r="BY3720" s="30">
        <v>264.957920631837</v>
      </c>
    </row>
    <row r="3721" spans="1:77" x14ac:dyDescent="0.55000000000000004">
      <c r="A3721" s="3" t="s">
        <v>277</v>
      </c>
      <c r="B3721" s="32">
        <v>34041</v>
      </c>
      <c r="V3721"/>
      <c r="BY3721" s="30">
        <v>251.68285103903639</v>
      </c>
    </row>
    <row r="3722" spans="1:77" x14ac:dyDescent="0.55000000000000004">
      <c r="A3722" s="3" t="s">
        <v>277</v>
      </c>
      <c r="B3722" s="32">
        <v>34047</v>
      </c>
      <c r="V3722"/>
      <c r="BY3722" s="30">
        <v>227.79730692043739</v>
      </c>
    </row>
    <row r="3723" spans="1:77" x14ac:dyDescent="0.55000000000000004">
      <c r="A3723" s="3" t="s">
        <v>277</v>
      </c>
      <c r="B3723" s="32">
        <v>34049</v>
      </c>
      <c r="V3723"/>
      <c r="BY3723" s="30">
        <v>247.06836278889031</v>
      </c>
    </row>
    <row r="3724" spans="1:77" x14ac:dyDescent="0.55000000000000004">
      <c r="A3724" s="3" t="s">
        <v>277</v>
      </c>
      <c r="B3724" s="32">
        <v>34051</v>
      </c>
      <c r="V3724"/>
      <c r="BY3724" s="30">
        <v>235.12170648022197</v>
      </c>
    </row>
    <row r="3725" spans="1:77" x14ac:dyDescent="0.55000000000000004">
      <c r="A3725" s="3" t="s">
        <v>277</v>
      </c>
      <c r="B3725" s="32">
        <v>34054</v>
      </c>
      <c r="V3725"/>
      <c r="BY3725" s="30">
        <v>221.1863144947236</v>
      </c>
    </row>
    <row r="3726" spans="1:77" x14ac:dyDescent="0.55000000000000004">
      <c r="A3726" s="3" t="s">
        <v>277</v>
      </c>
      <c r="B3726" s="32">
        <v>34056</v>
      </c>
      <c r="V3726"/>
      <c r="BY3726" s="30">
        <v>259.71936298310339</v>
      </c>
    </row>
    <row r="3727" spans="1:77" x14ac:dyDescent="0.55000000000000004">
      <c r="A3727" s="3" t="s">
        <v>277</v>
      </c>
      <c r="B3727" s="32">
        <v>34060</v>
      </c>
      <c r="V3727"/>
      <c r="BY3727" s="30">
        <v>254.42254159383688</v>
      </c>
    </row>
    <row r="3728" spans="1:77" x14ac:dyDescent="0.55000000000000004">
      <c r="A3728" s="3" t="s">
        <v>277</v>
      </c>
      <c r="B3728" s="32">
        <v>34062</v>
      </c>
      <c r="V3728"/>
      <c r="BY3728" s="30">
        <v>239.82035346669238</v>
      </c>
    </row>
    <row r="3729" spans="1:77" x14ac:dyDescent="0.55000000000000004">
      <c r="A3729" s="3" t="s">
        <v>277</v>
      </c>
      <c r="B3729" s="32">
        <v>34066</v>
      </c>
      <c r="V3729"/>
      <c r="BY3729" s="30">
        <v>225.88755098077263</v>
      </c>
    </row>
    <row r="3730" spans="1:77" x14ac:dyDescent="0.55000000000000004">
      <c r="A3730" s="3" t="s">
        <v>277</v>
      </c>
      <c r="B3730" s="32">
        <v>34067</v>
      </c>
      <c r="V3730"/>
      <c r="BY3730" s="30">
        <v>261.7598886515172</v>
      </c>
    </row>
    <row r="3731" spans="1:77" x14ac:dyDescent="0.55000000000000004">
      <c r="A3731" s="3" t="s">
        <v>277</v>
      </c>
      <c r="B3731" s="32">
        <v>34072</v>
      </c>
      <c r="V3731"/>
      <c r="BY3731" s="30">
        <v>225.25053408428758</v>
      </c>
    </row>
    <row r="3732" spans="1:77" x14ac:dyDescent="0.55000000000000004">
      <c r="A3732" s="3" t="s">
        <v>277</v>
      </c>
      <c r="B3732" s="32">
        <v>34074</v>
      </c>
      <c r="V3732"/>
      <c r="BY3732" s="30">
        <v>255.81439761766018</v>
      </c>
    </row>
    <row r="3733" spans="1:77" x14ac:dyDescent="0.55000000000000004">
      <c r="A3733" s="3" t="s">
        <v>277</v>
      </c>
      <c r="B3733" s="32">
        <v>34077</v>
      </c>
      <c r="V3733"/>
      <c r="BY3733" s="30">
        <v>238.55926717161898</v>
      </c>
    </row>
    <row r="3734" spans="1:77" x14ac:dyDescent="0.55000000000000004">
      <c r="A3734" s="3" t="s">
        <v>277</v>
      </c>
      <c r="B3734" s="32">
        <v>34079</v>
      </c>
      <c r="V3734"/>
      <c r="BY3734" s="30">
        <v>256.49932025636008</v>
      </c>
    </row>
    <row r="3735" spans="1:77" x14ac:dyDescent="0.55000000000000004">
      <c r="A3735" s="3" t="s">
        <v>277</v>
      </c>
      <c r="B3735" s="32">
        <v>34081</v>
      </c>
      <c r="V3735"/>
      <c r="BY3735" s="30">
        <v>240.57001359487262</v>
      </c>
    </row>
    <row r="3736" spans="1:77" x14ac:dyDescent="0.55000000000000004">
      <c r="A3736" s="3" t="s">
        <v>277</v>
      </c>
      <c r="B3736" s="32">
        <v>34083</v>
      </c>
      <c r="V3736"/>
      <c r="BY3736" s="30">
        <v>254.52612157700429</v>
      </c>
    </row>
    <row r="3737" spans="1:77" x14ac:dyDescent="0.55000000000000004">
      <c r="A3737" s="3" t="s">
        <v>277</v>
      </c>
      <c r="B3737" s="32">
        <v>34086</v>
      </c>
      <c r="V3737"/>
      <c r="BY3737" s="30">
        <v>231.29054185278687</v>
      </c>
    </row>
    <row r="3738" spans="1:77" x14ac:dyDescent="0.55000000000000004">
      <c r="A3738" s="3" t="s">
        <v>277</v>
      </c>
      <c r="B3738" s="32">
        <v>34088</v>
      </c>
      <c r="V3738"/>
      <c r="BY3738" s="30">
        <v>253.8826309315719</v>
      </c>
    </row>
    <row r="3739" spans="1:77" x14ac:dyDescent="0.55000000000000004">
      <c r="A3739" s="3" t="s">
        <v>277</v>
      </c>
      <c r="B3739" s="32">
        <v>34090</v>
      </c>
      <c r="V3739"/>
      <c r="BY3739" s="30">
        <v>234.63099630996302</v>
      </c>
    </row>
    <row r="3740" spans="1:77" x14ac:dyDescent="0.55000000000000004">
      <c r="A3740" s="3" t="s">
        <v>277</v>
      </c>
      <c r="B3740" s="32">
        <v>34094</v>
      </c>
      <c r="V3740"/>
      <c r="BY3740" s="30">
        <v>235.31332944908337</v>
      </c>
    </row>
    <row r="3741" spans="1:77" x14ac:dyDescent="0.55000000000000004">
      <c r="A3741" s="3" t="s">
        <v>277</v>
      </c>
      <c r="B3741" s="32">
        <v>34097</v>
      </c>
      <c r="V3741"/>
      <c r="BY3741" s="30">
        <v>241.30284197578743</v>
      </c>
    </row>
    <row r="3742" spans="1:77" x14ac:dyDescent="0.55000000000000004">
      <c r="A3742" s="3" t="s">
        <v>277</v>
      </c>
      <c r="B3742" s="32">
        <v>34100</v>
      </c>
      <c r="V3742"/>
      <c r="BY3742" s="30">
        <v>214.746229041237</v>
      </c>
    </row>
    <row r="3743" spans="1:77" x14ac:dyDescent="0.55000000000000004">
      <c r="A3743" s="3" t="s">
        <v>277</v>
      </c>
      <c r="B3743" s="32">
        <v>34102</v>
      </c>
      <c r="V3743"/>
      <c r="BY3743" s="30">
        <v>236.67540622774558</v>
      </c>
    </row>
    <row r="3744" spans="1:77" x14ac:dyDescent="0.55000000000000004">
      <c r="A3744" s="3" t="s">
        <v>277</v>
      </c>
      <c r="B3744" s="32">
        <v>34104</v>
      </c>
      <c r="V3744"/>
      <c r="BY3744" s="30">
        <v>254.6193435618564</v>
      </c>
    </row>
    <row r="3745" spans="1:77" x14ac:dyDescent="0.55000000000000004">
      <c r="A3745" s="3" t="s">
        <v>277</v>
      </c>
      <c r="B3745" s="32">
        <v>34107</v>
      </c>
      <c r="V3745"/>
      <c r="BY3745" s="30">
        <v>237.3642131158152</v>
      </c>
    </row>
    <row r="3746" spans="1:77" x14ac:dyDescent="0.55000000000000004">
      <c r="A3746" s="3" t="s">
        <v>277</v>
      </c>
      <c r="B3746" s="32">
        <v>34111</v>
      </c>
      <c r="V3746"/>
      <c r="BY3746" s="30">
        <v>222.7684987376181</v>
      </c>
    </row>
    <row r="3747" spans="1:77" x14ac:dyDescent="0.55000000000000004">
      <c r="A3747" s="3" t="s">
        <v>276</v>
      </c>
      <c r="B3747" s="32">
        <v>33955</v>
      </c>
      <c r="V3747"/>
      <c r="BY3747" s="30">
        <v>200.15957791156771</v>
      </c>
    </row>
    <row r="3748" spans="1:77" x14ac:dyDescent="0.55000000000000004">
      <c r="A3748" s="3" t="s">
        <v>276</v>
      </c>
      <c r="B3748" s="32">
        <v>33968</v>
      </c>
      <c r="V3748"/>
      <c r="BY3748" s="30">
        <v>271.28536285362838</v>
      </c>
    </row>
    <row r="3749" spans="1:77" x14ac:dyDescent="0.55000000000000004">
      <c r="A3749" s="3" t="s">
        <v>276</v>
      </c>
      <c r="B3749" s="32">
        <v>33985</v>
      </c>
      <c r="V3749"/>
      <c r="BY3749" s="30">
        <v>271.36175309121421</v>
      </c>
    </row>
    <row r="3750" spans="1:77" x14ac:dyDescent="0.55000000000000004">
      <c r="A3750" s="3" t="s">
        <v>276</v>
      </c>
      <c r="B3750" s="32">
        <v>33996</v>
      </c>
      <c r="V3750"/>
      <c r="BY3750" s="30">
        <v>260.11814591830051</v>
      </c>
    </row>
    <row r="3751" spans="1:77" x14ac:dyDescent="0.55000000000000004">
      <c r="A3751" s="3" t="s">
        <v>276</v>
      </c>
      <c r="B3751" s="32">
        <v>34003</v>
      </c>
      <c r="V3751"/>
      <c r="BY3751" s="30">
        <v>265.46416779957207</v>
      </c>
    </row>
    <row r="3752" spans="1:77" x14ac:dyDescent="0.55000000000000004">
      <c r="A3752" s="3" t="s">
        <v>276</v>
      </c>
      <c r="B3752" s="32">
        <v>34012</v>
      </c>
      <c r="V3752"/>
      <c r="BY3752" s="30">
        <v>259.522561015083</v>
      </c>
    </row>
    <row r="3753" spans="1:77" x14ac:dyDescent="0.55000000000000004">
      <c r="A3753" s="3" t="s">
        <v>276</v>
      </c>
      <c r="B3753" s="32">
        <v>34017</v>
      </c>
      <c r="V3753"/>
      <c r="BY3753" s="30">
        <v>252.24088819835521</v>
      </c>
    </row>
    <row r="3754" spans="1:77" x14ac:dyDescent="0.55000000000000004">
      <c r="A3754" s="3" t="s">
        <v>276</v>
      </c>
      <c r="B3754" s="32">
        <v>34027</v>
      </c>
      <c r="V3754"/>
      <c r="BY3754" s="30">
        <v>235.68103838933101</v>
      </c>
    </row>
    <row r="3755" spans="1:77" x14ac:dyDescent="0.55000000000000004">
      <c r="A3755" s="3" t="s">
        <v>276</v>
      </c>
      <c r="B3755" s="32">
        <v>34032</v>
      </c>
      <c r="V3755"/>
      <c r="BY3755" s="30">
        <v>218.43238169223721</v>
      </c>
    </row>
    <row r="3756" spans="1:77" x14ac:dyDescent="0.55000000000000004">
      <c r="A3756" s="3" t="s">
        <v>276</v>
      </c>
      <c r="B3756" s="32">
        <v>34037</v>
      </c>
      <c r="V3756"/>
      <c r="BY3756" s="30">
        <v>211.14941412572011</v>
      </c>
    </row>
    <row r="3757" spans="1:77" x14ac:dyDescent="0.55000000000000004">
      <c r="A3757" s="3" t="s">
        <v>276</v>
      </c>
      <c r="B3757" s="32">
        <v>34039</v>
      </c>
      <c r="V3757"/>
      <c r="BY3757" s="30">
        <v>203.18540816987101</v>
      </c>
    </row>
    <row r="3758" spans="1:77" x14ac:dyDescent="0.55000000000000004">
      <c r="A3758" s="3" t="s">
        <v>276</v>
      </c>
      <c r="B3758" s="32">
        <v>34040</v>
      </c>
      <c r="V3758"/>
      <c r="BY3758" s="30">
        <v>194.55849032174459</v>
      </c>
    </row>
    <row r="3759" spans="1:77" x14ac:dyDescent="0.55000000000000004">
      <c r="A3759" s="3" t="s">
        <v>276</v>
      </c>
      <c r="B3759" s="32">
        <v>34047</v>
      </c>
      <c r="V3759"/>
      <c r="BY3759" s="30">
        <v>181.302841975788</v>
      </c>
    </row>
    <row r="3760" spans="1:77" x14ac:dyDescent="0.55000000000000004">
      <c r="A3760" s="3" t="s">
        <v>276</v>
      </c>
      <c r="B3760" s="32">
        <v>34049</v>
      </c>
      <c r="V3760"/>
      <c r="BY3760" s="30">
        <v>197.2515698841195</v>
      </c>
    </row>
    <row r="3761" spans="1:77" x14ac:dyDescent="0.55000000000000004">
      <c r="A3761" s="3" t="s">
        <v>276</v>
      </c>
      <c r="B3761" s="32">
        <v>34051</v>
      </c>
      <c r="V3761"/>
      <c r="BY3761" s="30">
        <v>187.29753350165012</v>
      </c>
    </row>
    <row r="3762" spans="1:77" x14ac:dyDescent="0.55000000000000004">
      <c r="A3762" s="3" t="s">
        <v>276</v>
      </c>
      <c r="B3762" s="32">
        <v>34054</v>
      </c>
      <c r="V3762"/>
      <c r="BY3762" s="30">
        <v>174.69055480028402</v>
      </c>
    </row>
    <row r="3763" spans="1:77" x14ac:dyDescent="0.55000000000000004">
      <c r="A3763" s="3" t="s">
        <v>276</v>
      </c>
      <c r="B3763" s="32">
        <v>34055</v>
      </c>
      <c r="V3763"/>
      <c r="BY3763" s="30">
        <v>197.28134912928058</v>
      </c>
    </row>
    <row r="3764" spans="1:77" x14ac:dyDescent="0.55000000000000004">
      <c r="A3764" s="3" t="s">
        <v>276</v>
      </c>
      <c r="B3764" s="32">
        <v>34060</v>
      </c>
      <c r="V3764"/>
      <c r="BY3764" s="30">
        <v>195.3081504499248</v>
      </c>
    </row>
    <row r="3765" spans="1:77" x14ac:dyDescent="0.55000000000000004">
      <c r="A3765" s="3" t="s">
        <v>276</v>
      </c>
      <c r="B3765" s="32">
        <v>34061</v>
      </c>
      <c r="V3765"/>
      <c r="BY3765" s="30">
        <v>187.34414449407569</v>
      </c>
    </row>
    <row r="3766" spans="1:77" x14ac:dyDescent="0.55000000000000004">
      <c r="A3766" s="3" t="s">
        <v>276</v>
      </c>
      <c r="B3766" s="32">
        <v>34064</v>
      </c>
      <c r="V3766"/>
      <c r="BY3766" s="30">
        <v>173.4100472583666</v>
      </c>
    </row>
    <row r="3767" spans="1:77" x14ac:dyDescent="0.55000000000000004">
      <c r="A3767" s="3" t="s">
        <v>276</v>
      </c>
      <c r="B3767" s="32">
        <v>34067</v>
      </c>
      <c r="V3767"/>
      <c r="BY3767" s="30">
        <v>207.95915064413791</v>
      </c>
    </row>
    <row r="3768" spans="1:77" x14ac:dyDescent="0.55000000000000004">
      <c r="A3768" s="3" t="s">
        <v>276</v>
      </c>
      <c r="B3768" s="32">
        <v>34071</v>
      </c>
      <c r="V3768"/>
      <c r="BY3768" s="30">
        <v>174.7695345374502</v>
      </c>
    </row>
    <row r="3769" spans="1:77" x14ac:dyDescent="0.55000000000000004">
      <c r="A3769" s="3" t="s">
        <v>276</v>
      </c>
      <c r="B3769" s="32">
        <v>34074</v>
      </c>
      <c r="V3769"/>
      <c r="BY3769" s="30">
        <v>194.70609179775991</v>
      </c>
    </row>
    <row r="3770" spans="1:77" x14ac:dyDescent="0.55000000000000004">
      <c r="A3770" s="3" t="s">
        <v>276</v>
      </c>
      <c r="B3770" s="32">
        <v>34077</v>
      </c>
      <c r="V3770"/>
      <c r="BY3770" s="30">
        <v>178.11516799378441</v>
      </c>
    </row>
    <row r="3771" spans="1:77" x14ac:dyDescent="0.55000000000000004">
      <c r="A3771" s="3" t="s">
        <v>276</v>
      </c>
      <c r="B3771" s="32">
        <v>34079</v>
      </c>
      <c r="V3771"/>
      <c r="BY3771" s="30">
        <v>190.07865604971812</v>
      </c>
    </row>
    <row r="3772" spans="1:77" x14ac:dyDescent="0.55000000000000004">
      <c r="A3772" s="3" t="s">
        <v>276</v>
      </c>
      <c r="B3772" s="32">
        <v>34081</v>
      </c>
      <c r="V3772"/>
      <c r="BY3772" s="30">
        <v>176.14067456464019</v>
      </c>
    </row>
    <row r="3773" spans="1:77" x14ac:dyDescent="0.55000000000000004">
      <c r="A3773" s="3" t="s">
        <v>276</v>
      </c>
      <c r="B3773" s="32">
        <v>34083</v>
      </c>
      <c r="V3773"/>
      <c r="BY3773" s="30">
        <v>187.43995597850639</v>
      </c>
    </row>
    <row r="3774" spans="1:77" x14ac:dyDescent="0.55000000000000004">
      <c r="A3774" s="3" t="s">
        <v>276</v>
      </c>
      <c r="B3774" s="32">
        <v>34086</v>
      </c>
      <c r="V3774"/>
      <c r="BY3774" s="30">
        <v>164.20567100407831</v>
      </c>
    </row>
    <row r="3775" spans="1:77" x14ac:dyDescent="0.55000000000000004">
      <c r="A3775" s="3" t="s">
        <v>276</v>
      </c>
      <c r="B3775" s="32">
        <v>34088</v>
      </c>
      <c r="V3775"/>
      <c r="BY3775" s="30">
        <v>184.80514015666438</v>
      </c>
    </row>
    <row r="3776" spans="1:77" x14ac:dyDescent="0.55000000000000004">
      <c r="A3776" s="3" t="s">
        <v>276</v>
      </c>
      <c r="B3776" s="32">
        <v>34090</v>
      </c>
      <c r="V3776"/>
      <c r="BY3776" s="30">
        <v>169.53745063766399</v>
      </c>
    </row>
    <row r="3777" spans="1:77" x14ac:dyDescent="0.55000000000000004">
      <c r="A3777" s="3" t="s">
        <v>276</v>
      </c>
      <c r="B3777" s="32">
        <v>34093</v>
      </c>
      <c r="V3777"/>
      <c r="BY3777" s="30">
        <v>166.8961610668737</v>
      </c>
    </row>
    <row r="3778" spans="1:77" x14ac:dyDescent="0.55000000000000004">
      <c r="A3778" s="3" t="s">
        <v>276</v>
      </c>
      <c r="B3778" s="32">
        <v>34097</v>
      </c>
      <c r="V3778"/>
      <c r="BY3778" s="30">
        <v>180.1958309056773</v>
      </c>
    </row>
    <row r="3779" spans="1:77" x14ac:dyDescent="0.55000000000000004">
      <c r="A3779" s="3" t="s">
        <v>276</v>
      </c>
      <c r="B3779" s="32">
        <v>34100</v>
      </c>
      <c r="V3779"/>
      <c r="BY3779" s="30">
        <v>165.59623227811139</v>
      </c>
    </row>
    <row r="3780" spans="1:77" x14ac:dyDescent="0.55000000000000004">
      <c r="A3780" s="3" t="s">
        <v>276</v>
      </c>
      <c r="B3780" s="32">
        <v>34102</v>
      </c>
      <c r="V3780"/>
      <c r="BY3780" s="30">
        <v>190.18223603288641</v>
      </c>
    </row>
    <row r="3781" spans="1:77" x14ac:dyDescent="0.55000000000000004">
      <c r="A3781" s="3" t="s">
        <v>276</v>
      </c>
      <c r="B3781" s="32">
        <v>34104</v>
      </c>
      <c r="V3781"/>
      <c r="BY3781" s="30">
        <v>208.12358386741681</v>
      </c>
    </row>
    <row r="3782" spans="1:77" x14ac:dyDescent="0.55000000000000004">
      <c r="A3782" s="3" t="s">
        <v>276</v>
      </c>
      <c r="B3782" s="32">
        <v>34107</v>
      </c>
      <c r="V3782"/>
      <c r="BY3782" s="30">
        <v>203.4883796206374</v>
      </c>
    </row>
    <row r="3783" spans="1:77" x14ac:dyDescent="0.55000000000000004">
      <c r="A3783" s="3" t="s">
        <v>276</v>
      </c>
      <c r="B3783" s="32">
        <v>34111</v>
      </c>
      <c r="V3783"/>
      <c r="BY3783" s="30">
        <v>201.51388619149319</v>
      </c>
    </row>
    <row r="3784" spans="1:77" x14ac:dyDescent="0.55000000000000004">
      <c r="A3784" s="3" t="s">
        <v>278</v>
      </c>
      <c r="B3784" s="32">
        <v>33956</v>
      </c>
      <c r="V3784"/>
      <c r="BY3784" s="30">
        <v>200.82637405321381</v>
      </c>
    </row>
    <row r="3785" spans="1:77" x14ac:dyDescent="0.55000000000000004">
      <c r="A3785" s="3" t="s">
        <v>278</v>
      </c>
      <c r="B3785" s="32">
        <v>33968</v>
      </c>
      <c r="V3785"/>
      <c r="BY3785" s="30">
        <v>275.27060270602618</v>
      </c>
    </row>
    <row r="3786" spans="1:77" x14ac:dyDescent="0.55000000000000004">
      <c r="A3786" s="3" t="s">
        <v>278</v>
      </c>
      <c r="B3786" s="32">
        <v>33985</v>
      </c>
      <c r="V3786"/>
      <c r="BY3786" s="30">
        <v>270.03333980708186</v>
      </c>
    </row>
    <row r="3787" spans="1:77" x14ac:dyDescent="0.55000000000000004">
      <c r="A3787" s="3" t="s">
        <v>278</v>
      </c>
      <c r="B3787" s="32">
        <v>33996</v>
      </c>
      <c r="V3787"/>
      <c r="BY3787" s="30">
        <v>262.11076584450029</v>
      </c>
    </row>
    <row r="3788" spans="1:77" x14ac:dyDescent="0.55000000000000004">
      <c r="A3788" s="3" t="s">
        <v>278</v>
      </c>
      <c r="B3788" s="32">
        <v>34003</v>
      </c>
      <c r="V3788"/>
      <c r="BY3788" s="30">
        <v>269.44811290218155</v>
      </c>
    </row>
    <row r="3789" spans="1:77" x14ac:dyDescent="0.55000000000000004">
      <c r="A3789" s="3" t="s">
        <v>278</v>
      </c>
      <c r="B3789" s="32">
        <v>34011</v>
      </c>
      <c r="V3789"/>
      <c r="BY3789" s="30">
        <v>266.16203793616859</v>
      </c>
    </row>
    <row r="3790" spans="1:77" x14ac:dyDescent="0.55000000000000004">
      <c r="A3790" s="3" t="s">
        <v>278</v>
      </c>
      <c r="B3790" s="32">
        <v>34017</v>
      </c>
      <c r="V3790"/>
      <c r="BY3790" s="30">
        <v>259.54845601087533</v>
      </c>
    </row>
    <row r="3791" spans="1:77" x14ac:dyDescent="0.55000000000000004">
      <c r="A3791" s="3" t="s">
        <v>278</v>
      </c>
      <c r="B3791" s="32">
        <v>34027</v>
      </c>
      <c r="V3791"/>
      <c r="BY3791" s="30">
        <v>240.33048488379538</v>
      </c>
    </row>
    <row r="3792" spans="1:77" x14ac:dyDescent="0.55000000000000004">
      <c r="A3792" s="3" t="s">
        <v>278</v>
      </c>
      <c r="B3792" s="32">
        <v>34030</v>
      </c>
      <c r="V3792"/>
      <c r="BY3792" s="30">
        <v>241.67055091603498</v>
      </c>
    </row>
    <row r="3793" spans="1:77" x14ac:dyDescent="0.55000000000000004">
      <c r="A3793" s="3" t="s">
        <v>278</v>
      </c>
      <c r="B3793" s="32">
        <v>34032</v>
      </c>
      <c r="V3793"/>
      <c r="BY3793" s="30">
        <v>233.70913445976541</v>
      </c>
    </row>
    <row r="3794" spans="1:77" x14ac:dyDescent="0.55000000000000004">
      <c r="A3794" s="3" t="s">
        <v>278</v>
      </c>
      <c r="B3794" s="32">
        <v>34037</v>
      </c>
      <c r="V3794"/>
      <c r="BY3794" s="30">
        <v>222.43833754126919</v>
      </c>
    </row>
    <row r="3795" spans="1:77" x14ac:dyDescent="0.55000000000000004">
      <c r="A3795" s="3" t="s">
        <v>278</v>
      </c>
      <c r="B3795" s="32">
        <v>34039</v>
      </c>
      <c r="V3795"/>
      <c r="BY3795" s="30">
        <v>268.94186573444637</v>
      </c>
    </row>
    <row r="3796" spans="1:77" x14ac:dyDescent="0.55000000000000004">
      <c r="A3796" s="3" t="s">
        <v>278</v>
      </c>
      <c r="B3796" s="32">
        <v>34041</v>
      </c>
      <c r="V3796"/>
      <c r="BY3796" s="30">
        <v>255.0038842493685</v>
      </c>
    </row>
    <row r="3797" spans="1:77" x14ac:dyDescent="0.55000000000000004">
      <c r="A3797" s="3" t="s">
        <v>278</v>
      </c>
      <c r="B3797" s="32">
        <v>34047</v>
      </c>
      <c r="V3797"/>
      <c r="BY3797" s="30">
        <v>233.77646144882428</v>
      </c>
    </row>
    <row r="3798" spans="1:77" x14ac:dyDescent="0.55000000000000004">
      <c r="A3798" s="3" t="s">
        <v>278</v>
      </c>
      <c r="B3798" s="32">
        <v>34049</v>
      </c>
      <c r="V3798"/>
      <c r="BY3798" s="30">
        <v>256.36596102803071</v>
      </c>
    </row>
    <row r="3799" spans="1:77" x14ac:dyDescent="0.55000000000000004">
      <c r="A3799" s="3" t="s">
        <v>278</v>
      </c>
      <c r="B3799" s="32">
        <v>34051</v>
      </c>
      <c r="V3799"/>
      <c r="BY3799" s="30">
        <v>243.7550980772958</v>
      </c>
    </row>
    <row r="3800" spans="1:77" x14ac:dyDescent="0.55000000000000004">
      <c r="A3800" s="3" t="s">
        <v>278</v>
      </c>
      <c r="B3800" s="32">
        <v>34054</v>
      </c>
      <c r="V3800"/>
      <c r="BY3800" s="30">
        <v>229.82100084158671</v>
      </c>
    </row>
    <row r="3801" spans="1:77" x14ac:dyDescent="0.55000000000000004">
      <c r="A3801" s="3" t="s">
        <v>278</v>
      </c>
      <c r="B3801" s="32">
        <v>34056</v>
      </c>
      <c r="V3801"/>
      <c r="BY3801" s="30">
        <v>263.04039619343553</v>
      </c>
    </row>
    <row r="3802" spans="1:77" x14ac:dyDescent="0.55000000000000004">
      <c r="A3802" s="3" t="s">
        <v>278</v>
      </c>
      <c r="B3802" s="32">
        <v>34060</v>
      </c>
      <c r="V3802"/>
      <c r="BY3802" s="30">
        <v>260.40169612222383</v>
      </c>
    </row>
    <row r="3803" spans="1:77" x14ac:dyDescent="0.55000000000000004">
      <c r="A3803" s="3" t="s">
        <v>278</v>
      </c>
      <c r="B3803" s="32">
        <v>34062</v>
      </c>
      <c r="V3803"/>
      <c r="BY3803" s="30">
        <v>248.45503981355549</v>
      </c>
    </row>
    <row r="3804" spans="1:77" x14ac:dyDescent="0.55000000000000004">
      <c r="A3804" s="3" t="s">
        <v>278</v>
      </c>
      <c r="B3804" s="32">
        <v>34065</v>
      </c>
      <c r="V3804"/>
      <c r="BY3804" s="30">
        <v>234.51964782805712</v>
      </c>
    </row>
    <row r="3805" spans="1:77" x14ac:dyDescent="0.55000000000000004">
      <c r="A3805" s="3" t="s">
        <v>278</v>
      </c>
      <c r="B3805" s="32">
        <v>34067</v>
      </c>
      <c r="V3805"/>
      <c r="BY3805" s="30">
        <v>259.1030620832517</v>
      </c>
    </row>
    <row r="3806" spans="1:77" x14ac:dyDescent="0.55000000000000004">
      <c r="A3806" s="3" t="s">
        <v>278</v>
      </c>
      <c r="B3806" s="32">
        <v>34072</v>
      </c>
      <c r="V3806"/>
      <c r="BY3806" s="30">
        <v>235.21363371528392</v>
      </c>
    </row>
    <row r="3807" spans="1:77" x14ac:dyDescent="0.55000000000000004">
      <c r="A3807" s="3" t="s">
        <v>278</v>
      </c>
      <c r="B3807" s="32">
        <v>34074</v>
      </c>
      <c r="V3807"/>
      <c r="BY3807" s="30">
        <v>261.79225739625781</v>
      </c>
    </row>
    <row r="3808" spans="1:77" x14ac:dyDescent="0.55000000000000004">
      <c r="A3808" s="3" t="s">
        <v>278</v>
      </c>
      <c r="B3808" s="32">
        <v>34077</v>
      </c>
      <c r="V3808"/>
      <c r="BY3808" s="30">
        <v>246.52845212662618</v>
      </c>
    </row>
    <row r="3809" spans="1:77" x14ac:dyDescent="0.55000000000000004">
      <c r="A3809" s="3" t="s">
        <v>278</v>
      </c>
      <c r="B3809" s="32">
        <v>34079</v>
      </c>
      <c r="V3809"/>
      <c r="BY3809" s="30">
        <v>260.48456010875884</v>
      </c>
    </row>
    <row r="3810" spans="1:77" x14ac:dyDescent="0.55000000000000004">
      <c r="A3810" s="3" t="s">
        <v>278</v>
      </c>
      <c r="B3810" s="32">
        <v>34081</v>
      </c>
      <c r="V3810"/>
      <c r="BY3810" s="30">
        <v>245.88237198161431</v>
      </c>
    </row>
    <row r="3811" spans="1:77" x14ac:dyDescent="0.55000000000000004">
      <c r="A3811" s="3" t="s">
        <v>278</v>
      </c>
      <c r="B3811" s="32">
        <v>34083</v>
      </c>
      <c r="V3811"/>
      <c r="BY3811" s="30">
        <v>261.16689324787916</v>
      </c>
    </row>
    <row r="3812" spans="1:77" x14ac:dyDescent="0.55000000000000004">
      <c r="A3812" s="3" t="s">
        <v>278</v>
      </c>
      <c r="B3812" s="32">
        <v>34086</v>
      </c>
      <c r="V3812"/>
      <c r="BY3812" s="30">
        <v>239.26231630737271</v>
      </c>
    </row>
    <row r="3813" spans="1:77" x14ac:dyDescent="0.55000000000000004">
      <c r="A3813" s="3" t="s">
        <v>278</v>
      </c>
      <c r="B3813" s="32">
        <v>34088</v>
      </c>
      <c r="V3813"/>
      <c r="BY3813" s="30">
        <v>259.86178545995966</v>
      </c>
    </row>
    <row r="3814" spans="1:77" x14ac:dyDescent="0.55000000000000004">
      <c r="A3814" s="3" t="s">
        <v>278</v>
      </c>
      <c r="B3814" s="32">
        <v>34090</v>
      </c>
      <c r="V3814"/>
      <c r="BY3814" s="30">
        <v>244.59409594095931</v>
      </c>
    </row>
    <row r="3815" spans="1:77" x14ac:dyDescent="0.55000000000000004">
      <c r="A3815" s="3" t="s">
        <v>278</v>
      </c>
      <c r="B3815" s="32">
        <v>34094</v>
      </c>
      <c r="V3815"/>
      <c r="BY3815" s="30">
        <v>246.60354761442269</v>
      </c>
    </row>
    <row r="3816" spans="1:77" x14ac:dyDescent="0.55000000000000004">
      <c r="A3816" s="3" t="s">
        <v>278</v>
      </c>
      <c r="B3816" s="32">
        <v>34097</v>
      </c>
      <c r="V3816"/>
      <c r="BY3816" s="30">
        <v>248.61170453809771</v>
      </c>
    </row>
    <row r="3817" spans="1:77" x14ac:dyDescent="0.55000000000000004">
      <c r="A3817" s="3" t="s">
        <v>278</v>
      </c>
      <c r="B3817" s="32">
        <v>34100</v>
      </c>
      <c r="V3817"/>
      <c r="BY3817" s="30">
        <v>230.026866058134</v>
      </c>
    </row>
    <row r="3818" spans="1:77" x14ac:dyDescent="0.55000000000000004">
      <c r="A3818" s="3" t="s">
        <v>278</v>
      </c>
      <c r="B3818" s="32">
        <v>34102</v>
      </c>
      <c r="V3818"/>
      <c r="BY3818" s="30">
        <v>255.93739884767248</v>
      </c>
    </row>
    <row r="3819" spans="1:77" x14ac:dyDescent="0.55000000000000004">
      <c r="A3819" s="3" t="s">
        <v>278</v>
      </c>
      <c r="B3819" s="32">
        <v>34104</v>
      </c>
      <c r="V3819"/>
      <c r="BY3819" s="30">
        <v>265.90826697740641</v>
      </c>
    </row>
    <row r="3820" spans="1:77" x14ac:dyDescent="0.55000000000000004">
      <c r="A3820" s="3" t="s">
        <v>278</v>
      </c>
      <c r="B3820" s="32">
        <v>34107</v>
      </c>
      <c r="V3820"/>
      <c r="BY3820" s="30">
        <v>254.63229105975208</v>
      </c>
    </row>
    <row r="3821" spans="1:77" x14ac:dyDescent="0.55000000000000004">
      <c r="A3821" s="3" t="s">
        <v>278</v>
      </c>
      <c r="B3821" s="32">
        <v>34111</v>
      </c>
      <c r="V3821"/>
      <c r="BY3821" s="30">
        <v>244.02181653395462</v>
      </c>
    </row>
    <row r="3822" spans="1:77" x14ac:dyDescent="0.55000000000000004">
      <c r="A3822" s="3" t="s">
        <v>279</v>
      </c>
      <c r="B3822" s="32">
        <v>34311</v>
      </c>
      <c r="V3822"/>
      <c r="BY3822" s="30">
        <v>239.58661656660121</v>
      </c>
    </row>
    <row r="3823" spans="1:77" x14ac:dyDescent="0.55000000000000004">
      <c r="A3823" s="3" t="s">
        <v>279</v>
      </c>
      <c r="B3823" s="32">
        <v>34318</v>
      </c>
      <c r="V3823"/>
      <c r="BY3823" s="30">
        <v>252.85049299158749</v>
      </c>
    </row>
    <row r="3824" spans="1:77" x14ac:dyDescent="0.55000000000000004">
      <c r="A3824" s="3" t="s">
        <v>279</v>
      </c>
      <c r="B3824" s="32">
        <v>34323</v>
      </c>
      <c r="V3824"/>
      <c r="BY3824" s="30">
        <v>267.43137777108723</v>
      </c>
    </row>
    <row r="3825" spans="1:77" x14ac:dyDescent="0.55000000000000004">
      <c r="A3825" s="3" t="s">
        <v>279</v>
      </c>
      <c r="B3825" s="32">
        <v>34338</v>
      </c>
      <c r="V3825"/>
      <c r="BY3825" s="30">
        <v>254.9256604581951</v>
      </c>
    </row>
    <row r="3826" spans="1:77" x14ac:dyDescent="0.55000000000000004">
      <c r="A3826" s="3" t="s">
        <v>279</v>
      </c>
      <c r="B3826" s="32">
        <v>34345</v>
      </c>
      <c r="V3826"/>
      <c r="BY3826" s="30">
        <v>247.01449157890471</v>
      </c>
    </row>
    <row r="3827" spans="1:77" x14ac:dyDescent="0.55000000000000004">
      <c r="A3827" s="3" t="s">
        <v>279</v>
      </c>
      <c r="B3827" s="32">
        <v>34353</v>
      </c>
      <c r="V3827"/>
      <c r="BY3827" s="30">
        <v>240.43335784299452</v>
      </c>
    </row>
    <row r="3828" spans="1:77" x14ac:dyDescent="0.55000000000000004">
      <c r="A3828" s="3" t="s">
        <v>279</v>
      </c>
      <c r="B3828" s="32">
        <v>34357</v>
      </c>
      <c r="V3828"/>
      <c r="BY3828" s="30">
        <v>245.08131611095263</v>
      </c>
    </row>
    <row r="3829" spans="1:77" x14ac:dyDescent="0.55000000000000004">
      <c r="A3829" s="3" t="s">
        <v>279</v>
      </c>
      <c r="B3829" s="32">
        <v>34361</v>
      </c>
      <c r="V3829"/>
      <c r="BY3829" s="30">
        <v>237.82018399615532</v>
      </c>
    </row>
    <row r="3830" spans="1:77" x14ac:dyDescent="0.55000000000000004">
      <c r="A3830" s="3" t="s">
        <v>279</v>
      </c>
      <c r="B3830" s="32">
        <v>34366</v>
      </c>
      <c r="V3830"/>
      <c r="BY3830" s="30">
        <v>231.22472079249181</v>
      </c>
    </row>
    <row r="3831" spans="1:77" x14ac:dyDescent="0.55000000000000004">
      <c r="A3831" s="3" t="s">
        <v>279</v>
      </c>
      <c r="B3831" s="32">
        <v>34370</v>
      </c>
      <c r="V3831"/>
      <c r="BY3831" s="30">
        <v>241.83243496737447</v>
      </c>
    </row>
    <row r="3832" spans="1:77" x14ac:dyDescent="0.55000000000000004">
      <c r="A3832" s="3" t="s">
        <v>279</v>
      </c>
      <c r="B3832" s="32">
        <v>34376</v>
      </c>
      <c r="V3832"/>
      <c r="BY3832" s="30">
        <v>264.35705559833428</v>
      </c>
    </row>
    <row r="3833" spans="1:77" x14ac:dyDescent="0.55000000000000004">
      <c r="A3833" s="3" t="s">
        <v>279</v>
      </c>
      <c r="B3833" s="32">
        <v>34381</v>
      </c>
      <c r="V3833"/>
      <c r="BY3833" s="30">
        <v>251.14658900770527</v>
      </c>
    </row>
    <row r="3834" spans="1:77" x14ac:dyDescent="0.55000000000000004">
      <c r="A3834" s="3" t="s">
        <v>279</v>
      </c>
      <c r="B3834" s="32">
        <v>34388</v>
      </c>
      <c r="V3834"/>
      <c r="BY3834" s="30">
        <v>229.99889996005049</v>
      </c>
    </row>
    <row r="3835" spans="1:77" x14ac:dyDescent="0.55000000000000004">
      <c r="A3835" s="3" t="s">
        <v>279</v>
      </c>
      <c r="B3835" s="32">
        <v>34390</v>
      </c>
      <c r="V3835"/>
      <c r="BY3835" s="30">
        <v>226.70051701877549</v>
      </c>
    </row>
    <row r="3836" spans="1:77" x14ac:dyDescent="0.55000000000000004">
      <c r="A3836" s="3" t="s">
        <v>279</v>
      </c>
      <c r="B3836" s="32">
        <v>34394</v>
      </c>
      <c r="V3836"/>
      <c r="BY3836" s="30">
        <v>216.7923414060819</v>
      </c>
    </row>
    <row r="3837" spans="1:77" x14ac:dyDescent="0.55000000000000004">
      <c r="A3837" s="3" t="s">
        <v>279</v>
      </c>
      <c r="B3837" s="32">
        <v>34397</v>
      </c>
      <c r="V3837"/>
      <c r="BY3837" s="30">
        <v>210.84952032468541</v>
      </c>
    </row>
    <row r="3838" spans="1:77" x14ac:dyDescent="0.55000000000000004">
      <c r="A3838" s="3" t="s">
        <v>279</v>
      </c>
      <c r="B3838" s="32">
        <v>34400</v>
      </c>
      <c r="V3838"/>
      <c r="BY3838" s="30">
        <v>208.2115955789973</v>
      </c>
    </row>
    <row r="3839" spans="1:77" x14ac:dyDescent="0.55000000000000004">
      <c r="A3839" s="3" t="s">
        <v>279</v>
      </c>
      <c r="B3839" s="32">
        <v>34404</v>
      </c>
      <c r="V3839"/>
      <c r="BY3839" s="30">
        <v>204.25926783656791</v>
      </c>
    </row>
    <row r="3840" spans="1:77" x14ac:dyDescent="0.55000000000000004">
      <c r="A3840" s="3" t="s">
        <v>279</v>
      </c>
      <c r="B3840" s="32">
        <v>34407</v>
      </c>
      <c r="V3840"/>
      <c r="BY3840" s="30">
        <v>195.01024774057561</v>
      </c>
    </row>
    <row r="3841" spans="1:77" x14ac:dyDescent="0.55000000000000004">
      <c r="A3841" s="3" t="s">
        <v>279</v>
      </c>
      <c r="B3841" s="32">
        <v>34410</v>
      </c>
      <c r="V3841"/>
      <c r="BY3841" s="30">
        <v>190.38964572923939</v>
      </c>
    </row>
    <row r="3842" spans="1:77" x14ac:dyDescent="0.55000000000000004">
      <c r="A3842" s="3" t="s">
        <v>279</v>
      </c>
      <c r="B3842" s="32">
        <v>34412</v>
      </c>
      <c r="V3842"/>
      <c r="BY3842" s="30">
        <v>223.48550552625269</v>
      </c>
    </row>
    <row r="3843" spans="1:77" x14ac:dyDescent="0.55000000000000004">
      <c r="A3843" s="3" t="s">
        <v>279</v>
      </c>
      <c r="B3843" s="32">
        <v>34415</v>
      </c>
      <c r="V3843"/>
      <c r="BY3843" s="30">
        <v>216.8809235703819</v>
      </c>
    </row>
    <row r="3844" spans="1:77" x14ac:dyDescent="0.55000000000000004">
      <c r="A3844" s="3" t="s">
        <v>279</v>
      </c>
      <c r="B3844" s="32">
        <v>34417</v>
      </c>
      <c r="V3844"/>
      <c r="BY3844" s="30">
        <v>207.62669275884181</v>
      </c>
    </row>
    <row r="3845" spans="1:77" x14ac:dyDescent="0.55000000000000004">
      <c r="A3845" s="3" t="s">
        <v>279</v>
      </c>
      <c r="B3845" s="32">
        <v>34422</v>
      </c>
      <c r="V3845"/>
      <c r="BY3845" s="30">
        <v>201.6929904296517</v>
      </c>
    </row>
    <row r="3846" spans="1:77" x14ac:dyDescent="0.55000000000000004">
      <c r="A3846" s="3" t="s">
        <v>279</v>
      </c>
      <c r="B3846" s="32">
        <v>34424</v>
      </c>
      <c r="V3846"/>
      <c r="BY3846" s="30">
        <v>232.14180672877052</v>
      </c>
    </row>
    <row r="3847" spans="1:77" x14ac:dyDescent="0.55000000000000004">
      <c r="A3847" s="3" t="s">
        <v>279</v>
      </c>
      <c r="B3847" s="32">
        <v>34428</v>
      </c>
      <c r="V3847"/>
      <c r="BY3847" s="30">
        <v>207.0118283242914</v>
      </c>
    </row>
    <row r="3848" spans="1:77" x14ac:dyDescent="0.55000000000000004">
      <c r="A3848" s="3" t="s">
        <v>279</v>
      </c>
      <c r="B3848" s="32">
        <v>34429</v>
      </c>
      <c r="V3848"/>
      <c r="BY3848" s="30">
        <v>200.40203565287371</v>
      </c>
    </row>
    <row r="3849" spans="1:77" x14ac:dyDescent="0.55000000000000004">
      <c r="A3849" s="3" t="s">
        <v>279</v>
      </c>
      <c r="B3849" s="32">
        <v>34432</v>
      </c>
      <c r="V3849"/>
      <c r="BY3849" s="30">
        <v>190.4886493246332</v>
      </c>
    </row>
    <row r="3850" spans="1:77" x14ac:dyDescent="0.55000000000000004">
      <c r="A3850" s="3" t="s">
        <v>279</v>
      </c>
      <c r="B3850" s="32">
        <v>34436</v>
      </c>
      <c r="V3850"/>
      <c r="BY3850" s="30">
        <v>230.20993393970582</v>
      </c>
    </row>
    <row r="3851" spans="1:77" x14ac:dyDescent="0.55000000000000004">
      <c r="A3851" s="3" t="s">
        <v>279</v>
      </c>
      <c r="B3851" s="32">
        <v>34439</v>
      </c>
      <c r="V3851"/>
      <c r="BY3851" s="30">
        <v>215.6642214901488</v>
      </c>
    </row>
    <row r="3852" spans="1:77" x14ac:dyDescent="0.55000000000000004">
      <c r="A3852" s="3" t="s">
        <v>279</v>
      </c>
      <c r="B3852" s="32">
        <v>34441</v>
      </c>
      <c r="V3852"/>
      <c r="BY3852" s="30">
        <v>201.11460100393049</v>
      </c>
    </row>
    <row r="3853" spans="1:77" x14ac:dyDescent="0.55000000000000004">
      <c r="A3853" s="3" t="s">
        <v>279</v>
      </c>
      <c r="B3853" s="32">
        <v>34444</v>
      </c>
      <c r="V3853"/>
      <c r="BY3853" s="30">
        <v>185.90712767989919</v>
      </c>
    </row>
    <row r="3854" spans="1:77" x14ac:dyDescent="0.55000000000000004">
      <c r="A3854" s="3" t="s">
        <v>279</v>
      </c>
      <c r="B3854" s="32">
        <v>34446</v>
      </c>
      <c r="V3854"/>
      <c r="BY3854" s="30">
        <v>230.9159858963292</v>
      </c>
    </row>
    <row r="3855" spans="1:77" x14ac:dyDescent="0.55000000000000004">
      <c r="A3855" s="3" t="s">
        <v>279</v>
      </c>
      <c r="B3855" s="32">
        <v>34450</v>
      </c>
      <c r="V3855"/>
      <c r="BY3855" s="30">
        <v>205.786007491851</v>
      </c>
    </row>
    <row r="3856" spans="1:77" x14ac:dyDescent="0.55000000000000004">
      <c r="A3856" s="3" t="s">
        <v>279</v>
      </c>
      <c r="B3856" s="32">
        <v>34452</v>
      </c>
      <c r="V3856"/>
      <c r="BY3856" s="30">
        <v>201.16540548051478</v>
      </c>
    </row>
    <row r="3857" spans="1:77" x14ac:dyDescent="0.55000000000000004">
      <c r="A3857" s="3" t="s">
        <v>279</v>
      </c>
      <c r="B3857" s="32">
        <v>34454</v>
      </c>
      <c r="V3857"/>
      <c r="BY3857" s="30">
        <v>182.64521974745341</v>
      </c>
    </row>
    <row r="3858" spans="1:77" x14ac:dyDescent="0.55000000000000004">
      <c r="A3858" s="3" t="s">
        <v>279</v>
      </c>
      <c r="B3858" s="32">
        <v>34456</v>
      </c>
      <c r="V3858"/>
      <c r="BY3858" s="30">
        <v>182.65303582077419</v>
      </c>
    </row>
    <row r="3859" spans="1:77" x14ac:dyDescent="0.55000000000000004">
      <c r="A3859" s="3" t="s">
        <v>279</v>
      </c>
      <c r="B3859" s="32">
        <v>34459</v>
      </c>
      <c r="V3859"/>
      <c r="BY3859" s="30">
        <v>170.75176151133871</v>
      </c>
    </row>
    <row r="3860" spans="1:77" x14ac:dyDescent="0.55000000000000004">
      <c r="A3860" s="3" t="s">
        <v>279</v>
      </c>
      <c r="B3860" s="32">
        <v>34461</v>
      </c>
      <c r="V3860"/>
      <c r="BY3860" s="30">
        <v>235.6147486408716</v>
      </c>
    </row>
    <row r="3861" spans="1:77" x14ac:dyDescent="0.55000000000000004">
      <c r="A3861" s="3" t="s">
        <v>279</v>
      </c>
      <c r="B3861" s="32">
        <v>34465</v>
      </c>
      <c r="V3861"/>
      <c r="BY3861" s="30">
        <v>215.11709635770899</v>
      </c>
    </row>
    <row r="3862" spans="1:77" x14ac:dyDescent="0.55000000000000004">
      <c r="A3862" s="3" t="s">
        <v>279</v>
      </c>
      <c r="B3862" s="32">
        <v>34467</v>
      </c>
      <c r="V3862"/>
      <c r="BY3862" s="30">
        <v>205.199801992809</v>
      </c>
    </row>
    <row r="3863" spans="1:77" x14ac:dyDescent="0.55000000000000004">
      <c r="A3863" s="3" t="s">
        <v>279</v>
      </c>
      <c r="B3863" s="32">
        <v>34471</v>
      </c>
      <c r="V3863"/>
      <c r="BY3863" s="30">
        <v>195.95208457570229</v>
      </c>
    </row>
    <row r="3864" spans="1:77" x14ac:dyDescent="0.55000000000000004">
      <c r="A3864" s="3" t="s">
        <v>279</v>
      </c>
      <c r="B3864" s="32">
        <v>34473</v>
      </c>
      <c r="V3864"/>
      <c r="BY3864" s="30">
        <v>190.00665813653191</v>
      </c>
    </row>
    <row r="3865" spans="1:77" x14ac:dyDescent="0.55000000000000004">
      <c r="A3865" s="3" t="s">
        <v>279</v>
      </c>
      <c r="B3865" s="32">
        <v>34475</v>
      </c>
      <c r="V3865"/>
      <c r="BY3865" s="30">
        <v>187.3674307119573</v>
      </c>
    </row>
    <row r="3866" spans="1:77" x14ac:dyDescent="0.55000000000000004">
      <c r="A3866" s="3" t="s">
        <v>279</v>
      </c>
      <c r="B3866" s="32">
        <v>34481</v>
      </c>
      <c r="V3866"/>
      <c r="BY3866" s="30">
        <v>197.9829609601608</v>
      </c>
    </row>
    <row r="3867" spans="1:77" x14ac:dyDescent="0.55000000000000004">
      <c r="A3867" s="3" t="s">
        <v>281</v>
      </c>
      <c r="B3867" s="32">
        <v>34311</v>
      </c>
      <c r="V3867"/>
      <c r="BY3867" s="30">
        <v>229.66150612838041</v>
      </c>
    </row>
    <row r="3868" spans="1:77" x14ac:dyDescent="0.55000000000000004">
      <c r="A3868" s="3" t="s">
        <v>281</v>
      </c>
      <c r="B3868" s="32">
        <v>34318</v>
      </c>
      <c r="V3868"/>
      <c r="BY3868" s="30">
        <v>244.24760162342702</v>
      </c>
    </row>
    <row r="3869" spans="1:77" x14ac:dyDescent="0.55000000000000004">
      <c r="A3869" s="3" t="s">
        <v>281</v>
      </c>
      <c r="B3869" s="32">
        <v>34323</v>
      </c>
      <c r="V3869"/>
      <c r="BY3869" s="30">
        <v>258.8297890818132</v>
      </c>
    </row>
    <row r="3870" spans="1:77" x14ac:dyDescent="0.55000000000000004">
      <c r="A3870" s="3" t="s">
        <v>281</v>
      </c>
      <c r="B3870" s="32">
        <v>34337</v>
      </c>
      <c r="V3870"/>
      <c r="BY3870" s="30">
        <v>238.3790332385754</v>
      </c>
    </row>
    <row r="3871" spans="1:77" x14ac:dyDescent="0.55000000000000004">
      <c r="A3871" s="3" t="s">
        <v>281</v>
      </c>
      <c r="B3871" s="32">
        <v>34345</v>
      </c>
      <c r="V3871"/>
      <c r="BY3871" s="30">
        <v>234.44103496390113</v>
      </c>
    </row>
    <row r="3872" spans="1:77" x14ac:dyDescent="0.55000000000000004">
      <c r="A3872" s="3" t="s">
        <v>281</v>
      </c>
      <c r="B3872" s="32">
        <v>34353</v>
      </c>
      <c r="V3872"/>
      <c r="BY3872" s="30">
        <v>226.5350768001567</v>
      </c>
    </row>
    <row r="3873" spans="1:77" x14ac:dyDescent="0.55000000000000004">
      <c r="A3873" s="3" t="s">
        <v>281</v>
      </c>
      <c r="B3873" s="32">
        <v>34357</v>
      </c>
      <c r="V3873"/>
      <c r="BY3873" s="30">
        <v>245.08392146872649</v>
      </c>
    </row>
    <row r="3874" spans="1:77" x14ac:dyDescent="0.55000000000000004">
      <c r="A3874" s="3" t="s">
        <v>281</v>
      </c>
      <c r="B3874" s="32">
        <v>34361</v>
      </c>
      <c r="V3874"/>
      <c r="BY3874" s="30">
        <v>237.82148667504177</v>
      </c>
    </row>
    <row r="3875" spans="1:77" x14ac:dyDescent="0.55000000000000004">
      <c r="A3875" s="3" t="s">
        <v>281</v>
      </c>
      <c r="B3875" s="32">
        <v>34366</v>
      </c>
      <c r="V3875"/>
      <c r="BY3875" s="30">
        <v>229.9038044013171</v>
      </c>
    </row>
    <row r="3876" spans="1:77" x14ac:dyDescent="0.55000000000000004">
      <c r="A3876" s="3" t="s">
        <v>281</v>
      </c>
      <c r="B3876" s="32">
        <v>34369</v>
      </c>
      <c r="V3876"/>
      <c r="BY3876" s="30">
        <v>222.63746157097199</v>
      </c>
    </row>
    <row r="3877" spans="1:77" x14ac:dyDescent="0.55000000000000004">
      <c r="A3877" s="3" t="s">
        <v>281</v>
      </c>
      <c r="B3877" s="32">
        <v>34370</v>
      </c>
      <c r="V3877"/>
      <c r="BY3877" s="30">
        <v>240.50761053954031</v>
      </c>
    </row>
    <row r="3878" spans="1:77" x14ac:dyDescent="0.55000000000000004">
      <c r="A3878" s="3" t="s">
        <v>281</v>
      </c>
      <c r="B3878" s="32">
        <v>34376</v>
      </c>
      <c r="V3878"/>
      <c r="BY3878" s="30">
        <v>264.35835827722082</v>
      </c>
    </row>
    <row r="3879" spans="1:77" x14ac:dyDescent="0.55000000000000004">
      <c r="A3879" s="3" t="s">
        <v>281</v>
      </c>
      <c r="B3879" s="32">
        <v>34381</v>
      </c>
      <c r="V3879"/>
      <c r="BY3879" s="30">
        <v>251.80704720329308</v>
      </c>
    </row>
    <row r="3880" spans="1:77" x14ac:dyDescent="0.55000000000000004">
      <c r="A3880" s="3" t="s">
        <v>281</v>
      </c>
      <c r="B3880" s="32">
        <v>34388</v>
      </c>
      <c r="V3880"/>
      <c r="BY3880" s="30">
        <v>231.32372438788559</v>
      </c>
    </row>
    <row r="3881" spans="1:77" x14ac:dyDescent="0.55000000000000004">
      <c r="A3881" s="3" t="s">
        <v>281</v>
      </c>
      <c r="B3881" s="32">
        <v>34391</v>
      </c>
      <c r="V3881"/>
      <c r="BY3881" s="30">
        <v>258.46764435129421</v>
      </c>
    </row>
    <row r="3882" spans="1:77" x14ac:dyDescent="0.55000000000000004">
      <c r="A3882" s="3" t="s">
        <v>281</v>
      </c>
      <c r="B3882" s="32">
        <v>34395</v>
      </c>
      <c r="V3882"/>
      <c r="BY3882" s="30">
        <v>243.2640790639233</v>
      </c>
    </row>
    <row r="3883" spans="1:77" x14ac:dyDescent="0.55000000000000004">
      <c r="A3883" s="3" t="s">
        <v>281</v>
      </c>
      <c r="B3883" s="32">
        <v>34398</v>
      </c>
      <c r="V3883"/>
      <c r="BY3883" s="30">
        <v>231.36671279114819</v>
      </c>
    </row>
    <row r="3884" spans="1:77" x14ac:dyDescent="0.55000000000000004">
      <c r="A3884" s="3" t="s">
        <v>281</v>
      </c>
      <c r="B3884" s="32">
        <v>34400</v>
      </c>
      <c r="V3884"/>
      <c r="BY3884" s="30">
        <v>263.80341707146198</v>
      </c>
    </row>
    <row r="3885" spans="1:77" x14ac:dyDescent="0.55000000000000004">
      <c r="A3885" s="3" t="s">
        <v>281</v>
      </c>
      <c r="B3885" s="32">
        <v>34404</v>
      </c>
      <c r="V3885"/>
      <c r="BY3885" s="30">
        <v>250.58383172862571</v>
      </c>
    </row>
    <row r="3886" spans="1:77" x14ac:dyDescent="0.55000000000000004">
      <c r="A3886" s="3" t="s">
        <v>281</v>
      </c>
      <c r="B3886" s="32">
        <v>34408</v>
      </c>
      <c r="V3886"/>
      <c r="BY3886" s="30">
        <v>233.39498381783278</v>
      </c>
    </row>
    <row r="3887" spans="1:77" x14ac:dyDescent="0.55000000000000004">
      <c r="A3887" s="3" t="s">
        <v>281</v>
      </c>
      <c r="B3887" s="32">
        <v>34410</v>
      </c>
      <c r="V3887"/>
      <c r="BY3887" s="30">
        <v>222.81462589957198</v>
      </c>
    </row>
    <row r="3888" spans="1:77" x14ac:dyDescent="0.55000000000000004">
      <c r="A3888" s="3" t="s">
        <v>281</v>
      </c>
      <c r="B3888" s="32">
        <v>34412</v>
      </c>
      <c r="V3888"/>
      <c r="BY3888" s="30">
        <v>247.97196056067301</v>
      </c>
    </row>
    <row r="3889" spans="1:77" x14ac:dyDescent="0.55000000000000004">
      <c r="A3889" s="3" t="s">
        <v>281</v>
      </c>
      <c r="B3889" s="32">
        <v>34415</v>
      </c>
      <c r="V3889"/>
      <c r="BY3889" s="30">
        <v>240.70692040921443</v>
      </c>
    </row>
    <row r="3890" spans="1:77" x14ac:dyDescent="0.55000000000000004">
      <c r="A3890" s="3" t="s">
        <v>281</v>
      </c>
      <c r="B3890" s="32">
        <v>34417</v>
      </c>
      <c r="V3890"/>
      <c r="BY3890" s="30">
        <v>255.27347572095991</v>
      </c>
    </row>
    <row r="3891" spans="1:77" x14ac:dyDescent="0.55000000000000004">
      <c r="A3891" s="3" t="s">
        <v>281</v>
      </c>
      <c r="B3891" s="32">
        <v>34422</v>
      </c>
      <c r="V3891"/>
      <c r="BY3891" s="30">
        <v>239.41336027466249</v>
      </c>
    </row>
    <row r="3892" spans="1:77" x14ac:dyDescent="0.55000000000000004">
      <c r="A3892" s="3" t="s">
        <v>281</v>
      </c>
      <c r="B3892" s="32">
        <v>34424</v>
      </c>
      <c r="V3892"/>
      <c r="BY3892" s="30">
        <v>259.93706613555958</v>
      </c>
    </row>
    <row r="3893" spans="1:77" x14ac:dyDescent="0.55000000000000004">
      <c r="A3893" s="3" t="s">
        <v>281</v>
      </c>
      <c r="B3893" s="32">
        <v>34428</v>
      </c>
      <c r="V3893"/>
      <c r="BY3893" s="30">
        <v>231.49958603759822</v>
      </c>
    </row>
    <row r="3894" spans="1:77" x14ac:dyDescent="0.55000000000000004">
      <c r="A3894" s="3" t="s">
        <v>281</v>
      </c>
      <c r="B3894" s="32">
        <v>34430</v>
      </c>
      <c r="V3894"/>
      <c r="BY3894" s="30">
        <v>252.0232918984953</v>
      </c>
    </row>
    <row r="3895" spans="1:77" x14ac:dyDescent="0.55000000000000004">
      <c r="A3895" s="3" t="s">
        <v>281</v>
      </c>
      <c r="B3895" s="32">
        <v>34433</v>
      </c>
      <c r="V3895"/>
      <c r="BY3895" s="30">
        <v>231.5217315786723</v>
      </c>
    </row>
    <row r="3896" spans="1:77" x14ac:dyDescent="0.55000000000000004">
      <c r="A3896" s="3" t="s">
        <v>281</v>
      </c>
      <c r="B3896" s="32">
        <v>34436</v>
      </c>
      <c r="V3896"/>
      <c r="BY3896" s="30">
        <v>250.72452104839559</v>
      </c>
    </row>
    <row r="3897" spans="1:77" x14ac:dyDescent="0.55000000000000004">
      <c r="A3897" s="3" t="s">
        <v>281</v>
      </c>
      <c r="B3897" s="32">
        <v>34439</v>
      </c>
      <c r="V3897"/>
      <c r="BY3897" s="30">
        <v>230.88732696082081</v>
      </c>
    </row>
    <row r="3898" spans="1:77" x14ac:dyDescent="0.55000000000000004">
      <c r="A3898" s="3" t="s">
        <v>281</v>
      </c>
      <c r="B3898" s="32">
        <v>34441</v>
      </c>
      <c r="V3898"/>
      <c r="BY3898" s="30">
        <v>256.70381713862218</v>
      </c>
    </row>
    <row r="3899" spans="1:77" x14ac:dyDescent="0.55000000000000004">
      <c r="A3899" s="3" t="s">
        <v>281</v>
      </c>
      <c r="B3899" s="32">
        <v>34444</v>
      </c>
      <c r="V3899"/>
      <c r="BY3899" s="30">
        <v>231.57123337636921</v>
      </c>
    </row>
    <row r="3900" spans="1:77" x14ac:dyDescent="0.55000000000000004">
      <c r="A3900" s="3" t="s">
        <v>281</v>
      </c>
      <c r="B3900" s="32">
        <v>34446</v>
      </c>
      <c r="V3900"/>
      <c r="BY3900" s="30">
        <v>262.020049675488</v>
      </c>
    </row>
    <row r="3901" spans="1:77" x14ac:dyDescent="0.55000000000000004">
      <c r="A3901" s="3" t="s">
        <v>281</v>
      </c>
      <c r="B3901" s="32">
        <v>34450</v>
      </c>
      <c r="V3901"/>
      <c r="BY3901" s="30">
        <v>231.59598427521811</v>
      </c>
    </row>
    <row r="3902" spans="1:77" x14ac:dyDescent="0.55000000000000004">
      <c r="A3902" s="3" t="s">
        <v>281</v>
      </c>
      <c r="B3902" s="32">
        <v>34452</v>
      </c>
      <c r="V3902"/>
      <c r="BY3902" s="30">
        <v>263.36962500217106</v>
      </c>
    </row>
    <row r="3903" spans="1:77" x14ac:dyDescent="0.55000000000000004">
      <c r="A3903" s="3" t="s">
        <v>281</v>
      </c>
      <c r="B3903" s="32">
        <v>34455</v>
      </c>
      <c r="V3903"/>
      <c r="BY3903" s="30">
        <v>243.5298255568224</v>
      </c>
    </row>
    <row r="3904" spans="1:77" x14ac:dyDescent="0.55000000000000004">
      <c r="A3904" s="3" t="s">
        <v>281</v>
      </c>
      <c r="B3904" s="32">
        <v>34457</v>
      </c>
      <c r="V3904"/>
      <c r="BY3904" s="30">
        <v>238.2448573132389</v>
      </c>
    </row>
    <row r="3905" spans="1:77" x14ac:dyDescent="0.55000000000000004">
      <c r="A3905" s="3" t="s">
        <v>281</v>
      </c>
      <c r="B3905" s="32">
        <v>34459</v>
      </c>
      <c r="V3905"/>
      <c r="BY3905" s="30">
        <v>225.68051945044263</v>
      </c>
    </row>
    <row r="3906" spans="1:77" x14ac:dyDescent="0.55000000000000004">
      <c r="A3906" s="3" t="s">
        <v>281</v>
      </c>
      <c r="B3906" s="32">
        <v>34461</v>
      </c>
      <c r="V3906"/>
      <c r="BY3906" s="30">
        <v>256.13063842844792</v>
      </c>
    </row>
    <row r="3907" spans="1:77" x14ac:dyDescent="0.55000000000000004">
      <c r="A3907" s="3" t="s">
        <v>281</v>
      </c>
      <c r="B3907" s="32">
        <v>34465</v>
      </c>
      <c r="V3907"/>
      <c r="BY3907" s="30">
        <v>225.04481215370458</v>
      </c>
    </row>
    <row r="3908" spans="1:77" x14ac:dyDescent="0.55000000000000004">
      <c r="A3908" s="3" t="s">
        <v>281</v>
      </c>
      <c r="B3908" s="32">
        <v>34467</v>
      </c>
      <c r="V3908"/>
      <c r="BY3908" s="30">
        <v>253.51095118717441</v>
      </c>
    </row>
    <row r="3909" spans="1:77" x14ac:dyDescent="0.55000000000000004">
      <c r="A3909" s="3" t="s">
        <v>281</v>
      </c>
      <c r="B3909" s="32">
        <v>34471</v>
      </c>
      <c r="V3909"/>
      <c r="BY3909" s="30">
        <v>223.0868857869045</v>
      </c>
    </row>
    <row r="3910" spans="1:77" x14ac:dyDescent="0.55000000000000004">
      <c r="A3910" s="3" t="s">
        <v>281</v>
      </c>
      <c r="B3910" s="32">
        <v>34473</v>
      </c>
      <c r="V3910"/>
      <c r="BY3910" s="30">
        <v>244.93150803897541</v>
      </c>
    </row>
    <row r="3911" spans="1:77" x14ac:dyDescent="0.55000000000000004">
      <c r="A3911" s="3" t="s">
        <v>281</v>
      </c>
      <c r="B3911" s="32">
        <v>34475</v>
      </c>
      <c r="V3911"/>
      <c r="BY3911" s="30">
        <v>229.06097116158423</v>
      </c>
    </row>
    <row r="3912" spans="1:77" x14ac:dyDescent="0.55000000000000004">
      <c r="A3912" s="3" t="s">
        <v>281</v>
      </c>
      <c r="B3912" s="32">
        <v>34481</v>
      </c>
      <c r="V3912"/>
      <c r="BY3912" s="30">
        <v>224.45339593911481</v>
      </c>
    </row>
    <row r="3913" spans="1:77" x14ac:dyDescent="0.55000000000000004">
      <c r="A3913" s="3" t="s">
        <v>280</v>
      </c>
      <c r="B3913" s="32">
        <v>34312</v>
      </c>
      <c r="V3913"/>
      <c r="BY3913" s="30">
        <v>224.36872181147609</v>
      </c>
    </row>
    <row r="3914" spans="1:77" x14ac:dyDescent="0.55000000000000004">
      <c r="A3914" s="3" t="s">
        <v>280</v>
      </c>
      <c r="B3914" s="32">
        <v>34318</v>
      </c>
      <c r="V3914"/>
      <c r="BY3914" s="30">
        <v>239.6152755021096</v>
      </c>
    </row>
    <row r="3915" spans="1:77" x14ac:dyDescent="0.55000000000000004">
      <c r="A3915" s="3" t="s">
        <v>280</v>
      </c>
      <c r="B3915" s="32">
        <v>34323</v>
      </c>
      <c r="V3915"/>
      <c r="BY3915" s="30">
        <v>255.51968203055787</v>
      </c>
    </row>
    <row r="3916" spans="1:77" x14ac:dyDescent="0.55000000000000004">
      <c r="A3916" s="3" t="s">
        <v>280</v>
      </c>
      <c r="B3916" s="32">
        <v>34338</v>
      </c>
      <c r="V3916"/>
      <c r="BY3916" s="30">
        <v>239.04339947082269</v>
      </c>
    </row>
    <row r="3917" spans="1:77" x14ac:dyDescent="0.55000000000000004">
      <c r="A3917" s="3" t="s">
        <v>280</v>
      </c>
      <c r="B3917" s="32">
        <v>34345</v>
      </c>
      <c r="V3917"/>
      <c r="BY3917" s="30">
        <v>233.11751321495339</v>
      </c>
    </row>
    <row r="3918" spans="1:77" x14ac:dyDescent="0.55000000000000004">
      <c r="A3918" s="3" t="s">
        <v>280</v>
      </c>
      <c r="B3918" s="32">
        <v>34353</v>
      </c>
      <c r="V3918"/>
      <c r="BY3918" s="30">
        <v>222.56581423220101</v>
      </c>
    </row>
    <row r="3919" spans="1:77" x14ac:dyDescent="0.55000000000000004">
      <c r="A3919" s="3" t="s">
        <v>280</v>
      </c>
      <c r="B3919" s="32">
        <v>34357</v>
      </c>
      <c r="V3919"/>
      <c r="BY3919" s="30">
        <v>219.9357055598328</v>
      </c>
    </row>
    <row r="3920" spans="1:77" x14ac:dyDescent="0.55000000000000004">
      <c r="A3920" s="3" t="s">
        <v>280</v>
      </c>
      <c r="B3920" s="32">
        <v>34361</v>
      </c>
      <c r="V3920"/>
      <c r="BY3920" s="30">
        <v>217.30429420857899</v>
      </c>
    </row>
    <row r="3921" spans="1:77" x14ac:dyDescent="0.55000000000000004">
      <c r="A3921" s="3" t="s">
        <v>280</v>
      </c>
      <c r="B3921" s="32">
        <v>34366</v>
      </c>
      <c r="V3921"/>
      <c r="BY3921" s="30">
        <v>212.6954163072231</v>
      </c>
    </row>
    <row r="3922" spans="1:77" x14ac:dyDescent="0.55000000000000004">
      <c r="A3922" s="3" t="s">
        <v>280</v>
      </c>
      <c r="B3922" s="32">
        <v>34368</v>
      </c>
      <c r="V3922"/>
      <c r="BY3922" s="30">
        <v>208.7326671337008</v>
      </c>
    </row>
    <row r="3923" spans="1:77" x14ac:dyDescent="0.55000000000000004">
      <c r="A3923" s="3" t="s">
        <v>280</v>
      </c>
      <c r="B3923" s="32">
        <v>34370</v>
      </c>
      <c r="V3923"/>
      <c r="BY3923" s="30">
        <v>227.9328512456502</v>
      </c>
    </row>
    <row r="3924" spans="1:77" x14ac:dyDescent="0.55000000000000004">
      <c r="A3924" s="3" t="s">
        <v>280</v>
      </c>
      <c r="B3924" s="32">
        <v>34376</v>
      </c>
      <c r="V3924"/>
      <c r="BY3924" s="30">
        <v>247.14997018312769</v>
      </c>
    </row>
    <row r="3925" spans="1:77" x14ac:dyDescent="0.55000000000000004">
      <c r="A3925" s="3" t="s">
        <v>280</v>
      </c>
      <c r="B3925" s="32">
        <v>34381</v>
      </c>
      <c r="V3925"/>
      <c r="BY3925" s="30">
        <v>236.5852444115076</v>
      </c>
    </row>
    <row r="3926" spans="1:77" x14ac:dyDescent="0.55000000000000004">
      <c r="A3926" s="3" t="s">
        <v>280</v>
      </c>
      <c r="B3926" s="32">
        <v>34388</v>
      </c>
      <c r="V3926"/>
      <c r="BY3926" s="30">
        <v>220.07118416405578</v>
      </c>
    </row>
    <row r="3927" spans="1:77" x14ac:dyDescent="0.55000000000000004">
      <c r="A3927" s="3" t="s">
        <v>280</v>
      </c>
      <c r="B3927" s="32">
        <v>34390</v>
      </c>
      <c r="V3927"/>
      <c r="BY3927" s="30">
        <v>216.1123430271939</v>
      </c>
    </row>
    <row r="3928" spans="1:77" x14ac:dyDescent="0.55000000000000004">
      <c r="A3928" s="3" t="s">
        <v>280</v>
      </c>
      <c r="B3928" s="32">
        <v>34395</v>
      </c>
      <c r="V3928"/>
      <c r="BY3928" s="30">
        <v>206.8672309678611</v>
      </c>
    </row>
    <row r="3929" spans="1:77" x14ac:dyDescent="0.55000000000000004">
      <c r="A3929" s="3" t="s">
        <v>280</v>
      </c>
      <c r="B3929" s="32">
        <v>34397</v>
      </c>
      <c r="V3929"/>
      <c r="BY3929" s="30">
        <v>200.9231072075772</v>
      </c>
    </row>
    <row r="3930" spans="1:77" x14ac:dyDescent="0.55000000000000004">
      <c r="A3930" s="3" t="s">
        <v>280</v>
      </c>
      <c r="B3930" s="32">
        <v>34400</v>
      </c>
      <c r="V3930"/>
      <c r="BY3930" s="30">
        <v>199.60870421083678</v>
      </c>
    </row>
    <row r="3931" spans="1:77" x14ac:dyDescent="0.55000000000000004">
      <c r="A3931" s="3" t="s">
        <v>280</v>
      </c>
      <c r="B3931" s="32">
        <v>34404</v>
      </c>
      <c r="V3931"/>
      <c r="BY3931" s="30">
        <v>193.0093329705129</v>
      </c>
    </row>
    <row r="3932" spans="1:77" x14ac:dyDescent="0.55000000000000004">
      <c r="A3932" s="3" t="s">
        <v>280</v>
      </c>
      <c r="B3932" s="32">
        <v>34408</v>
      </c>
      <c r="V3932"/>
      <c r="BY3932" s="30">
        <v>183.09985467893281</v>
      </c>
    </row>
    <row r="3933" spans="1:77" x14ac:dyDescent="0.55000000000000004">
      <c r="A3933" s="3" t="s">
        <v>280</v>
      </c>
      <c r="B3933" s="32">
        <v>34410</v>
      </c>
      <c r="V3933"/>
      <c r="BY3933" s="30">
        <v>175.16784293745391</v>
      </c>
    </row>
    <row r="3934" spans="1:77" x14ac:dyDescent="0.55000000000000004">
      <c r="A3934" s="3" t="s">
        <v>280</v>
      </c>
      <c r="B3934" s="32">
        <v>34411</v>
      </c>
      <c r="V3934"/>
      <c r="BY3934" s="30">
        <v>200.9843331152544</v>
      </c>
    </row>
    <row r="3935" spans="1:77" x14ac:dyDescent="0.55000000000000004">
      <c r="A3935" s="3" t="s">
        <v>280</v>
      </c>
      <c r="B3935" s="32">
        <v>34415</v>
      </c>
      <c r="V3935"/>
      <c r="BY3935" s="30">
        <v>194.38235651715749</v>
      </c>
    </row>
    <row r="3936" spans="1:77" x14ac:dyDescent="0.55000000000000004">
      <c r="A3936" s="3" t="s">
        <v>280</v>
      </c>
      <c r="B3936" s="32">
        <v>34417</v>
      </c>
      <c r="V3936"/>
      <c r="BY3936" s="30">
        <v>184.46375947337009</v>
      </c>
    </row>
    <row r="3937" spans="1:77" x14ac:dyDescent="0.55000000000000004">
      <c r="A3937" s="3" t="s">
        <v>280</v>
      </c>
      <c r="B3937" s="32">
        <v>34421</v>
      </c>
      <c r="V3937"/>
      <c r="BY3937" s="30">
        <v>178.5287544652935</v>
      </c>
    </row>
    <row r="3938" spans="1:77" x14ac:dyDescent="0.55000000000000004">
      <c r="A3938" s="3" t="s">
        <v>280</v>
      </c>
      <c r="B3938" s="32">
        <v>34424</v>
      </c>
      <c r="V3938"/>
      <c r="BY3938" s="30">
        <v>206.3331326242899</v>
      </c>
    </row>
    <row r="3939" spans="1:77" x14ac:dyDescent="0.55000000000000004">
      <c r="A3939" s="3" t="s">
        <v>280</v>
      </c>
      <c r="B3939" s="32">
        <v>34428</v>
      </c>
      <c r="V3939"/>
      <c r="BY3939" s="30">
        <v>177.2325889729677</v>
      </c>
    </row>
    <row r="3940" spans="1:77" x14ac:dyDescent="0.55000000000000004">
      <c r="A3940" s="3" t="s">
        <v>280</v>
      </c>
      <c r="B3940" s="32">
        <v>34430</v>
      </c>
      <c r="V3940"/>
      <c r="BY3940" s="30">
        <v>171.9489234082707</v>
      </c>
    </row>
    <row r="3941" spans="1:77" x14ac:dyDescent="0.55000000000000004">
      <c r="A3941" s="3" t="s">
        <v>280</v>
      </c>
      <c r="B3941" s="32">
        <v>34433</v>
      </c>
      <c r="V3941"/>
      <c r="BY3941" s="30">
        <v>160.71071265219598</v>
      </c>
    </row>
    <row r="3942" spans="1:77" x14ac:dyDescent="0.55000000000000004">
      <c r="A3942" s="3" t="s">
        <v>280</v>
      </c>
      <c r="B3942" s="32">
        <v>34436</v>
      </c>
      <c r="V3942"/>
      <c r="BY3942" s="30">
        <v>207.7087615287075</v>
      </c>
    </row>
    <row r="3943" spans="1:77" x14ac:dyDescent="0.55000000000000004">
      <c r="A3943" s="3" t="s">
        <v>280</v>
      </c>
      <c r="B3943" s="32">
        <v>34439</v>
      </c>
      <c r="V3943"/>
      <c r="BY3943" s="30">
        <v>188.53072295783312</v>
      </c>
    </row>
    <row r="3944" spans="1:77" x14ac:dyDescent="0.55000000000000004">
      <c r="A3944" s="3" t="s">
        <v>280</v>
      </c>
      <c r="B3944" s="32">
        <v>34441</v>
      </c>
      <c r="V3944"/>
      <c r="BY3944" s="30">
        <v>172.6588834015545</v>
      </c>
    </row>
    <row r="3945" spans="1:77" x14ac:dyDescent="0.55000000000000004">
      <c r="A3945" s="3" t="s">
        <v>280</v>
      </c>
      <c r="B3945" s="32">
        <v>34444</v>
      </c>
      <c r="V3945"/>
      <c r="BY3945" s="30">
        <v>156.78964920304981</v>
      </c>
    </row>
    <row r="3946" spans="1:77" x14ac:dyDescent="0.55000000000000004">
      <c r="A3946" s="3" t="s">
        <v>280</v>
      </c>
      <c r="B3946" s="32">
        <v>34446</v>
      </c>
      <c r="V3946"/>
      <c r="BY3946" s="30">
        <v>203.7824873640144</v>
      </c>
    </row>
    <row r="3947" spans="1:77" x14ac:dyDescent="0.55000000000000004">
      <c r="A3947" s="3" t="s">
        <v>280</v>
      </c>
      <c r="B3947" s="32">
        <v>34449</v>
      </c>
      <c r="V3947"/>
      <c r="BY3947" s="30">
        <v>177.99074808506191</v>
      </c>
    </row>
    <row r="3948" spans="1:77" x14ac:dyDescent="0.55000000000000004">
      <c r="A3948" s="3" t="s">
        <v>280</v>
      </c>
      <c r="B3948" s="32">
        <v>34452</v>
      </c>
      <c r="V3948"/>
      <c r="BY3948" s="30">
        <v>174.69106246489952</v>
      </c>
    </row>
    <row r="3949" spans="1:77" x14ac:dyDescent="0.55000000000000004">
      <c r="A3949" s="3" t="s">
        <v>280</v>
      </c>
      <c r="B3949" s="32">
        <v>34455</v>
      </c>
      <c r="V3949"/>
      <c r="BY3949" s="30">
        <v>159.4848918197556</v>
      </c>
    </row>
    <row r="3950" spans="1:77" x14ac:dyDescent="0.55000000000000004">
      <c r="A3950" s="3" t="s">
        <v>280</v>
      </c>
      <c r="B3950" s="32">
        <v>34457</v>
      </c>
      <c r="V3950"/>
      <c r="BY3950" s="30">
        <v>156.84566439518008</v>
      </c>
    </row>
    <row r="3951" spans="1:77" x14ac:dyDescent="0.55000000000000004">
      <c r="A3951" s="3" t="s">
        <v>280</v>
      </c>
      <c r="B3951" s="32">
        <v>34459</v>
      </c>
      <c r="V3951"/>
      <c r="BY3951" s="30">
        <v>150.23717440264889</v>
      </c>
    </row>
    <row r="3952" spans="1:77" x14ac:dyDescent="0.55000000000000004">
      <c r="A3952" s="3" t="s">
        <v>280</v>
      </c>
      <c r="B3952" s="32">
        <v>34461</v>
      </c>
      <c r="V3952"/>
      <c r="BY3952" s="30">
        <v>224.3648137748157</v>
      </c>
    </row>
    <row r="3953" spans="1:77" x14ac:dyDescent="0.55000000000000004">
      <c r="A3953" s="3" t="s">
        <v>280</v>
      </c>
      <c r="B3953" s="32">
        <v>34464</v>
      </c>
      <c r="V3953"/>
      <c r="BY3953" s="30">
        <v>204.5276196872409</v>
      </c>
    </row>
    <row r="3954" spans="1:77" x14ac:dyDescent="0.55000000000000004">
      <c r="A3954" s="3" t="s">
        <v>280</v>
      </c>
      <c r="B3954" s="32">
        <v>34467</v>
      </c>
      <c r="V3954"/>
      <c r="BY3954" s="30">
        <v>195.27338887570082</v>
      </c>
    </row>
    <row r="3955" spans="1:77" x14ac:dyDescent="0.55000000000000004">
      <c r="A3955" s="3" t="s">
        <v>280</v>
      </c>
      <c r="B3955" s="32">
        <v>34471</v>
      </c>
      <c r="V3955"/>
      <c r="BY3955" s="30">
        <v>186.02567145859499</v>
      </c>
    </row>
    <row r="3956" spans="1:77" x14ac:dyDescent="0.55000000000000004">
      <c r="A3956" s="3" t="s">
        <v>280</v>
      </c>
      <c r="B3956" s="32">
        <v>34473</v>
      </c>
      <c r="V3956"/>
      <c r="BY3956" s="30">
        <v>183.3877467129069</v>
      </c>
    </row>
    <row r="3957" spans="1:77" x14ac:dyDescent="0.55000000000000004">
      <c r="A3957" s="3" t="s">
        <v>280</v>
      </c>
      <c r="B3957" s="32">
        <v>34475</v>
      </c>
      <c r="V3957"/>
      <c r="BY3957" s="30">
        <v>180.74982196721882</v>
      </c>
    </row>
    <row r="3958" spans="1:77" x14ac:dyDescent="0.55000000000000004">
      <c r="A3958" s="3" t="s">
        <v>280</v>
      </c>
      <c r="B3958" s="32">
        <v>34481</v>
      </c>
      <c r="V3958"/>
      <c r="BY3958" s="30">
        <v>193.3493321599569</v>
      </c>
    </row>
    <row r="3959" spans="1:77" x14ac:dyDescent="0.55000000000000004">
      <c r="A3959" s="3" t="s">
        <v>282</v>
      </c>
      <c r="B3959" s="32">
        <v>34311</v>
      </c>
      <c r="V3959"/>
      <c r="BY3959" s="30">
        <v>233.6307686963361</v>
      </c>
    </row>
    <row r="3960" spans="1:77" x14ac:dyDescent="0.55000000000000004">
      <c r="A3960" s="3" t="s">
        <v>282</v>
      </c>
      <c r="B3960" s="32">
        <v>34318</v>
      </c>
      <c r="V3960"/>
      <c r="BY3960" s="30">
        <v>249.54299129810431</v>
      </c>
    </row>
    <row r="3961" spans="1:77" x14ac:dyDescent="0.55000000000000004">
      <c r="A3961" s="3" t="s">
        <v>282</v>
      </c>
      <c r="B3961" s="32">
        <v>34323</v>
      </c>
      <c r="V3961"/>
      <c r="BY3961" s="30">
        <v>263.46081252424409</v>
      </c>
    </row>
    <row r="3962" spans="1:77" x14ac:dyDescent="0.55000000000000004">
      <c r="A3962" s="3" t="s">
        <v>282</v>
      </c>
      <c r="B3962" s="32">
        <v>34338</v>
      </c>
      <c r="V3962"/>
      <c r="BY3962" s="30">
        <v>245.6610082155612</v>
      </c>
    </row>
    <row r="3963" spans="1:77" x14ac:dyDescent="0.55000000000000004">
      <c r="A3963" s="3" t="s">
        <v>282</v>
      </c>
      <c r="B3963" s="32">
        <v>34345</v>
      </c>
      <c r="V3963"/>
      <c r="BY3963" s="30">
        <v>240.39948819193918</v>
      </c>
    </row>
    <row r="3964" spans="1:77" x14ac:dyDescent="0.55000000000000004">
      <c r="A3964" s="3" t="s">
        <v>282</v>
      </c>
      <c r="B3964" s="32">
        <v>34352</v>
      </c>
      <c r="V3964"/>
      <c r="BY3964" s="30">
        <v>232.48831931264792</v>
      </c>
    </row>
    <row r="3965" spans="1:77" x14ac:dyDescent="0.55000000000000004">
      <c r="A3965" s="3" t="s">
        <v>282</v>
      </c>
      <c r="B3965" s="32">
        <v>34357</v>
      </c>
      <c r="V3965"/>
      <c r="BY3965" s="30">
        <v>249.71494491115649</v>
      </c>
    </row>
    <row r="3966" spans="1:77" x14ac:dyDescent="0.55000000000000004">
      <c r="A3966" s="3" t="s">
        <v>282</v>
      </c>
      <c r="B3966" s="32">
        <v>34361</v>
      </c>
      <c r="V3966"/>
      <c r="BY3966" s="30">
        <v>240.46853017293722</v>
      </c>
    </row>
    <row r="3967" spans="1:77" x14ac:dyDescent="0.55000000000000004">
      <c r="A3967" s="3" t="s">
        <v>282</v>
      </c>
      <c r="B3967" s="32">
        <v>34366</v>
      </c>
      <c r="V3967"/>
      <c r="BY3967" s="30">
        <v>233.8717642903872</v>
      </c>
    </row>
    <row r="3968" spans="1:77" x14ac:dyDescent="0.55000000000000004">
      <c r="A3968" s="3" t="s">
        <v>282</v>
      </c>
      <c r="B3968" s="32">
        <v>34368</v>
      </c>
      <c r="V3968"/>
      <c r="BY3968" s="30">
        <v>228.5867960468037</v>
      </c>
    </row>
    <row r="3969" spans="1:77" x14ac:dyDescent="0.55000000000000004">
      <c r="A3969" s="3" t="s">
        <v>282</v>
      </c>
      <c r="B3969" s="32">
        <v>34370</v>
      </c>
      <c r="V3969"/>
      <c r="BY3969" s="30">
        <v>249.77226278217418</v>
      </c>
    </row>
    <row r="3970" spans="1:77" x14ac:dyDescent="0.55000000000000004">
      <c r="A3970" s="3" t="s">
        <v>282</v>
      </c>
      <c r="B3970" s="32">
        <v>34376</v>
      </c>
      <c r="V3970"/>
      <c r="BY3970" s="30">
        <v>269.65114259412513</v>
      </c>
    </row>
    <row r="3971" spans="1:77" x14ac:dyDescent="0.55000000000000004">
      <c r="A3971" s="3" t="s">
        <v>282</v>
      </c>
      <c r="B3971" s="32">
        <v>34381</v>
      </c>
      <c r="V3971"/>
      <c r="BY3971" s="30">
        <v>259.08641682250499</v>
      </c>
    </row>
    <row r="3972" spans="1:77" x14ac:dyDescent="0.55000000000000004">
      <c r="A3972" s="3" t="s">
        <v>282</v>
      </c>
      <c r="B3972" s="32">
        <v>34387</v>
      </c>
      <c r="V3972"/>
      <c r="BY3972" s="30">
        <v>236.61390334701599</v>
      </c>
    </row>
    <row r="3973" spans="1:77" x14ac:dyDescent="0.55000000000000004">
      <c r="A3973" s="3" t="s">
        <v>282</v>
      </c>
      <c r="B3973" s="32">
        <v>34391</v>
      </c>
      <c r="V3973"/>
      <c r="BY3973" s="30">
        <v>266.40877484498043</v>
      </c>
    </row>
    <row r="3974" spans="1:77" x14ac:dyDescent="0.55000000000000004">
      <c r="A3974" s="3" t="s">
        <v>282</v>
      </c>
      <c r="B3974" s="32">
        <v>34395</v>
      </c>
      <c r="V3974"/>
      <c r="BY3974" s="30">
        <v>249.88168780866181</v>
      </c>
    </row>
    <row r="3975" spans="1:77" x14ac:dyDescent="0.55000000000000004">
      <c r="A3975" s="3" t="s">
        <v>282</v>
      </c>
      <c r="B3975" s="32">
        <v>34397</v>
      </c>
      <c r="V3975"/>
      <c r="BY3975" s="30">
        <v>241.29052055048251</v>
      </c>
    </row>
    <row r="3976" spans="1:77" x14ac:dyDescent="0.55000000000000004">
      <c r="A3976" s="3" t="s">
        <v>282</v>
      </c>
      <c r="B3976" s="32">
        <v>34399</v>
      </c>
      <c r="V3976"/>
      <c r="BY3976" s="30">
        <v>267.77007428164472</v>
      </c>
    </row>
    <row r="3977" spans="1:77" x14ac:dyDescent="0.55000000000000004">
      <c r="A3977" s="3" t="s">
        <v>282</v>
      </c>
      <c r="B3977" s="32">
        <v>34404</v>
      </c>
      <c r="V3977"/>
      <c r="BY3977" s="30">
        <v>257.20013779447771</v>
      </c>
    </row>
    <row r="3978" spans="1:77" x14ac:dyDescent="0.55000000000000004">
      <c r="A3978" s="3" t="s">
        <v>282</v>
      </c>
      <c r="B3978" s="32">
        <v>34408</v>
      </c>
      <c r="V3978"/>
      <c r="BY3978" s="30">
        <v>243.3226996138275</v>
      </c>
    </row>
    <row r="3979" spans="1:77" x14ac:dyDescent="0.55000000000000004">
      <c r="A3979" s="3" t="s">
        <v>282</v>
      </c>
      <c r="B3979" s="32">
        <v>34409</v>
      </c>
      <c r="V3979"/>
      <c r="BY3979" s="30">
        <v>230.75445371437169</v>
      </c>
    </row>
    <row r="3980" spans="1:77" x14ac:dyDescent="0.55000000000000004">
      <c r="A3980" s="3" t="s">
        <v>282</v>
      </c>
      <c r="B3980" s="32">
        <v>34412</v>
      </c>
      <c r="V3980"/>
      <c r="BY3980" s="30">
        <v>262.52939712021123</v>
      </c>
    </row>
    <row r="3981" spans="1:77" x14ac:dyDescent="0.55000000000000004">
      <c r="A3981" s="3" t="s">
        <v>282</v>
      </c>
      <c r="B3981" s="32">
        <v>34415</v>
      </c>
      <c r="V3981"/>
      <c r="BY3981" s="30">
        <v>254.6038987731657</v>
      </c>
    </row>
    <row r="3982" spans="1:77" x14ac:dyDescent="0.55000000000000004">
      <c r="A3982" s="3" t="s">
        <v>282</v>
      </c>
      <c r="B3982" s="32">
        <v>34417</v>
      </c>
      <c r="V3982"/>
      <c r="BY3982" s="30">
        <v>264.53812796359381</v>
      </c>
    </row>
    <row r="3983" spans="1:77" x14ac:dyDescent="0.55000000000000004">
      <c r="A3983" s="3" t="s">
        <v>282</v>
      </c>
      <c r="B3983" s="32">
        <v>34422</v>
      </c>
      <c r="V3983"/>
      <c r="BY3983" s="30">
        <v>254.63255770867411</v>
      </c>
    </row>
    <row r="3984" spans="1:77" x14ac:dyDescent="0.55000000000000004">
      <c r="A3984" s="3" t="s">
        <v>282</v>
      </c>
      <c r="B3984" s="32">
        <v>34424</v>
      </c>
      <c r="V3984"/>
      <c r="BY3984" s="30">
        <v>266.5533722014107</v>
      </c>
    </row>
    <row r="3985" spans="1:77" x14ac:dyDescent="0.55000000000000004">
      <c r="A3985" s="3" t="s">
        <v>282</v>
      </c>
      <c r="B3985" s="32">
        <v>34428</v>
      </c>
      <c r="V3985"/>
      <c r="BY3985" s="30">
        <v>241.42339379693249</v>
      </c>
    </row>
    <row r="3986" spans="1:77" x14ac:dyDescent="0.55000000000000004">
      <c r="A3986" s="3" t="s">
        <v>282</v>
      </c>
      <c r="B3986" s="32">
        <v>34429</v>
      </c>
      <c r="V3986"/>
      <c r="BY3986" s="30">
        <v>262.60755785341649</v>
      </c>
    </row>
    <row r="3987" spans="1:77" x14ac:dyDescent="0.55000000000000004">
      <c r="A3987" s="3" t="s">
        <v>282</v>
      </c>
      <c r="B3987" s="32">
        <v>34433</v>
      </c>
      <c r="V3987"/>
      <c r="BY3987" s="30">
        <v>244.0925828359029</v>
      </c>
    </row>
    <row r="3988" spans="1:77" x14ac:dyDescent="0.55000000000000004">
      <c r="A3988" s="3" t="s">
        <v>282</v>
      </c>
      <c r="B3988" s="32">
        <v>34436</v>
      </c>
      <c r="V3988"/>
      <c r="BY3988" s="30">
        <v>265.28326028682034</v>
      </c>
    </row>
    <row r="3989" spans="1:77" x14ac:dyDescent="0.55000000000000004">
      <c r="A3989" s="3" t="s">
        <v>282</v>
      </c>
      <c r="B3989" s="32">
        <v>34439</v>
      </c>
      <c r="V3989"/>
      <c r="BY3989" s="30">
        <v>248.75226521384133</v>
      </c>
    </row>
    <row r="3990" spans="1:77" x14ac:dyDescent="0.55000000000000004">
      <c r="A3990" s="3" t="s">
        <v>282</v>
      </c>
      <c r="B3990" s="32">
        <v>34440</v>
      </c>
      <c r="V3990"/>
      <c r="BY3990" s="30">
        <v>272.58347276822161</v>
      </c>
    </row>
    <row r="3991" spans="1:77" x14ac:dyDescent="0.55000000000000004">
      <c r="A3991" s="3" t="s">
        <v>282</v>
      </c>
      <c r="B3991" s="32">
        <v>34444</v>
      </c>
      <c r="V3991"/>
      <c r="BY3991" s="30">
        <v>251.4227569316991</v>
      </c>
    </row>
    <row r="3992" spans="1:77" x14ac:dyDescent="0.55000000000000004">
      <c r="A3992" s="3" t="s">
        <v>282</v>
      </c>
      <c r="B3992" s="32">
        <v>34445</v>
      </c>
      <c r="V3992"/>
      <c r="BY3992" s="30">
        <v>273.92914005824338</v>
      </c>
    </row>
    <row r="3993" spans="1:77" x14ac:dyDescent="0.55000000000000004">
      <c r="A3993" s="3" t="s">
        <v>282</v>
      </c>
      <c r="B3993" s="32">
        <v>34450</v>
      </c>
      <c r="V3993"/>
      <c r="BY3993" s="30">
        <v>250.12528876048592</v>
      </c>
    </row>
    <row r="3994" spans="1:77" x14ac:dyDescent="0.55000000000000004">
      <c r="A3994" s="3" t="s">
        <v>282</v>
      </c>
      <c r="B3994" s="32">
        <v>34451</v>
      </c>
      <c r="V3994"/>
      <c r="BY3994" s="30">
        <v>273.95519363597884</v>
      </c>
    </row>
    <row r="3995" spans="1:77" x14ac:dyDescent="0.55000000000000004">
      <c r="A3995" s="3" t="s">
        <v>282</v>
      </c>
      <c r="B3995" s="32">
        <v>34455</v>
      </c>
      <c r="V3995"/>
      <c r="BY3995" s="30">
        <v>255.4402186184652</v>
      </c>
    </row>
    <row r="3996" spans="1:77" x14ac:dyDescent="0.55000000000000004">
      <c r="A3996" s="3" t="s">
        <v>282</v>
      </c>
      <c r="B3996" s="32">
        <v>34456</v>
      </c>
      <c r="V3996"/>
      <c r="BY3996" s="30">
        <v>252.13923031941633</v>
      </c>
    </row>
    <row r="3997" spans="1:77" x14ac:dyDescent="0.55000000000000004">
      <c r="A3997" s="3" t="s">
        <v>282</v>
      </c>
      <c r="B3997" s="32">
        <v>34458</v>
      </c>
      <c r="V3997"/>
      <c r="BY3997" s="30">
        <v>238.24876534989932</v>
      </c>
    </row>
    <row r="3998" spans="1:77" x14ac:dyDescent="0.55000000000000004">
      <c r="A3998" s="3" t="s">
        <v>282</v>
      </c>
      <c r="B3998" s="32">
        <v>34461</v>
      </c>
      <c r="V3998"/>
      <c r="BY3998" s="30">
        <v>266.71750974114303</v>
      </c>
    </row>
    <row r="3999" spans="1:77" x14ac:dyDescent="0.55000000000000004">
      <c r="A3999" s="3" t="s">
        <v>282</v>
      </c>
      <c r="B3999" s="32">
        <v>34465</v>
      </c>
      <c r="V3999"/>
      <c r="BY3999" s="30">
        <v>238.27872696429421</v>
      </c>
    </row>
    <row r="4000" spans="1:77" x14ac:dyDescent="0.55000000000000004">
      <c r="A4000" s="3" t="s">
        <v>282</v>
      </c>
      <c r="B4000" s="32">
        <v>34466</v>
      </c>
      <c r="V4000"/>
      <c r="BY4000" s="30">
        <v>268.06578238893871</v>
      </c>
    </row>
    <row r="4001" spans="1:77" x14ac:dyDescent="0.55000000000000004">
      <c r="A4001" s="3" t="s">
        <v>282</v>
      </c>
      <c r="B4001" s="32">
        <v>34471</v>
      </c>
      <c r="V4001"/>
      <c r="BY4001" s="30">
        <v>242.93840934223351</v>
      </c>
    </row>
    <row r="4002" spans="1:77" x14ac:dyDescent="0.55000000000000004">
      <c r="A4002" s="3" t="s">
        <v>282</v>
      </c>
      <c r="B4002" s="32">
        <v>34472</v>
      </c>
      <c r="V4002"/>
      <c r="BY4002" s="30">
        <v>262.13598809640899</v>
      </c>
    </row>
    <row r="4003" spans="1:77" x14ac:dyDescent="0.55000000000000004">
      <c r="A4003" s="3" t="s">
        <v>282</v>
      </c>
      <c r="B4003" s="32">
        <v>34475</v>
      </c>
      <c r="V4003"/>
      <c r="BY4003" s="30">
        <v>250.23471378697351</v>
      </c>
    </row>
    <row r="4004" spans="1:77" x14ac:dyDescent="0.55000000000000004">
      <c r="A4004" s="3" t="s">
        <v>282</v>
      </c>
      <c r="B4004" s="32">
        <v>34480</v>
      </c>
      <c r="V4004"/>
      <c r="BY4004" s="30">
        <v>252.24474730924442</v>
      </c>
    </row>
    <row r="4005" spans="1:77" x14ac:dyDescent="0.55000000000000004">
      <c r="A4005" s="10" t="s">
        <v>918</v>
      </c>
      <c r="B4005" s="35">
        <v>40710</v>
      </c>
      <c r="C4005" t="s">
        <v>912</v>
      </c>
      <c r="E4005" s="10"/>
      <c r="F4005" s="10"/>
      <c r="G4005" s="10"/>
      <c r="H4005" s="10"/>
      <c r="I4005" s="10"/>
      <c r="J4005" s="10"/>
      <c r="K4005" s="10"/>
      <c r="L4005" s="10"/>
      <c r="M4005" s="10"/>
      <c r="AU4005" s="14">
        <v>14</v>
      </c>
      <c r="BF4005" s="14">
        <v>4.2</v>
      </c>
    </row>
    <row r="4006" spans="1:77" x14ac:dyDescent="0.55000000000000004">
      <c r="A4006" s="10" t="s">
        <v>918</v>
      </c>
      <c r="B4006" s="35">
        <v>40723</v>
      </c>
      <c r="C4006" t="s">
        <v>912</v>
      </c>
      <c r="E4006" s="10"/>
      <c r="F4006" s="10"/>
      <c r="G4006" s="10"/>
      <c r="H4006" s="10"/>
      <c r="I4006" s="10"/>
      <c r="J4006" s="10"/>
      <c r="K4006" s="10"/>
      <c r="L4006" s="10"/>
      <c r="M4006" s="10"/>
      <c r="AU4006" s="14">
        <v>31</v>
      </c>
      <c r="BF4006" s="14">
        <v>5.9</v>
      </c>
    </row>
    <row r="4007" spans="1:77" x14ac:dyDescent="0.55000000000000004">
      <c r="A4007" s="10" t="s">
        <v>918</v>
      </c>
      <c r="B4007" s="35">
        <v>40730</v>
      </c>
      <c r="C4007" t="s">
        <v>912</v>
      </c>
      <c r="E4007" s="10"/>
      <c r="F4007" s="10"/>
      <c r="G4007" s="10"/>
      <c r="H4007" s="10"/>
      <c r="I4007" s="10"/>
      <c r="J4007" s="10"/>
      <c r="K4007" s="10"/>
      <c r="L4007" s="10"/>
      <c r="M4007" s="10"/>
      <c r="AU4007" s="14">
        <v>32</v>
      </c>
      <c r="BF4007" s="14">
        <v>6.8</v>
      </c>
    </row>
    <row r="4008" spans="1:77" x14ac:dyDescent="0.55000000000000004">
      <c r="A4008" s="10" t="s">
        <v>918</v>
      </c>
      <c r="B4008" s="35">
        <v>40737</v>
      </c>
      <c r="C4008" t="s">
        <v>912</v>
      </c>
      <c r="E4008" s="10"/>
      <c r="F4008" s="10"/>
      <c r="G4008" s="10"/>
      <c r="H4008" s="10"/>
      <c r="I4008" s="10"/>
      <c r="J4008" s="10"/>
      <c r="K4008" s="10"/>
      <c r="L4008" s="10"/>
      <c r="M4008" s="10"/>
      <c r="AU4008" s="14">
        <v>32</v>
      </c>
      <c r="BF4008" s="14">
        <v>7.7</v>
      </c>
    </row>
    <row r="4009" spans="1:77" x14ac:dyDescent="0.55000000000000004">
      <c r="A4009" s="10" t="s">
        <v>918</v>
      </c>
      <c r="B4009" s="35">
        <v>40752</v>
      </c>
      <c r="C4009" t="s">
        <v>912</v>
      </c>
      <c r="E4009" s="10"/>
      <c r="F4009" s="10"/>
      <c r="G4009" s="10"/>
      <c r="H4009" s="10"/>
      <c r="I4009" s="10"/>
      <c r="J4009" s="10"/>
      <c r="K4009" s="10"/>
      <c r="L4009" s="10"/>
      <c r="M4009" s="10"/>
      <c r="AU4009" s="14">
        <v>49</v>
      </c>
      <c r="BF4009" s="14">
        <v>8.8000000000000007</v>
      </c>
    </row>
    <row r="4010" spans="1:77" x14ac:dyDescent="0.55000000000000004">
      <c r="A4010" s="10" t="s">
        <v>918</v>
      </c>
      <c r="B4010" s="35">
        <v>40759</v>
      </c>
      <c r="C4010" t="s">
        <v>912</v>
      </c>
      <c r="E4010" s="10"/>
      <c r="F4010" s="10"/>
      <c r="G4010" s="10"/>
      <c r="H4010" s="10"/>
      <c r="I4010" s="10"/>
      <c r="J4010" s="10"/>
      <c r="K4010" s="10"/>
      <c r="L4010" s="10"/>
      <c r="M4010" s="10"/>
      <c r="AU4010" s="14">
        <v>47</v>
      </c>
      <c r="BF4010" s="14"/>
    </row>
    <row r="4011" spans="1:77" x14ac:dyDescent="0.55000000000000004">
      <c r="A4011" s="10" t="s">
        <v>918</v>
      </c>
      <c r="B4011" s="35">
        <v>40765</v>
      </c>
      <c r="C4011" t="s">
        <v>912</v>
      </c>
      <c r="AU4011" s="14">
        <v>60</v>
      </c>
      <c r="BF4011" s="14">
        <v>8.6999999999999993</v>
      </c>
    </row>
    <row r="4012" spans="1:77" x14ac:dyDescent="0.55000000000000004">
      <c r="A4012" s="10" t="s">
        <v>918</v>
      </c>
      <c r="B4012" s="35">
        <v>40772</v>
      </c>
      <c r="C4012" t="s">
        <v>912</v>
      </c>
      <c r="E4012" s="10"/>
      <c r="F4012" s="10"/>
      <c r="G4012" s="10"/>
      <c r="H4012" s="10"/>
      <c r="I4012" s="10"/>
      <c r="J4012" s="10"/>
      <c r="K4012" s="10"/>
      <c r="L4012" s="10"/>
      <c r="M4012" s="10"/>
      <c r="AU4012" s="14">
        <v>69</v>
      </c>
      <c r="BF4012" s="14"/>
    </row>
    <row r="4013" spans="1:77" x14ac:dyDescent="0.55000000000000004">
      <c r="A4013" s="10" t="s">
        <v>918</v>
      </c>
      <c r="B4013" s="35">
        <v>40781</v>
      </c>
      <c r="C4013" t="s">
        <v>912</v>
      </c>
      <c r="AU4013" s="14">
        <v>70</v>
      </c>
      <c r="BF4013" s="14"/>
    </row>
    <row r="4014" spans="1:77" x14ac:dyDescent="0.55000000000000004">
      <c r="A4014" s="10" t="s">
        <v>918</v>
      </c>
      <c r="B4014" s="35">
        <v>40792</v>
      </c>
      <c r="C4014" t="s">
        <v>912</v>
      </c>
      <c r="E4014" s="10"/>
      <c r="F4014" s="10"/>
      <c r="G4014" s="10"/>
      <c r="H4014" s="10"/>
      <c r="I4014" s="10"/>
      <c r="J4014" s="10"/>
      <c r="K4014" s="10"/>
      <c r="L4014" s="10"/>
      <c r="M4014" s="10"/>
      <c r="AU4014" s="14">
        <v>79</v>
      </c>
      <c r="BF4014" s="14"/>
    </row>
    <row r="4015" spans="1:77" x14ac:dyDescent="0.55000000000000004">
      <c r="A4015" s="10" t="s">
        <v>918</v>
      </c>
      <c r="B4015" s="35">
        <v>40806</v>
      </c>
      <c r="C4015" t="s">
        <v>912</v>
      </c>
      <c r="E4015" s="10"/>
      <c r="F4015" s="10"/>
      <c r="G4015" s="10"/>
      <c r="H4015" s="10"/>
      <c r="I4015" s="10"/>
      <c r="J4015" s="10"/>
      <c r="K4015" s="10"/>
      <c r="L4015" s="10"/>
      <c r="M4015" s="10"/>
      <c r="AU4015" s="14">
        <v>81</v>
      </c>
      <c r="BF4015" s="14"/>
    </row>
    <row r="4016" spans="1:77" x14ac:dyDescent="0.55000000000000004">
      <c r="A4016" s="10" t="s">
        <v>918</v>
      </c>
      <c r="B4016" s="35">
        <v>40819</v>
      </c>
      <c r="C4016" t="s">
        <v>912</v>
      </c>
      <c r="E4016" s="10"/>
      <c r="F4016" s="10"/>
      <c r="G4016" s="10"/>
      <c r="H4016" s="10"/>
      <c r="I4016" s="10"/>
      <c r="J4016" s="10"/>
      <c r="K4016" s="10"/>
      <c r="L4016" s="10"/>
      <c r="M4016" s="10"/>
      <c r="AU4016" s="14">
        <v>85</v>
      </c>
      <c r="BF4016" s="14"/>
    </row>
    <row r="4017" spans="1:58" x14ac:dyDescent="0.55000000000000004">
      <c r="A4017" s="10" t="s">
        <v>918</v>
      </c>
      <c r="B4017" s="35">
        <v>40828</v>
      </c>
      <c r="C4017" t="s">
        <v>912</v>
      </c>
      <c r="E4017" s="10"/>
      <c r="F4017" s="10"/>
      <c r="G4017" s="10"/>
      <c r="H4017" s="10"/>
      <c r="I4017" s="10"/>
      <c r="J4017" s="10"/>
      <c r="K4017" s="10"/>
      <c r="L4017" s="10"/>
      <c r="M4017" s="10"/>
      <c r="AU4017" s="14">
        <v>87</v>
      </c>
      <c r="BF4017" s="14"/>
    </row>
    <row r="4018" spans="1:58" x14ac:dyDescent="0.55000000000000004">
      <c r="A4018" s="10" t="s">
        <v>918</v>
      </c>
      <c r="B4018" s="35">
        <v>40834</v>
      </c>
      <c r="C4018" t="s">
        <v>912</v>
      </c>
      <c r="E4018" s="10"/>
      <c r="F4018" s="10"/>
      <c r="G4018" s="10"/>
      <c r="H4018" s="10"/>
      <c r="I4018" s="10"/>
      <c r="J4018" s="10"/>
      <c r="K4018" s="10"/>
      <c r="L4018" s="10"/>
      <c r="M4018" s="10"/>
      <c r="AU4018" s="14">
        <v>90</v>
      </c>
      <c r="BF4018" s="14"/>
    </row>
    <row r="4019" spans="1:58" x14ac:dyDescent="0.55000000000000004">
      <c r="A4019" s="10" t="s">
        <v>918</v>
      </c>
      <c r="B4019" s="35">
        <v>40841</v>
      </c>
      <c r="C4019" t="s">
        <v>912</v>
      </c>
      <c r="E4019" s="10"/>
      <c r="F4019" s="10"/>
      <c r="G4019" s="10"/>
      <c r="H4019" s="10"/>
      <c r="I4019" s="10"/>
      <c r="J4019" s="10"/>
      <c r="K4019" s="10"/>
      <c r="L4019" s="10"/>
      <c r="M4019" s="10"/>
      <c r="AU4019" s="14">
        <v>90</v>
      </c>
      <c r="BF4019" s="14"/>
    </row>
    <row r="4020" spans="1:58" x14ac:dyDescent="0.55000000000000004">
      <c r="A4020" s="10" t="s">
        <v>918</v>
      </c>
      <c r="B4020" s="35">
        <v>40848</v>
      </c>
      <c r="C4020" t="s">
        <v>912</v>
      </c>
      <c r="E4020" s="10"/>
      <c r="F4020" s="10"/>
      <c r="G4020" s="10"/>
      <c r="H4020" s="10"/>
      <c r="I4020" s="10"/>
      <c r="J4020" s="10"/>
      <c r="K4020" s="10"/>
      <c r="L4020" s="10"/>
      <c r="M4020" s="10"/>
      <c r="AU4020" s="14">
        <v>90</v>
      </c>
      <c r="BF4020" s="14"/>
    </row>
    <row r="4021" spans="1:58" x14ac:dyDescent="0.55000000000000004">
      <c r="A4021" s="10" t="s">
        <v>918</v>
      </c>
      <c r="B4021" s="35">
        <v>40855</v>
      </c>
      <c r="C4021" t="s">
        <v>912</v>
      </c>
      <c r="E4021" s="10"/>
      <c r="F4021" s="10"/>
      <c r="G4021" s="10"/>
      <c r="H4021" s="10"/>
      <c r="I4021" s="10"/>
      <c r="J4021" s="10"/>
      <c r="K4021" s="10"/>
      <c r="L4021" s="10"/>
      <c r="M4021" s="10"/>
      <c r="AU4021" s="14">
        <v>90</v>
      </c>
      <c r="BF4021" s="14"/>
    </row>
    <row r="4022" spans="1:58" x14ac:dyDescent="0.55000000000000004">
      <c r="A4022" s="10" t="s">
        <v>919</v>
      </c>
      <c r="B4022" s="35">
        <v>40710</v>
      </c>
      <c r="C4022" t="s">
        <v>846</v>
      </c>
      <c r="E4022" s="10"/>
      <c r="F4022" s="10"/>
      <c r="G4022" s="10"/>
      <c r="H4022" s="10"/>
      <c r="I4022" s="10"/>
      <c r="J4022" s="10"/>
      <c r="K4022" s="10"/>
      <c r="L4022" s="10"/>
      <c r="M4022" s="10"/>
      <c r="AU4022" s="14">
        <v>14</v>
      </c>
      <c r="BF4022" s="14">
        <v>4.5</v>
      </c>
    </row>
    <row r="4023" spans="1:58" x14ac:dyDescent="0.55000000000000004">
      <c r="A4023" s="10" t="s">
        <v>919</v>
      </c>
      <c r="B4023" s="35">
        <v>40723</v>
      </c>
      <c r="C4023" t="s">
        <v>846</v>
      </c>
      <c r="E4023" s="10"/>
      <c r="F4023" s="10"/>
      <c r="G4023" s="10"/>
      <c r="H4023" s="10"/>
      <c r="I4023" s="10"/>
      <c r="J4023" s="10"/>
      <c r="K4023" s="10"/>
      <c r="L4023" s="10"/>
      <c r="M4023" s="10"/>
      <c r="AU4023" s="14">
        <v>16</v>
      </c>
      <c r="BF4023" s="14">
        <v>5.4</v>
      </c>
    </row>
    <row r="4024" spans="1:58" x14ac:dyDescent="0.55000000000000004">
      <c r="A4024" s="10" t="s">
        <v>919</v>
      </c>
      <c r="B4024" s="35">
        <v>40730</v>
      </c>
      <c r="C4024" t="s">
        <v>846</v>
      </c>
      <c r="E4024" s="10"/>
      <c r="F4024" s="10"/>
      <c r="G4024" s="10"/>
      <c r="H4024" s="10"/>
      <c r="I4024" s="10"/>
      <c r="J4024" s="10"/>
      <c r="K4024" s="10"/>
      <c r="L4024" s="10"/>
      <c r="M4024" s="10"/>
      <c r="AU4024" s="14">
        <v>30</v>
      </c>
      <c r="BF4024" s="14">
        <v>7.1</v>
      </c>
    </row>
    <row r="4025" spans="1:58" x14ac:dyDescent="0.55000000000000004">
      <c r="A4025" s="10" t="s">
        <v>919</v>
      </c>
      <c r="B4025" s="35">
        <v>40737</v>
      </c>
      <c r="C4025" t="s">
        <v>846</v>
      </c>
      <c r="E4025" s="10"/>
      <c r="F4025" s="10"/>
      <c r="G4025" s="10"/>
      <c r="H4025" s="10"/>
      <c r="I4025" s="10"/>
      <c r="J4025" s="10"/>
      <c r="K4025" s="10"/>
      <c r="L4025" s="10"/>
      <c r="M4025" s="10"/>
      <c r="AU4025" s="14">
        <v>31</v>
      </c>
      <c r="BF4025" s="14">
        <v>7.4</v>
      </c>
    </row>
    <row r="4026" spans="1:58" x14ac:dyDescent="0.55000000000000004">
      <c r="A4026" s="10" t="s">
        <v>919</v>
      </c>
      <c r="B4026" s="35">
        <v>40752</v>
      </c>
      <c r="C4026" t="s">
        <v>846</v>
      </c>
      <c r="E4026" s="10"/>
      <c r="F4026" s="10"/>
      <c r="G4026" s="10"/>
      <c r="H4026" s="10"/>
      <c r="I4026" s="10"/>
      <c r="J4026" s="10"/>
      <c r="K4026" s="10"/>
      <c r="L4026" s="10"/>
      <c r="M4026" s="10"/>
      <c r="AU4026" s="14">
        <v>33</v>
      </c>
      <c r="BF4026" s="14">
        <v>9</v>
      </c>
    </row>
    <row r="4027" spans="1:58" x14ac:dyDescent="0.55000000000000004">
      <c r="A4027" s="10" t="s">
        <v>919</v>
      </c>
      <c r="B4027" s="35">
        <v>40759</v>
      </c>
      <c r="C4027" t="s">
        <v>846</v>
      </c>
      <c r="E4027" s="10"/>
      <c r="F4027" s="10"/>
      <c r="G4027" s="10"/>
      <c r="H4027" s="10"/>
      <c r="I4027" s="10"/>
      <c r="J4027" s="10"/>
      <c r="K4027" s="10"/>
      <c r="L4027" s="10"/>
      <c r="M4027" s="10"/>
      <c r="AU4027" s="14">
        <v>30</v>
      </c>
      <c r="BF4027" s="14"/>
    </row>
    <row r="4028" spans="1:58" x14ac:dyDescent="0.55000000000000004">
      <c r="A4028" s="10" t="s">
        <v>919</v>
      </c>
      <c r="B4028" s="35">
        <v>40765</v>
      </c>
      <c r="C4028" t="s">
        <v>846</v>
      </c>
      <c r="E4028" s="10"/>
      <c r="F4028" s="10"/>
      <c r="G4028" s="10"/>
      <c r="H4028" s="10"/>
      <c r="I4028" s="10"/>
      <c r="J4028" s="10"/>
      <c r="K4028" s="10"/>
      <c r="L4028" s="10"/>
      <c r="M4028" s="10"/>
      <c r="AU4028" s="14">
        <v>37</v>
      </c>
      <c r="BF4028" s="14">
        <v>9.9</v>
      </c>
    </row>
    <row r="4029" spans="1:58" x14ac:dyDescent="0.55000000000000004">
      <c r="A4029" s="10" t="s">
        <v>919</v>
      </c>
      <c r="B4029" s="35">
        <v>40772</v>
      </c>
      <c r="C4029" t="s">
        <v>846</v>
      </c>
      <c r="E4029" s="10"/>
      <c r="F4029" s="10"/>
      <c r="G4029" s="10"/>
      <c r="H4029" s="10"/>
      <c r="I4029" s="10"/>
      <c r="J4029" s="10"/>
      <c r="K4029" s="10"/>
      <c r="L4029" s="10"/>
      <c r="M4029" s="10"/>
      <c r="AJ4029" s="10"/>
      <c r="AU4029" s="14">
        <v>60</v>
      </c>
      <c r="BF4029" s="14"/>
    </row>
    <row r="4030" spans="1:58" x14ac:dyDescent="0.55000000000000004">
      <c r="A4030" s="10" t="s">
        <v>919</v>
      </c>
      <c r="B4030" s="35">
        <v>40781</v>
      </c>
      <c r="C4030" t="s">
        <v>846</v>
      </c>
      <c r="E4030" s="10"/>
      <c r="F4030" s="10"/>
      <c r="G4030" s="10"/>
      <c r="H4030" s="10"/>
      <c r="I4030" s="10"/>
      <c r="J4030" s="10"/>
      <c r="K4030" s="10"/>
      <c r="L4030" s="10"/>
      <c r="M4030" s="10"/>
      <c r="AU4030" s="14">
        <v>62</v>
      </c>
      <c r="BF4030" s="14"/>
    </row>
    <row r="4031" spans="1:58" x14ac:dyDescent="0.55000000000000004">
      <c r="A4031" s="10" t="s">
        <v>919</v>
      </c>
      <c r="B4031" s="35">
        <v>40792</v>
      </c>
      <c r="C4031" t="s">
        <v>846</v>
      </c>
      <c r="E4031" s="10"/>
      <c r="F4031" s="10"/>
      <c r="G4031" s="10"/>
      <c r="H4031" s="10"/>
      <c r="I4031" s="10"/>
      <c r="J4031" s="10"/>
      <c r="K4031" s="10"/>
      <c r="L4031" s="10"/>
      <c r="M4031" s="10"/>
      <c r="AU4031" s="14">
        <v>70</v>
      </c>
      <c r="BF4031" s="14"/>
    </row>
    <row r="4032" spans="1:58" x14ac:dyDescent="0.55000000000000004">
      <c r="A4032" s="10" t="s">
        <v>919</v>
      </c>
      <c r="B4032" s="35">
        <v>40806</v>
      </c>
      <c r="C4032" t="s">
        <v>846</v>
      </c>
      <c r="E4032" s="10"/>
      <c r="F4032" s="10"/>
      <c r="G4032" s="10"/>
      <c r="H4032" s="10"/>
      <c r="I4032" s="10"/>
      <c r="J4032" s="10"/>
      <c r="K4032" s="10"/>
      <c r="L4032" s="10"/>
      <c r="M4032" s="10"/>
      <c r="AU4032" s="14">
        <v>81</v>
      </c>
      <c r="BF4032" s="14"/>
    </row>
    <row r="4033" spans="1:58" x14ac:dyDescent="0.55000000000000004">
      <c r="A4033" s="10" t="s">
        <v>919</v>
      </c>
      <c r="B4033" s="35">
        <v>40819</v>
      </c>
      <c r="C4033" t="s">
        <v>846</v>
      </c>
      <c r="E4033" s="10"/>
      <c r="F4033" s="10"/>
      <c r="G4033" s="10"/>
      <c r="H4033" s="10"/>
      <c r="I4033" s="10"/>
      <c r="J4033" s="10"/>
      <c r="K4033" s="10"/>
      <c r="L4033" s="10"/>
      <c r="M4033" s="10"/>
      <c r="AU4033" s="14">
        <v>83</v>
      </c>
      <c r="BF4033" s="14"/>
    </row>
    <row r="4034" spans="1:58" x14ac:dyDescent="0.55000000000000004">
      <c r="A4034" s="10" t="s">
        <v>919</v>
      </c>
      <c r="B4034" s="35">
        <v>40828</v>
      </c>
      <c r="C4034" t="s">
        <v>846</v>
      </c>
      <c r="E4034" s="10"/>
      <c r="F4034" s="10"/>
      <c r="G4034" s="10"/>
      <c r="H4034" s="10"/>
      <c r="I4034" s="10"/>
      <c r="J4034" s="10"/>
      <c r="K4034" s="10"/>
      <c r="L4034" s="10"/>
      <c r="M4034" s="10"/>
      <c r="AU4034" s="14">
        <v>83</v>
      </c>
      <c r="BF4034" s="14"/>
    </row>
    <row r="4035" spans="1:58" x14ac:dyDescent="0.55000000000000004">
      <c r="A4035" s="10" t="s">
        <v>919</v>
      </c>
      <c r="B4035" s="35">
        <v>40834</v>
      </c>
      <c r="C4035" t="s">
        <v>846</v>
      </c>
      <c r="E4035" s="10"/>
      <c r="F4035" s="10"/>
      <c r="G4035" s="10"/>
      <c r="H4035" s="10"/>
      <c r="I4035" s="10"/>
      <c r="J4035" s="10"/>
      <c r="K4035" s="10"/>
      <c r="L4035" s="10"/>
      <c r="M4035" s="10"/>
      <c r="AU4035" s="14">
        <v>85</v>
      </c>
      <c r="BF4035" s="14"/>
    </row>
    <row r="4036" spans="1:58" x14ac:dyDescent="0.55000000000000004">
      <c r="A4036" s="10" t="s">
        <v>919</v>
      </c>
      <c r="B4036" s="35">
        <v>40841</v>
      </c>
      <c r="C4036" t="s">
        <v>846</v>
      </c>
      <c r="E4036" s="10"/>
      <c r="F4036" s="10"/>
      <c r="G4036" s="10"/>
      <c r="H4036" s="10"/>
      <c r="I4036" s="10"/>
      <c r="J4036" s="10"/>
      <c r="K4036" s="10"/>
      <c r="L4036" s="10"/>
      <c r="M4036" s="10"/>
      <c r="AU4036" s="14">
        <v>87</v>
      </c>
      <c r="BF4036" s="14"/>
    </row>
    <row r="4037" spans="1:58" x14ac:dyDescent="0.55000000000000004">
      <c r="A4037" s="10" t="s">
        <v>919</v>
      </c>
      <c r="B4037" s="35">
        <v>40848</v>
      </c>
      <c r="C4037" t="s">
        <v>846</v>
      </c>
      <c r="E4037" s="10"/>
      <c r="F4037" s="10"/>
      <c r="G4037" s="10"/>
      <c r="H4037" s="10"/>
      <c r="I4037" s="10"/>
      <c r="J4037" s="10"/>
      <c r="K4037" s="10"/>
      <c r="L4037" s="10"/>
      <c r="M4037" s="10"/>
      <c r="AU4037" s="14">
        <v>90</v>
      </c>
      <c r="BF4037" s="14"/>
    </row>
    <row r="4038" spans="1:58" x14ac:dyDescent="0.55000000000000004">
      <c r="A4038" s="10" t="s">
        <v>919</v>
      </c>
      <c r="B4038" s="35">
        <v>40855</v>
      </c>
      <c r="C4038" t="s">
        <v>846</v>
      </c>
      <c r="E4038" s="10"/>
      <c r="F4038" s="10"/>
      <c r="G4038" s="10"/>
      <c r="H4038" s="10"/>
      <c r="I4038" s="10"/>
      <c r="J4038" s="10"/>
      <c r="K4038" s="10"/>
      <c r="L4038" s="10"/>
      <c r="M4038" s="10"/>
      <c r="AU4038" s="14">
        <v>90</v>
      </c>
      <c r="BF4038" s="14"/>
    </row>
    <row r="4039" spans="1:58" x14ac:dyDescent="0.55000000000000004">
      <c r="A4039" s="10" t="s">
        <v>920</v>
      </c>
      <c r="B4039" s="35">
        <v>40710</v>
      </c>
      <c r="C4039" t="s">
        <v>847</v>
      </c>
      <c r="E4039" s="10"/>
      <c r="F4039" s="10"/>
      <c r="G4039" s="10"/>
      <c r="H4039" s="10"/>
      <c r="I4039" s="10"/>
      <c r="J4039" s="10"/>
      <c r="K4039" s="10"/>
      <c r="L4039" s="10"/>
      <c r="M4039" s="10"/>
      <c r="AU4039" s="14">
        <v>14</v>
      </c>
      <c r="BF4039" s="14">
        <v>4.2</v>
      </c>
    </row>
    <row r="4040" spans="1:58" x14ac:dyDescent="0.55000000000000004">
      <c r="A4040" s="10" t="s">
        <v>920</v>
      </c>
      <c r="B4040" s="35">
        <v>40723</v>
      </c>
      <c r="C4040" t="s">
        <v>847</v>
      </c>
      <c r="E4040" s="10"/>
      <c r="F4040" s="10"/>
      <c r="G4040" s="10"/>
      <c r="H4040" s="10"/>
      <c r="I4040" s="10"/>
      <c r="J4040" s="10"/>
      <c r="K4040" s="10"/>
      <c r="L4040" s="10"/>
      <c r="M4040" s="10"/>
      <c r="AU4040" s="14">
        <v>30</v>
      </c>
      <c r="BF4040" s="14">
        <v>5.6</v>
      </c>
    </row>
    <row r="4041" spans="1:58" x14ac:dyDescent="0.55000000000000004">
      <c r="A4041" s="10" t="s">
        <v>920</v>
      </c>
      <c r="B4041" s="35">
        <v>40730</v>
      </c>
      <c r="C4041" t="s">
        <v>847</v>
      </c>
      <c r="E4041" s="10"/>
      <c r="F4041" s="10"/>
      <c r="G4041" s="10"/>
      <c r="H4041" s="10"/>
      <c r="I4041" s="10"/>
      <c r="J4041" s="10"/>
      <c r="K4041" s="10"/>
      <c r="L4041" s="10"/>
      <c r="M4041" s="10"/>
      <c r="AU4041" s="14">
        <v>31</v>
      </c>
      <c r="BF4041" s="14">
        <v>6.9</v>
      </c>
    </row>
    <row r="4042" spans="1:58" x14ac:dyDescent="0.55000000000000004">
      <c r="A4042" s="10" t="s">
        <v>920</v>
      </c>
      <c r="B4042" s="35">
        <v>40737</v>
      </c>
      <c r="C4042" t="s">
        <v>847</v>
      </c>
      <c r="E4042" s="10"/>
      <c r="F4042" s="10"/>
      <c r="G4042" s="10"/>
      <c r="H4042" s="10"/>
      <c r="I4042" s="10"/>
      <c r="J4042" s="10"/>
      <c r="K4042" s="10"/>
      <c r="L4042" s="10"/>
      <c r="M4042" s="10"/>
      <c r="AU4042" s="14">
        <v>32</v>
      </c>
      <c r="BF4042" s="14">
        <v>8</v>
      </c>
    </row>
    <row r="4043" spans="1:58" x14ac:dyDescent="0.55000000000000004">
      <c r="A4043" s="10" t="s">
        <v>920</v>
      </c>
      <c r="B4043" s="35">
        <v>40752</v>
      </c>
      <c r="C4043" t="s">
        <v>847</v>
      </c>
      <c r="E4043" s="10"/>
      <c r="F4043" s="10"/>
      <c r="G4043" s="10"/>
      <c r="H4043" s="10"/>
      <c r="I4043" s="10"/>
      <c r="J4043" s="10"/>
      <c r="K4043" s="10"/>
      <c r="L4043" s="10"/>
      <c r="M4043" s="10"/>
      <c r="AU4043" s="14">
        <v>32</v>
      </c>
      <c r="BF4043" s="14">
        <v>8.3000000000000007</v>
      </c>
    </row>
    <row r="4044" spans="1:58" x14ac:dyDescent="0.55000000000000004">
      <c r="A4044" s="10" t="s">
        <v>920</v>
      </c>
      <c r="B4044" s="35">
        <v>40759</v>
      </c>
      <c r="C4044" t="s">
        <v>847</v>
      </c>
      <c r="E4044" s="10"/>
      <c r="F4044" s="10"/>
      <c r="G4044" s="10"/>
      <c r="H4044" s="10"/>
      <c r="I4044" s="10"/>
      <c r="J4044" s="10"/>
      <c r="K4044" s="10"/>
      <c r="L4044" s="10"/>
      <c r="M4044" s="10"/>
      <c r="AU4044" s="14">
        <v>31</v>
      </c>
      <c r="BF4044" s="14"/>
    </row>
    <row r="4045" spans="1:58" x14ac:dyDescent="0.55000000000000004">
      <c r="A4045" s="10" t="s">
        <v>920</v>
      </c>
      <c r="B4045" s="35">
        <v>40765</v>
      </c>
      <c r="C4045" t="s">
        <v>847</v>
      </c>
      <c r="E4045" s="10"/>
      <c r="F4045" s="10"/>
      <c r="G4045" s="10"/>
      <c r="H4045" s="10"/>
      <c r="I4045" s="10"/>
      <c r="J4045" s="10"/>
      <c r="K4045" s="10"/>
      <c r="L4045" s="10"/>
      <c r="M4045" s="10"/>
      <c r="AU4045" s="14">
        <v>41</v>
      </c>
      <c r="BF4045" s="14">
        <v>9.6999999999999993</v>
      </c>
    </row>
    <row r="4046" spans="1:58" x14ac:dyDescent="0.55000000000000004">
      <c r="A4046" s="10" t="s">
        <v>920</v>
      </c>
      <c r="B4046" s="35">
        <v>40772</v>
      </c>
      <c r="C4046" t="s">
        <v>847</v>
      </c>
      <c r="E4046" s="10"/>
      <c r="F4046" s="10"/>
      <c r="G4046" s="10"/>
      <c r="H4046" s="10"/>
      <c r="I4046" s="10"/>
      <c r="J4046" s="10"/>
      <c r="K4046" s="10"/>
      <c r="L4046" s="10"/>
      <c r="M4046" s="10"/>
      <c r="AU4046" s="14">
        <v>60</v>
      </c>
      <c r="BF4046" s="14"/>
    </row>
    <row r="4047" spans="1:58" x14ac:dyDescent="0.55000000000000004">
      <c r="A4047" s="10" t="s">
        <v>920</v>
      </c>
      <c r="B4047" s="35">
        <v>40781</v>
      </c>
      <c r="C4047" t="s">
        <v>847</v>
      </c>
      <c r="E4047" s="10"/>
      <c r="F4047" s="10"/>
      <c r="G4047" s="10"/>
      <c r="H4047" s="10"/>
      <c r="I4047" s="10"/>
      <c r="J4047" s="10"/>
      <c r="K4047" s="10"/>
      <c r="L4047" s="10"/>
      <c r="M4047" s="10"/>
      <c r="AU4047" s="14">
        <v>70</v>
      </c>
      <c r="BF4047" s="14"/>
    </row>
    <row r="4048" spans="1:58" x14ac:dyDescent="0.55000000000000004">
      <c r="A4048" s="10" t="s">
        <v>920</v>
      </c>
      <c r="B4048" s="35">
        <v>40792</v>
      </c>
      <c r="C4048" t="s">
        <v>847</v>
      </c>
      <c r="E4048" s="10"/>
      <c r="F4048" s="10"/>
      <c r="G4048" s="10"/>
      <c r="H4048" s="10"/>
      <c r="I4048" s="10"/>
      <c r="J4048" s="10"/>
      <c r="K4048" s="10"/>
      <c r="L4048" s="10"/>
      <c r="M4048" s="10"/>
      <c r="AU4048" s="14">
        <v>75</v>
      </c>
      <c r="BF4048" s="14"/>
    </row>
    <row r="4049" spans="1:58" x14ac:dyDescent="0.55000000000000004">
      <c r="A4049" s="10" t="s">
        <v>920</v>
      </c>
      <c r="B4049" s="35">
        <v>40806</v>
      </c>
      <c r="C4049" t="s">
        <v>847</v>
      </c>
      <c r="E4049" s="10"/>
      <c r="F4049" s="10"/>
      <c r="G4049" s="10"/>
      <c r="H4049" s="10"/>
      <c r="I4049" s="10"/>
      <c r="J4049" s="10"/>
      <c r="K4049" s="10"/>
      <c r="L4049" s="10"/>
      <c r="M4049" s="10"/>
      <c r="AU4049" s="14">
        <v>81</v>
      </c>
      <c r="BF4049" s="14"/>
    </row>
    <row r="4050" spans="1:58" x14ac:dyDescent="0.55000000000000004">
      <c r="A4050" s="10" t="s">
        <v>920</v>
      </c>
      <c r="B4050" s="35">
        <v>40819</v>
      </c>
      <c r="C4050" t="s">
        <v>847</v>
      </c>
      <c r="E4050" s="10"/>
      <c r="F4050" s="10"/>
      <c r="G4050" s="10"/>
      <c r="H4050" s="10"/>
      <c r="I4050" s="10"/>
      <c r="J4050" s="10"/>
      <c r="K4050" s="10"/>
      <c r="L4050" s="10"/>
      <c r="M4050" s="10"/>
      <c r="AJ4050" s="10"/>
      <c r="AU4050" s="14">
        <v>83</v>
      </c>
      <c r="BF4050" s="14"/>
    </row>
    <row r="4051" spans="1:58" x14ac:dyDescent="0.55000000000000004">
      <c r="A4051" s="10" t="s">
        <v>920</v>
      </c>
      <c r="B4051" s="35">
        <v>40828</v>
      </c>
      <c r="C4051" t="s">
        <v>847</v>
      </c>
      <c r="E4051" s="10"/>
      <c r="F4051" s="10"/>
      <c r="G4051" s="10"/>
      <c r="H4051" s="10"/>
      <c r="I4051" s="10"/>
      <c r="J4051" s="10"/>
      <c r="K4051" s="10"/>
      <c r="L4051" s="10"/>
      <c r="M4051" s="10"/>
      <c r="AU4051" s="14">
        <v>87</v>
      </c>
      <c r="BF4051" s="14"/>
    </row>
    <row r="4052" spans="1:58" x14ac:dyDescent="0.55000000000000004">
      <c r="A4052" s="10" t="s">
        <v>920</v>
      </c>
      <c r="B4052" s="35">
        <v>40834</v>
      </c>
      <c r="C4052" t="s">
        <v>847</v>
      </c>
      <c r="E4052" s="10"/>
      <c r="F4052" s="10"/>
      <c r="G4052" s="10"/>
      <c r="H4052" s="10"/>
      <c r="I4052" s="10"/>
      <c r="J4052" s="10"/>
      <c r="K4052" s="10"/>
      <c r="L4052" s="10"/>
      <c r="M4052" s="10"/>
      <c r="AU4052" s="14">
        <v>87</v>
      </c>
      <c r="BF4052" s="14"/>
    </row>
    <row r="4053" spans="1:58" x14ac:dyDescent="0.55000000000000004">
      <c r="A4053" s="10" t="s">
        <v>920</v>
      </c>
      <c r="B4053" s="35">
        <v>40841</v>
      </c>
      <c r="C4053" t="s">
        <v>847</v>
      </c>
      <c r="E4053" s="10"/>
      <c r="F4053" s="10"/>
      <c r="G4053" s="10"/>
      <c r="H4053" s="10"/>
      <c r="I4053" s="10"/>
      <c r="J4053" s="10"/>
      <c r="K4053" s="10"/>
      <c r="L4053" s="10"/>
      <c r="M4053" s="10"/>
      <c r="AU4053" s="14">
        <v>90</v>
      </c>
      <c r="BF4053" s="14"/>
    </row>
    <row r="4054" spans="1:58" x14ac:dyDescent="0.55000000000000004">
      <c r="A4054" s="10" t="s">
        <v>920</v>
      </c>
      <c r="B4054" s="35">
        <v>40848</v>
      </c>
      <c r="C4054" t="s">
        <v>847</v>
      </c>
      <c r="E4054" s="10"/>
      <c r="F4054" s="10"/>
      <c r="G4054" s="10"/>
      <c r="H4054" s="10"/>
      <c r="I4054" s="10"/>
      <c r="J4054" s="10"/>
      <c r="K4054" s="10"/>
      <c r="L4054" s="10"/>
      <c r="M4054" s="10"/>
      <c r="AU4054" s="14">
        <v>90</v>
      </c>
      <c r="BF4054" s="14"/>
    </row>
    <row r="4055" spans="1:58" x14ac:dyDescent="0.55000000000000004">
      <c r="A4055" s="10" t="s">
        <v>920</v>
      </c>
      <c r="B4055" s="35">
        <v>40855</v>
      </c>
      <c r="C4055" t="s">
        <v>847</v>
      </c>
      <c r="E4055" s="10"/>
      <c r="F4055" s="10"/>
      <c r="G4055" s="10"/>
      <c r="H4055" s="10"/>
      <c r="I4055" s="10"/>
      <c r="J4055" s="10"/>
      <c r="K4055" s="10"/>
      <c r="L4055" s="10"/>
      <c r="M4055" s="10"/>
      <c r="AU4055" s="14">
        <v>90</v>
      </c>
      <c r="BF4055" s="14"/>
    </row>
    <row r="4056" spans="1:58" x14ac:dyDescent="0.55000000000000004">
      <c r="A4056" s="10" t="s">
        <v>921</v>
      </c>
      <c r="B4056" s="35">
        <v>40710</v>
      </c>
      <c r="C4056" t="s">
        <v>913</v>
      </c>
      <c r="E4056" s="10"/>
      <c r="F4056" s="10"/>
      <c r="G4056" s="10"/>
      <c r="H4056" s="10"/>
      <c r="I4056" s="10"/>
      <c r="J4056" s="10"/>
      <c r="K4056" s="10"/>
      <c r="L4056" s="10"/>
      <c r="M4056" s="10"/>
      <c r="AU4056" s="14">
        <v>14</v>
      </c>
      <c r="BF4056" s="14">
        <v>4.2</v>
      </c>
    </row>
    <row r="4057" spans="1:58" x14ac:dyDescent="0.55000000000000004">
      <c r="A4057" s="10" t="s">
        <v>921</v>
      </c>
      <c r="B4057" s="35">
        <v>40723</v>
      </c>
      <c r="C4057" t="s">
        <v>913</v>
      </c>
      <c r="E4057" s="10"/>
      <c r="F4057" s="10"/>
      <c r="G4057" s="10"/>
      <c r="H4057" s="10"/>
      <c r="I4057" s="10"/>
      <c r="J4057" s="10"/>
      <c r="K4057" s="10"/>
      <c r="L4057" s="10"/>
      <c r="M4057" s="10"/>
      <c r="AU4057" s="14">
        <v>30</v>
      </c>
      <c r="BF4057" s="14">
        <v>5.8</v>
      </c>
    </row>
    <row r="4058" spans="1:58" x14ac:dyDescent="0.55000000000000004">
      <c r="A4058" s="10" t="s">
        <v>921</v>
      </c>
      <c r="B4058" s="35">
        <v>40730</v>
      </c>
      <c r="C4058" t="s">
        <v>913</v>
      </c>
      <c r="E4058" s="10"/>
      <c r="F4058" s="10"/>
      <c r="G4058" s="10"/>
      <c r="H4058" s="10"/>
      <c r="I4058" s="10"/>
      <c r="J4058" s="10"/>
      <c r="K4058" s="10"/>
      <c r="L4058" s="10"/>
      <c r="M4058" s="10"/>
      <c r="AU4058" s="14">
        <v>30</v>
      </c>
      <c r="BF4058" s="14">
        <v>6.9</v>
      </c>
    </row>
    <row r="4059" spans="1:58" x14ac:dyDescent="0.55000000000000004">
      <c r="A4059" s="10" t="s">
        <v>921</v>
      </c>
      <c r="B4059" s="35">
        <v>40737</v>
      </c>
      <c r="C4059" t="s">
        <v>913</v>
      </c>
      <c r="E4059" s="10"/>
      <c r="F4059" s="10"/>
      <c r="G4059" s="10"/>
      <c r="H4059" s="10"/>
      <c r="I4059" s="10"/>
      <c r="J4059" s="10"/>
      <c r="K4059" s="10"/>
      <c r="L4059" s="10"/>
      <c r="M4059" s="10"/>
      <c r="AU4059" s="14">
        <v>30</v>
      </c>
      <c r="BF4059" s="14">
        <v>7.3</v>
      </c>
    </row>
    <row r="4060" spans="1:58" x14ac:dyDescent="0.55000000000000004">
      <c r="A4060" s="10" t="s">
        <v>921</v>
      </c>
      <c r="B4060" s="35">
        <v>40752</v>
      </c>
      <c r="C4060" t="s">
        <v>913</v>
      </c>
      <c r="E4060" s="10"/>
      <c r="F4060" s="10"/>
      <c r="G4060" s="10"/>
      <c r="H4060" s="10"/>
      <c r="I4060" s="10"/>
      <c r="J4060" s="10"/>
      <c r="K4060" s="10"/>
      <c r="L4060" s="10"/>
      <c r="M4060" s="10"/>
      <c r="AU4060" s="14">
        <v>32</v>
      </c>
      <c r="BF4060" s="14">
        <v>8.6999999999999993</v>
      </c>
    </row>
    <row r="4061" spans="1:58" x14ac:dyDescent="0.55000000000000004">
      <c r="A4061" s="10" t="s">
        <v>921</v>
      </c>
      <c r="B4061" s="35">
        <v>40759</v>
      </c>
      <c r="C4061" t="s">
        <v>913</v>
      </c>
      <c r="E4061" s="10"/>
      <c r="F4061" s="10"/>
      <c r="G4061" s="10"/>
      <c r="H4061" s="10"/>
      <c r="I4061" s="10"/>
      <c r="J4061" s="10"/>
      <c r="K4061" s="10"/>
      <c r="L4061" s="10"/>
      <c r="M4061" s="10"/>
      <c r="AU4061" s="14">
        <v>30</v>
      </c>
      <c r="BF4061" s="14"/>
    </row>
    <row r="4062" spans="1:58" x14ac:dyDescent="0.55000000000000004">
      <c r="A4062" s="10" t="s">
        <v>921</v>
      </c>
      <c r="B4062" s="35">
        <v>40765</v>
      </c>
      <c r="C4062" t="s">
        <v>913</v>
      </c>
      <c r="E4062" s="10"/>
      <c r="F4062" s="10"/>
      <c r="G4062" s="10"/>
      <c r="H4062" s="10"/>
      <c r="I4062" s="10"/>
      <c r="J4062" s="10"/>
      <c r="K4062" s="10"/>
      <c r="L4062" s="10"/>
      <c r="M4062" s="10"/>
      <c r="AU4062" s="14">
        <v>37</v>
      </c>
      <c r="BF4062" s="14">
        <v>10.1</v>
      </c>
    </row>
    <row r="4063" spans="1:58" x14ac:dyDescent="0.55000000000000004">
      <c r="A4063" s="10" t="s">
        <v>921</v>
      </c>
      <c r="B4063" s="35">
        <v>40772</v>
      </c>
      <c r="C4063" t="s">
        <v>913</v>
      </c>
      <c r="E4063" s="10"/>
      <c r="F4063" s="10"/>
      <c r="G4063" s="10"/>
      <c r="H4063" s="10"/>
      <c r="I4063" s="10"/>
      <c r="J4063" s="10"/>
      <c r="K4063" s="10"/>
      <c r="L4063" s="10"/>
      <c r="M4063" s="10"/>
      <c r="AU4063" s="14">
        <v>60</v>
      </c>
      <c r="BF4063" s="14"/>
    </row>
    <row r="4064" spans="1:58" x14ac:dyDescent="0.55000000000000004">
      <c r="A4064" s="10" t="s">
        <v>921</v>
      </c>
      <c r="B4064" s="35">
        <v>40781</v>
      </c>
      <c r="C4064" t="s">
        <v>913</v>
      </c>
      <c r="E4064" s="10"/>
      <c r="F4064" s="10"/>
      <c r="G4064" s="10"/>
      <c r="H4064" s="10"/>
      <c r="I4064" s="10"/>
      <c r="J4064" s="10"/>
      <c r="K4064" s="10"/>
      <c r="L4064" s="10"/>
      <c r="M4064" s="10"/>
      <c r="AJ4064" s="10"/>
      <c r="AU4064" s="14">
        <v>39</v>
      </c>
      <c r="BF4064" s="14"/>
    </row>
    <row r="4065" spans="1:58" x14ac:dyDescent="0.55000000000000004">
      <c r="A4065" s="10" t="s">
        <v>921</v>
      </c>
      <c r="B4065" s="35">
        <v>40792</v>
      </c>
      <c r="C4065" t="s">
        <v>913</v>
      </c>
      <c r="E4065" s="10"/>
      <c r="F4065" s="10"/>
      <c r="G4065" s="10"/>
      <c r="H4065" s="10"/>
      <c r="I4065" s="10"/>
      <c r="J4065" s="10"/>
      <c r="K4065" s="10"/>
      <c r="L4065" s="10"/>
      <c r="M4065" s="10"/>
      <c r="AU4065" s="14">
        <v>60</v>
      </c>
      <c r="BF4065" s="14"/>
    </row>
    <row r="4066" spans="1:58" x14ac:dyDescent="0.55000000000000004">
      <c r="A4066" s="10" t="s">
        <v>921</v>
      </c>
      <c r="B4066" s="35">
        <v>40806</v>
      </c>
      <c r="C4066" t="s">
        <v>913</v>
      </c>
      <c r="E4066" s="10"/>
      <c r="F4066" s="10"/>
      <c r="G4066" s="10"/>
      <c r="H4066" s="10"/>
      <c r="I4066" s="10"/>
      <c r="J4066" s="10"/>
      <c r="K4066" s="10"/>
      <c r="L4066" s="10"/>
      <c r="M4066" s="10"/>
      <c r="AU4066" s="14">
        <v>70</v>
      </c>
      <c r="BF4066" s="14"/>
    </row>
    <row r="4067" spans="1:58" x14ac:dyDescent="0.55000000000000004">
      <c r="A4067" s="10" t="s">
        <v>921</v>
      </c>
      <c r="B4067" s="35">
        <v>40819</v>
      </c>
      <c r="C4067" t="s">
        <v>913</v>
      </c>
      <c r="E4067" s="10"/>
      <c r="F4067" s="10"/>
      <c r="G4067" s="10"/>
      <c r="H4067" s="10"/>
      <c r="I4067" s="10"/>
      <c r="J4067" s="10"/>
      <c r="K4067" s="10"/>
      <c r="L4067" s="10"/>
      <c r="M4067" s="10"/>
      <c r="AU4067" s="14">
        <v>81</v>
      </c>
      <c r="BF4067" s="14"/>
    </row>
    <row r="4068" spans="1:58" x14ac:dyDescent="0.55000000000000004">
      <c r="A4068" s="10" t="s">
        <v>921</v>
      </c>
      <c r="B4068" s="35">
        <v>40828</v>
      </c>
      <c r="C4068" t="s">
        <v>913</v>
      </c>
      <c r="E4068" s="10"/>
      <c r="F4068" s="10"/>
      <c r="G4068" s="10"/>
      <c r="H4068" s="10"/>
      <c r="I4068" s="10"/>
      <c r="J4068" s="10"/>
      <c r="K4068" s="10"/>
      <c r="L4068" s="10"/>
      <c r="M4068" s="10"/>
      <c r="AU4068" s="14">
        <v>83</v>
      </c>
      <c r="BF4068" s="14"/>
    </row>
    <row r="4069" spans="1:58" x14ac:dyDescent="0.55000000000000004">
      <c r="A4069" s="10" t="s">
        <v>921</v>
      </c>
      <c r="B4069" s="35">
        <v>40834</v>
      </c>
      <c r="C4069" t="s">
        <v>913</v>
      </c>
      <c r="E4069" s="10"/>
      <c r="F4069" s="10"/>
      <c r="G4069" s="10"/>
      <c r="H4069" s="10"/>
      <c r="I4069" s="10"/>
      <c r="J4069" s="10"/>
      <c r="K4069" s="10"/>
      <c r="L4069" s="10"/>
      <c r="M4069" s="10"/>
      <c r="AU4069" s="14">
        <v>83</v>
      </c>
      <c r="BF4069" s="14"/>
    </row>
    <row r="4070" spans="1:58" x14ac:dyDescent="0.55000000000000004">
      <c r="A4070" s="10" t="s">
        <v>921</v>
      </c>
      <c r="B4070" s="35">
        <v>40841</v>
      </c>
      <c r="C4070" t="s">
        <v>913</v>
      </c>
      <c r="E4070" s="10"/>
      <c r="F4070" s="10"/>
      <c r="G4070" s="10"/>
      <c r="H4070" s="10"/>
      <c r="I4070" s="10"/>
      <c r="J4070" s="10"/>
      <c r="K4070" s="10"/>
      <c r="L4070" s="10"/>
      <c r="M4070" s="10"/>
      <c r="AU4070" s="14">
        <v>83</v>
      </c>
      <c r="BF4070" s="14"/>
    </row>
    <row r="4071" spans="1:58" x14ac:dyDescent="0.55000000000000004">
      <c r="A4071" s="10" t="s">
        <v>921</v>
      </c>
      <c r="B4071" s="35">
        <v>40848</v>
      </c>
      <c r="C4071" t="s">
        <v>913</v>
      </c>
      <c r="E4071" s="10"/>
      <c r="F4071" s="10"/>
      <c r="G4071" s="10"/>
      <c r="H4071" s="10"/>
      <c r="I4071" s="10"/>
      <c r="J4071" s="10"/>
      <c r="K4071" s="10"/>
      <c r="L4071" s="10"/>
      <c r="M4071" s="10"/>
      <c r="AU4071" s="14">
        <v>87</v>
      </c>
      <c r="BF4071" s="14"/>
    </row>
    <row r="4072" spans="1:58" x14ac:dyDescent="0.55000000000000004">
      <c r="A4072" s="10" t="s">
        <v>921</v>
      </c>
      <c r="B4072" s="35">
        <v>40855</v>
      </c>
      <c r="C4072" t="s">
        <v>913</v>
      </c>
      <c r="E4072" s="10"/>
      <c r="F4072" s="10"/>
      <c r="G4072" s="10"/>
      <c r="H4072" s="10"/>
      <c r="I4072" s="10"/>
      <c r="J4072" s="10"/>
      <c r="K4072" s="10"/>
      <c r="L4072" s="10"/>
      <c r="M4072" s="10"/>
      <c r="AU4072" s="14">
        <v>90</v>
      </c>
      <c r="BF4072" s="14"/>
    </row>
    <row r="4073" spans="1:58" x14ac:dyDescent="0.55000000000000004">
      <c r="A4073" s="10" t="s">
        <v>922</v>
      </c>
      <c r="B4073" s="35">
        <v>40710</v>
      </c>
      <c r="C4073" t="s">
        <v>914</v>
      </c>
      <c r="E4073" s="10"/>
      <c r="F4073" s="10"/>
      <c r="G4073" s="10"/>
      <c r="H4073" s="10"/>
      <c r="I4073" s="10"/>
      <c r="J4073" s="10"/>
      <c r="K4073" s="10"/>
      <c r="L4073" s="10"/>
      <c r="M4073" s="10"/>
      <c r="AU4073" s="14">
        <v>15</v>
      </c>
      <c r="BF4073" s="14">
        <v>4.5999999999999996</v>
      </c>
    </row>
    <row r="4074" spans="1:58" x14ac:dyDescent="0.55000000000000004">
      <c r="A4074" s="10" t="s">
        <v>922</v>
      </c>
      <c r="B4074" s="35">
        <v>40723</v>
      </c>
      <c r="C4074" t="s">
        <v>914</v>
      </c>
      <c r="E4074" s="10"/>
      <c r="F4074" s="10"/>
      <c r="G4074" s="10"/>
      <c r="H4074" s="10"/>
      <c r="I4074" s="10"/>
      <c r="J4074" s="10"/>
      <c r="K4074" s="10"/>
      <c r="L4074" s="10"/>
      <c r="M4074" s="10"/>
      <c r="AU4074" s="14">
        <v>30</v>
      </c>
      <c r="BF4074" s="14">
        <v>5.7</v>
      </c>
    </row>
    <row r="4075" spans="1:58" x14ac:dyDescent="0.55000000000000004">
      <c r="A4075" s="10" t="s">
        <v>922</v>
      </c>
      <c r="B4075" s="35">
        <v>40730</v>
      </c>
      <c r="C4075" t="s">
        <v>914</v>
      </c>
      <c r="E4075" s="10"/>
      <c r="F4075" s="10"/>
      <c r="G4075" s="10"/>
      <c r="H4075" s="10"/>
      <c r="I4075" s="10"/>
      <c r="J4075" s="10"/>
      <c r="K4075" s="10"/>
      <c r="L4075" s="10"/>
      <c r="M4075" s="10"/>
      <c r="AU4075" s="14">
        <v>31</v>
      </c>
      <c r="BF4075" s="14">
        <v>7.1</v>
      </c>
    </row>
    <row r="4076" spans="1:58" x14ac:dyDescent="0.55000000000000004">
      <c r="A4076" s="10" t="s">
        <v>922</v>
      </c>
      <c r="B4076" s="35">
        <v>40737</v>
      </c>
      <c r="C4076" t="s">
        <v>914</v>
      </c>
      <c r="E4076" s="10"/>
      <c r="F4076" s="10"/>
      <c r="G4076" s="10"/>
      <c r="H4076" s="10"/>
      <c r="I4076" s="10"/>
      <c r="J4076" s="10"/>
      <c r="K4076" s="10"/>
      <c r="L4076" s="10"/>
      <c r="M4076" s="10"/>
      <c r="AJ4076" s="10"/>
      <c r="AU4076" s="14">
        <v>32</v>
      </c>
      <c r="BF4076" s="14">
        <v>7.8</v>
      </c>
    </row>
    <row r="4077" spans="1:58" x14ac:dyDescent="0.55000000000000004">
      <c r="A4077" s="10" t="s">
        <v>922</v>
      </c>
      <c r="B4077" s="35">
        <v>40752</v>
      </c>
      <c r="C4077" t="s">
        <v>914</v>
      </c>
      <c r="E4077" s="10"/>
      <c r="F4077" s="10"/>
      <c r="G4077" s="10"/>
      <c r="H4077" s="10"/>
      <c r="I4077" s="10"/>
      <c r="J4077" s="10"/>
      <c r="K4077" s="10"/>
      <c r="L4077" s="10"/>
      <c r="M4077" s="10"/>
      <c r="AU4077" s="14">
        <v>37</v>
      </c>
      <c r="BF4077" s="14">
        <v>9.4</v>
      </c>
    </row>
    <row r="4078" spans="1:58" x14ac:dyDescent="0.55000000000000004">
      <c r="A4078" s="10" t="s">
        <v>922</v>
      </c>
      <c r="B4078" s="35">
        <v>40759</v>
      </c>
      <c r="C4078" t="s">
        <v>914</v>
      </c>
      <c r="E4078" s="10"/>
      <c r="F4078" s="10"/>
      <c r="G4078" s="10"/>
      <c r="H4078" s="10"/>
      <c r="I4078" s="10"/>
      <c r="J4078" s="10"/>
      <c r="K4078" s="10"/>
      <c r="L4078" s="10"/>
      <c r="M4078" s="10"/>
      <c r="AU4078" s="14">
        <v>39</v>
      </c>
      <c r="BF4078" s="14"/>
    </row>
    <row r="4079" spans="1:58" x14ac:dyDescent="0.55000000000000004">
      <c r="A4079" s="10" t="s">
        <v>922</v>
      </c>
      <c r="B4079" s="35">
        <v>40765</v>
      </c>
      <c r="C4079" t="s">
        <v>914</v>
      </c>
      <c r="E4079" s="10"/>
      <c r="F4079" s="10"/>
      <c r="G4079" s="10"/>
      <c r="H4079" s="10"/>
      <c r="I4079" s="10"/>
      <c r="J4079" s="10"/>
      <c r="K4079" s="10"/>
      <c r="L4079" s="10"/>
      <c r="M4079" s="10"/>
      <c r="AU4079" s="14">
        <v>49</v>
      </c>
      <c r="BF4079" s="14">
        <v>10.3</v>
      </c>
    </row>
    <row r="4080" spans="1:58" x14ac:dyDescent="0.55000000000000004">
      <c r="A4080" s="10" t="s">
        <v>922</v>
      </c>
      <c r="B4080" s="35">
        <v>40772</v>
      </c>
      <c r="C4080" t="s">
        <v>914</v>
      </c>
      <c r="E4080" s="10"/>
      <c r="F4080" s="10"/>
      <c r="G4080" s="10"/>
      <c r="H4080" s="10"/>
      <c r="I4080" s="10"/>
      <c r="J4080" s="10"/>
      <c r="K4080" s="10"/>
      <c r="L4080" s="10"/>
      <c r="M4080" s="10"/>
      <c r="AU4080" s="14">
        <v>60</v>
      </c>
      <c r="BF4080" s="14"/>
    </row>
    <row r="4081" spans="1:58" x14ac:dyDescent="0.55000000000000004">
      <c r="A4081" s="10" t="s">
        <v>922</v>
      </c>
      <c r="B4081" s="35">
        <v>40781</v>
      </c>
      <c r="C4081" t="s">
        <v>914</v>
      </c>
      <c r="E4081" s="10"/>
      <c r="F4081" s="10"/>
      <c r="G4081" s="10"/>
      <c r="H4081" s="10"/>
      <c r="I4081" s="10"/>
      <c r="J4081" s="10"/>
      <c r="K4081" s="10"/>
      <c r="L4081" s="10"/>
      <c r="M4081" s="10"/>
      <c r="AU4081" s="14">
        <v>70</v>
      </c>
      <c r="BF4081" s="14"/>
    </row>
    <row r="4082" spans="1:58" x14ac:dyDescent="0.55000000000000004">
      <c r="A4082" s="10" t="s">
        <v>922</v>
      </c>
      <c r="B4082" s="35">
        <v>40792</v>
      </c>
      <c r="C4082" t="s">
        <v>914</v>
      </c>
      <c r="E4082" s="10"/>
      <c r="F4082" s="10"/>
      <c r="G4082" s="10"/>
      <c r="H4082" s="10"/>
      <c r="I4082" s="10"/>
      <c r="J4082" s="10"/>
      <c r="K4082" s="10"/>
      <c r="L4082" s="10"/>
      <c r="M4082" s="10"/>
      <c r="AU4082" s="14">
        <v>79</v>
      </c>
      <c r="BF4082" s="14"/>
    </row>
    <row r="4083" spans="1:58" x14ac:dyDescent="0.55000000000000004">
      <c r="A4083" s="10" t="s">
        <v>922</v>
      </c>
      <c r="B4083" s="35">
        <v>40806</v>
      </c>
      <c r="C4083" t="s">
        <v>914</v>
      </c>
      <c r="E4083" s="10"/>
      <c r="F4083" s="10"/>
      <c r="G4083" s="10"/>
      <c r="H4083" s="10"/>
      <c r="I4083" s="10"/>
      <c r="J4083" s="10"/>
      <c r="K4083" s="10"/>
      <c r="L4083" s="10"/>
      <c r="M4083" s="10"/>
      <c r="AU4083" s="14">
        <v>81</v>
      </c>
      <c r="BF4083" s="14"/>
    </row>
    <row r="4084" spans="1:58" x14ac:dyDescent="0.55000000000000004">
      <c r="A4084" s="10" t="s">
        <v>922</v>
      </c>
      <c r="B4084" s="35">
        <v>40819</v>
      </c>
      <c r="C4084" t="s">
        <v>914</v>
      </c>
      <c r="E4084" s="10"/>
      <c r="F4084" s="10"/>
      <c r="G4084" s="10"/>
      <c r="H4084" s="10"/>
      <c r="I4084" s="10"/>
      <c r="J4084" s="10"/>
      <c r="K4084" s="10"/>
      <c r="L4084" s="10"/>
      <c r="M4084" s="10"/>
      <c r="AU4084" s="14">
        <v>83</v>
      </c>
      <c r="BF4084" s="14"/>
    </row>
    <row r="4085" spans="1:58" x14ac:dyDescent="0.55000000000000004">
      <c r="A4085" s="10" t="s">
        <v>922</v>
      </c>
      <c r="B4085" s="35">
        <v>40828</v>
      </c>
      <c r="C4085" t="s">
        <v>914</v>
      </c>
      <c r="E4085" s="10"/>
      <c r="F4085" s="10"/>
      <c r="G4085" s="10"/>
      <c r="H4085" s="10"/>
      <c r="I4085" s="10"/>
      <c r="J4085" s="10"/>
      <c r="K4085" s="10"/>
      <c r="L4085" s="10"/>
      <c r="M4085" s="10"/>
      <c r="AU4085" s="14">
        <v>87</v>
      </c>
      <c r="BF4085" s="14"/>
    </row>
    <row r="4086" spans="1:58" x14ac:dyDescent="0.55000000000000004">
      <c r="A4086" s="10" t="s">
        <v>922</v>
      </c>
      <c r="B4086" s="35">
        <v>40834</v>
      </c>
      <c r="C4086" t="s">
        <v>914</v>
      </c>
      <c r="E4086" s="10"/>
      <c r="F4086" s="10"/>
      <c r="G4086" s="10"/>
      <c r="H4086" s="10"/>
      <c r="I4086" s="10"/>
      <c r="J4086" s="10"/>
      <c r="K4086" s="10"/>
      <c r="L4086" s="10"/>
      <c r="M4086" s="10"/>
      <c r="AU4086" s="14">
        <v>90</v>
      </c>
      <c r="BF4086" s="14"/>
    </row>
    <row r="4087" spans="1:58" x14ac:dyDescent="0.55000000000000004">
      <c r="A4087" s="10" t="s">
        <v>922</v>
      </c>
      <c r="B4087" s="35">
        <v>40841</v>
      </c>
      <c r="C4087" t="s">
        <v>914</v>
      </c>
      <c r="E4087" s="10"/>
      <c r="F4087" s="10"/>
      <c r="G4087" s="10"/>
      <c r="H4087" s="10"/>
      <c r="I4087" s="10"/>
      <c r="J4087" s="10"/>
      <c r="K4087" s="10"/>
      <c r="L4087" s="10"/>
      <c r="M4087" s="10"/>
      <c r="AU4087" s="14">
        <v>90</v>
      </c>
      <c r="BF4087" s="14"/>
    </row>
    <row r="4088" spans="1:58" x14ac:dyDescent="0.55000000000000004">
      <c r="A4088" s="10" t="s">
        <v>922</v>
      </c>
      <c r="B4088" s="35">
        <v>40848</v>
      </c>
      <c r="C4088" t="s">
        <v>914</v>
      </c>
      <c r="E4088" s="10"/>
      <c r="F4088" s="10"/>
      <c r="G4088" s="10"/>
      <c r="H4088" s="10"/>
      <c r="I4088" s="10"/>
      <c r="J4088" s="10"/>
      <c r="K4088" s="10"/>
      <c r="L4088" s="10"/>
      <c r="M4088" s="10"/>
      <c r="AU4088" s="14">
        <v>90</v>
      </c>
      <c r="BF4088" s="14"/>
    </row>
    <row r="4089" spans="1:58" x14ac:dyDescent="0.55000000000000004">
      <c r="A4089" s="10" t="s">
        <v>922</v>
      </c>
      <c r="B4089" s="35">
        <v>40855</v>
      </c>
      <c r="C4089" t="s">
        <v>914</v>
      </c>
      <c r="E4089" s="10"/>
      <c r="F4089" s="10"/>
      <c r="G4089" s="10"/>
      <c r="H4089" s="10"/>
      <c r="I4089" s="10"/>
      <c r="J4089" s="10"/>
      <c r="K4089" s="10"/>
      <c r="L4089" s="10"/>
      <c r="M4089" s="10"/>
      <c r="AU4089" s="14">
        <v>90</v>
      </c>
      <c r="BF4089" s="14"/>
    </row>
    <row r="4090" spans="1:58" x14ac:dyDescent="0.55000000000000004">
      <c r="A4090" s="10" t="s">
        <v>923</v>
      </c>
      <c r="B4090" s="35">
        <v>40710</v>
      </c>
      <c r="C4090" t="s">
        <v>915</v>
      </c>
      <c r="E4090" s="10"/>
      <c r="F4090" s="10"/>
      <c r="G4090" s="10"/>
      <c r="H4090" s="10"/>
      <c r="I4090" s="10"/>
      <c r="J4090" s="10"/>
      <c r="K4090" s="10"/>
      <c r="L4090" s="10"/>
      <c r="M4090" s="10"/>
      <c r="AU4090" s="14">
        <v>14</v>
      </c>
      <c r="BF4090" s="14">
        <v>4.2</v>
      </c>
    </row>
    <row r="4091" spans="1:58" x14ac:dyDescent="0.55000000000000004">
      <c r="A4091" s="10" t="s">
        <v>923</v>
      </c>
      <c r="B4091" s="35">
        <v>40723</v>
      </c>
      <c r="C4091" t="s">
        <v>915</v>
      </c>
      <c r="E4091" s="10"/>
      <c r="F4091" s="10"/>
      <c r="G4091" s="10"/>
      <c r="H4091" s="10"/>
      <c r="I4091" s="10"/>
      <c r="J4091" s="10"/>
      <c r="K4091" s="10"/>
      <c r="L4091" s="10"/>
      <c r="M4091" s="10"/>
      <c r="AU4091" s="14">
        <v>30</v>
      </c>
      <c r="BF4091" s="14">
        <v>5.6</v>
      </c>
    </row>
    <row r="4092" spans="1:58" x14ac:dyDescent="0.55000000000000004">
      <c r="A4092" s="10" t="s">
        <v>923</v>
      </c>
      <c r="B4092" s="35">
        <v>40730</v>
      </c>
      <c r="C4092" t="s">
        <v>915</v>
      </c>
      <c r="E4092" s="10"/>
      <c r="F4092" s="10"/>
      <c r="G4092" s="10"/>
      <c r="H4092" s="10"/>
      <c r="I4092" s="10"/>
      <c r="J4092" s="10"/>
      <c r="K4092" s="10"/>
      <c r="L4092" s="10"/>
      <c r="M4092" s="10"/>
      <c r="AU4092" s="14">
        <v>31</v>
      </c>
      <c r="BF4092" s="14">
        <v>7.1</v>
      </c>
    </row>
    <row r="4093" spans="1:58" x14ac:dyDescent="0.55000000000000004">
      <c r="A4093" s="10" t="s">
        <v>923</v>
      </c>
      <c r="B4093" s="35">
        <v>40737</v>
      </c>
      <c r="C4093" t="s">
        <v>915</v>
      </c>
      <c r="E4093" s="10"/>
      <c r="F4093" s="10"/>
      <c r="G4093" s="10"/>
      <c r="H4093" s="10"/>
      <c r="I4093" s="10"/>
      <c r="J4093" s="10"/>
      <c r="K4093" s="10"/>
      <c r="L4093" s="10"/>
      <c r="M4093" s="10"/>
      <c r="AU4093" s="14">
        <v>32</v>
      </c>
      <c r="BF4093" s="14">
        <v>7.8</v>
      </c>
    </row>
    <row r="4094" spans="1:58" x14ac:dyDescent="0.55000000000000004">
      <c r="A4094" s="10" t="s">
        <v>923</v>
      </c>
      <c r="B4094" s="35">
        <v>40752</v>
      </c>
      <c r="C4094" t="s">
        <v>915</v>
      </c>
      <c r="E4094" s="10"/>
      <c r="F4094" s="10"/>
      <c r="G4094" s="10"/>
      <c r="H4094" s="10"/>
      <c r="I4094" s="10"/>
      <c r="J4094" s="10"/>
      <c r="K4094" s="10"/>
      <c r="L4094" s="10"/>
      <c r="M4094" s="10"/>
      <c r="AU4094" s="14">
        <v>33</v>
      </c>
      <c r="BF4094" s="14">
        <v>9</v>
      </c>
    </row>
    <row r="4095" spans="1:58" x14ac:dyDescent="0.55000000000000004">
      <c r="A4095" s="10" t="s">
        <v>923</v>
      </c>
      <c r="B4095" s="35">
        <v>40759</v>
      </c>
      <c r="C4095" t="s">
        <v>915</v>
      </c>
      <c r="E4095" s="10"/>
      <c r="F4095" s="10"/>
      <c r="G4095" s="10"/>
      <c r="H4095" s="10"/>
      <c r="I4095" s="10"/>
      <c r="J4095" s="10"/>
      <c r="K4095" s="10"/>
      <c r="L4095" s="10"/>
      <c r="M4095" s="10"/>
      <c r="AU4095" s="14">
        <v>41</v>
      </c>
      <c r="BF4095" s="14"/>
    </row>
    <row r="4096" spans="1:58" x14ac:dyDescent="0.55000000000000004">
      <c r="A4096" s="10" t="s">
        <v>923</v>
      </c>
      <c r="B4096" s="35">
        <v>40765</v>
      </c>
      <c r="C4096" t="s">
        <v>915</v>
      </c>
      <c r="E4096" s="10"/>
      <c r="F4096" s="10"/>
      <c r="G4096" s="10"/>
      <c r="H4096" s="10"/>
      <c r="I4096" s="10"/>
      <c r="J4096" s="10"/>
      <c r="K4096" s="10"/>
      <c r="L4096" s="10"/>
      <c r="M4096" s="10"/>
      <c r="AU4096" s="14">
        <v>55</v>
      </c>
      <c r="BF4096" s="14">
        <v>8.9</v>
      </c>
    </row>
    <row r="4097" spans="1:58" x14ac:dyDescent="0.55000000000000004">
      <c r="A4097" s="10" t="s">
        <v>923</v>
      </c>
      <c r="B4097" s="35">
        <v>40772</v>
      </c>
      <c r="C4097" t="s">
        <v>915</v>
      </c>
      <c r="E4097" s="10"/>
      <c r="F4097" s="10"/>
      <c r="G4097" s="10"/>
      <c r="H4097" s="10"/>
      <c r="I4097" s="10"/>
      <c r="J4097" s="10"/>
      <c r="K4097" s="10"/>
      <c r="L4097" s="10"/>
      <c r="M4097" s="10"/>
      <c r="AU4097" s="14">
        <v>65</v>
      </c>
      <c r="BF4097" s="14"/>
    </row>
    <row r="4098" spans="1:58" x14ac:dyDescent="0.55000000000000004">
      <c r="A4098" s="10" t="s">
        <v>923</v>
      </c>
      <c r="B4098" s="35">
        <v>40781</v>
      </c>
      <c r="C4098" t="s">
        <v>915</v>
      </c>
      <c r="E4098" s="10"/>
      <c r="F4098" s="10"/>
      <c r="G4098" s="10"/>
      <c r="H4098" s="10"/>
      <c r="I4098" s="10"/>
      <c r="J4098" s="10"/>
      <c r="K4098" s="10"/>
      <c r="L4098" s="10"/>
      <c r="M4098" s="10"/>
      <c r="AJ4098" s="10"/>
      <c r="AU4098" s="14">
        <v>70</v>
      </c>
      <c r="BF4098" s="14"/>
    </row>
    <row r="4099" spans="1:58" x14ac:dyDescent="0.55000000000000004">
      <c r="A4099" s="10" t="s">
        <v>923</v>
      </c>
      <c r="B4099" s="35">
        <v>40792</v>
      </c>
      <c r="C4099" t="s">
        <v>915</v>
      </c>
      <c r="E4099" s="10"/>
      <c r="F4099" s="10"/>
      <c r="G4099" s="10"/>
      <c r="H4099" s="10"/>
      <c r="I4099" s="10"/>
      <c r="J4099" s="10"/>
      <c r="K4099" s="10"/>
      <c r="L4099" s="10"/>
      <c r="M4099" s="10"/>
      <c r="AU4099" s="14">
        <v>79</v>
      </c>
      <c r="BF4099" s="14"/>
    </row>
    <row r="4100" spans="1:58" x14ac:dyDescent="0.55000000000000004">
      <c r="A4100" s="10" t="s">
        <v>923</v>
      </c>
      <c r="B4100" s="35">
        <v>40806</v>
      </c>
      <c r="C4100" t="s">
        <v>915</v>
      </c>
      <c r="E4100" s="10"/>
      <c r="F4100" s="10"/>
      <c r="G4100" s="10"/>
      <c r="H4100" s="10"/>
      <c r="I4100" s="10"/>
      <c r="J4100" s="10"/>
      <c r="K4100" s="10"/>
      <c r="L4100" s="10"/>
      <c r="M4100" s="10"/>
      <c r="AU4100" s="14">
        <v>81</v>
      </c>
      <c r="BF4100" s="14"/>
    </row>
    <row r="4101" spans="1:58" x14ac:dyDescent="0.55000000000000004">
      <c r="A4101" s="10" t="s">
        <v>923</v>
      </c>
      <c r="B4101" s="35">
        <v>40819</v>
      </c>
      <c r="C4101" t="s">
        <v>915</v>
      </c>
      <c r="E4101" s="10"/>
      <c r="F4101" s="10"/>
      <c r="G4101" s="10"/>
      <c r="H4101" s="10"/>
      <c r="I4101" s="10"/>
      <c r="J4101" s="10"/>
      <c r="K4101" s="10"/>
      <c r="L4101" s="10"/>
      <c r="M4101" s="10"/>
      <c r="AU4101" s="14">
        <v>83</v>
      </c>
      <c r="BF4101" s="14"/>
    </row>
    <row r="4102" spans="1:58" x14ac:dyDescent="0.55000000000000004">
      <c r="A4102" s="10" t="s">
        <v>923</v>
      </c>
      <c r="B4102" s="35">
        <v>40828</v>
      </c>
      <c r="C4102" t="s">
        <v>915</v>
      </c>
      <c r="E4102" s="10"/>
      <c r="F4102" s="10"/>
      <c r="G4102" s="10"/>
      <c r="H4102" s="10"/>
      <c r="I4102" s="10"/>
      <c r="J4102" s="10"/>
      <c r="K4102" s="10"/>
      <c r="L4102" s="10"/>
      <c r="M4102" s="10"/>
      <c r="AU4102" s="14">
        <v>87</v>
      </c>
      <c r="BF4102" s="14"/>
    </row>
    <row r="4103" spans="1:58" x14ac:dyDescent="0.55000000000000004">
      <c r="A4103" s="10" t="s">
        <v>923</v>
      </c>
      <c r="B4103" s="35">
        <v>40834</v>
      </c>
      <c r="C4103" t="s">
        <v>915</v>
      </c>
      <c r="E4103" s="10"/>
      <c r="F4103" s="10"/>
      <c r="G4103" s="10"/>
      <c r="H4103" s="10"/>
      <c r="I4103" s="10"/>
      <c r="J4103" s="10"/>
      <c r="K4103" s="10"/>
      <c r="L4103" s="10"/>
      <c r="M4103" s="10"/>
      <c r="AU4103" s="14">
        <v>90</v>
      </c>
      <c r="BF4103" s="14"/>
    </row>
    <row r="4104" spans="1:58" x14ac:dyDescent="0.55000000000000004">
      <c r="A4104" s="10" t="s">
        <v>923</v>
      </c>
      <c r="B4104" s="35">
        <v>40841</v>
      </c>
      <c r="C4104" t="s">
        <v>915</v>
      </c>
      <c r="E4104" s="10"/>
      <c r="F4104" s="10"/>
      <c r="G4104" s="10"/>
      <c r="H4104" s="10"/>
      <c r="I4104" s="10"/>
      <c r="J4104" s="10"/>
      <c r="K4104" s="10"/>
      <c r="L4104" s="10"/>
      <c r="M4104" s="10"/>
      <c r="AU4104" s="14">
        <v>90</v>
      </c>
      <c r="BF4104" s="14"/>
    </row>
    <row r="4105" spans="1:58" x14ac:dyDescent="0.55000000000000004">
      <c r="A4105" s="10" t="s">
        <v>923</v>
      </c>
      <c r="B4105" s="35">
        <v>40848</v>
      </c>
      <c r="C4105" t="s">
        <v>915</v>
      </c>
      <c r="E4105" s="10"/>
      <c r="F4105" s="10"/>
      <c r="G4105" s="10"/>
      <c r="H4105" s="10"/>
      <c r="I4105" s="10"/>
      <c r="J4105" s="10"/>
      <c r="K4105" s="10"/>
      <c r="L4105" s="10"/>
      <c r="M4105" s="10"/>
      <c r="AU4105" s="14">
        <v>90</v>
      </c>
      <c r="BF4105" s="14"/>
    </row>
    <row r="4106" spans="1:58" x14ac:dyDescent="0.55000000000000004">
      <c r="A4106" s="10" t="s">
        <v>923</v>
      </c>
      <c r="B4106" s="35">
        <v>40855</v>
      </c>
      <c r="C4106" t="s">
        <v>915</v>
      </c>
      <c r="E4106" s="10"/>
      <c r="F4106" s="10"/>
      <c r="G4106" s="10"/>
      <c r="H4106" s="10"/>
      <c r="I4106" s="10"/>
      <c r="J4106" s="10"/>
      <c r="K4106" s="10"/>
      <c r="L4106" s="10"/>
      <c r="M4106" s="10"/>
      <c r="AU4106" s="14">
        <v>90</v>
      </c>
      <c r="BF4106" s="14"/>
    </row>
    <row r="4107" spans="1:58" x14ac:dyDescent="0.55000000000000004">
      <c r="A4107" s="10" t="s">
        <v>924</v>
      </c>
      <c r="B4107" s="35">
        <v>40710</v>
      </c>
      <c r="C4107" t="s">
        <v>916</v>
      </c>
      <c r="E4107" s="10"/>
      <c r="F4107" s="10"/>
      <c r="G4107" s="10"/>
      <c r="H4107" s="10"/>
      <c r="I4107" s="10"/>
      <c r="J4107" s="10"/>
      <c r="K4107" s="10"/>
      <c r="L4107" s="10"/>
      <c r="M4107" s="10"/>
      <c r="AU4107" s="14">
        <v>14</v>
      </c>
      <c r="BF4107" s="14">
        <v>4.4000000000000004</v>
      </c>
    </row>
    <row r="4108" spans="1:58" x14ac:dyDescent="0.55000000000000004">
      <c r="A4108" s="10" t="s">
        <v>924</v>
      </c>
      <c r="B4108" s="35">
        <v>40723</v>
      </c>
      <c r="C4108" t="s">
        <v>916</v>
      </c>
      <c r="E4108" s="10"/>
      <c r="F4108" s="10"/>
      <c r="G4108" s="10"/>
      <c r="H4108" s="10"/>
      <c r="I4108" s="10"/>
      <c r="J4108" s="10"/>
      <c r="K4108" s="10"/>
      <c r="L4108" s="10"/>
      <c r="M4108" s="10"/>
      <c r="AU4108" s="14">
        <v>15</v>
      </c>
      <c r="BF4108" s="14">
        <v>5.3</v>
      </c>
    </row>
    <row r="4109" spans="1:58" x14ac:dyDescent="0.55000000000000004">
      <c r="A4109" s="10" t="s">
        <v>924</v>
      </c>
      <c r="B4109" s="35">
        <v>40730</v>
      </c>
      <c r="C4109" t="s">
        <v>916</v>
      </c>
      <c r="E4109" s="10"/>
      <c r="F4109" s="10"/>
      <c r="G4109" s="10"/>
      <c r="H4109" s="10"/>
      <c r="I4109" s="10"/>
      <c r="J4109" s="10"/>
      <c r="K4109" s="10"/>
      <c r="L4109" s="10"/>
      <c r="M4109" s="10"/>
      <c r="AU4109" s="14">
        <v>30</v>
      </c>
      <c r="BF4109" s="14">
        <v>6.8</v>
      </c>
    </row>
    <row r="4110" spans="1:58" x14ac:dyDescent="0.55000000000000004">
      <c r="A4110" s="10" t="s">
        <v>924</v>
      </c>
      <c r="B4110" s="35">
        <v>40737</v>
      </c>
      <c r="C4110" t="s">
        <v>916</v>
      </c>
      <c r="E4110" s="10"/>
      <c r="F4110" s="10"/>
      <c r="G4110" s="10"/>
      <c r="H4110" s="10"/>
      <c r="I4110" s="10"/>
      <c r="J4110" s="10"/>
      <c r="K4110" s="10"/>
      <c r="L4110" s="10"/>
      <c r="M4110" s="10"/>
      <c r="AU4110" s="14">
        <v>31</v>
      </c>
      <c r="BF4110" s="14">
        <v>7.6</v>
      </c>
    </row>
    <row r="4111" spans="1:58" x14ac:dyDescent="0.55000000000000004">
      <c r="A4111" s="10" t="s">
        <v>924</v>
      </c>
      <c r="B4111" s="35">
        <v>40752</v>
      </c>
      <c r="C4111" t="s">
        <v>916</v>
      </c>
      <c r="E4111" s="10"/>
      <c r="F4111" s="10"/>
      <c r="G4111" s="10"/>
      <c r="H4111" s="10"/>
      <c r="I4111" s="10"/>
      <c r="J4111" s="10"/>
      <c r="K4111" s="10"/>
      <c r="L4111" s="10"/>
      <c r="M4111" s="10"/>
      <c r="AU4111" s="14">
        <v>33</v>
      </c>
      <c r="BF4111" s="14">
        <v>8.6</v>
      </c>
    </row>
    <row r="4112" spans="1:58" x14ac:dyDescent="0.55000000000000004">
      <c r="A4112" s="10" t="s">
        <v>924</v>
      </c>
      <c r="B4112" s="35">
        <v>40759</v>
      </c>
      <c r="C4112" t="s">
        <v>916</v>
      </c>
      <c r="E4112" s="10"/>
      <c r="F4112" s="10"/>
      <c r="G4112" s="10"/>
      <c r="H4112" s="10"/>
      <c r="I4112" s="10"/>
      <c r="J4112" s="10"/>
      <c r="K4112" s="10"/>
      <c r="L4112" s="10"/>
      <c r="M4112" s="10"/>
      <c r="AU4112" s="14">
        <v>30</v>
      </c>
      <c r="BF4112" s="14"/>
    </row>
    <row r="4113" spans="1:58" x14ac:dyDescent="0.55000000000000004">
      <c r="A4113" s="10" t="s">
        <v>924</v>
      </c>
      <c r="B4113" s="35">
        <v>40765</v>
      </c>
      <c r="C4113" t="s">
        <v>916</v>
      </c>
      <c r="E4113" s="10"/>
      <c r="F4113" s="10"/>
      <c r="G4113" s="10"/>
      <c r="H4113" s="10"/>
      <c r="I4113" s="10"/>
      <c r="J4113" s="10"/>
      <c r="K4113" s="10"/>
      <c r="L4113" s="10"/>
      <c r="M4113" s="10"/>
      <c r="AU4113" s="14">
        <v>45</v>
      </c>
      <c r="BF4113" s="14">
        <v>10.199999999999999</v>
      </c>
    </row>
    <row r="4114" spans="1:58" x14ac:dyDescent="0.55000000000000004">
      <c r="A4114" s="10" t="s">
        <v>924</v>
      </c>
      <c r="B4114" s="35">
        <v>40772</v>
      </c>
      <c r="C4114" t="s">
        <v>916</v>
      </c>
      <c r="E4114" s="10"/>
      <c r="F4114" s="10"/>
      <c r="G4114" s="10"/>
      <c r="H4114" s="10"/>
      <c r="I4114" s="10"/>
      <c r="J4114" s="10"/>
      <c r="K4114" s="10"/>
      <c r="L4114" s="10"/>
      <c r="M4114" s="10"/>
      <c r="AU4114" s="14">
        <v>60</v>
      </c>
      <c r="BF4114" s="14"/>
    </row>
    <row r="4115" spans="1:58" x14ac:dyDescent="0.55000000000000004">
      <c r="A4115" s="10" t="s">
        <v>924</v>
      </c>
      <c r="B4115" s="35">
        <v>40781</v>
      </c>
      <c r="C4115" t="s">
        <v>916</v>
      </c>
      <c r="E4115" s="10"/>
      <c r="F4115" s="10"/>
      <c r="G4115" s="10"/>
      <c r="H4115" s="10"/>
      <c r="I4115" s="10"/>
      <c r="J4115" s="10"/>
      <c r="K4115" s="10"/>
      <c r="L4115" s="10"/>
      <c r="M4115" s="10"/>
      <c r="AU4115" s="14">
        <v>70</v>
      </c>
      <c r="BF4115" s="14"/>
    </row>
    <row r="4116" spans="1:58" x14ac:dyDescent="0.55000000000000004">
      <c r="A4116" s="10" t="s">
        <v>924</v>
      </c>
      <c r="B4116" s="35">
        <v>40792</v>
      </c>
      <c r="C4116" t="s">
        <v>916</v>
      </c>
      <c r="E4116" s="10"/>
      <c r="F4116" s="10"/>
      <c r="G4116" s="10"/>
      <c r="H4116" s="10"/>
      <c r="I4116" s="10"/>
      <c r="J4116" s="10"/>
      <c r="K4116" s="10"/>
      <c r="L4116" s="10"/>
      <c r="M4116" s="10"/>
      <c r="AU4116" s="14">
        <v>79</v>
      </c>
      <c r="BF4116" s="14"/>
    </row>
    <row r="4117" spans="1:58" x14ac:dyDescent="0.55000000000000004">
      <c r="A4117" s="10" t="s">
        <v>924</v>
      </c>
      <c r="B4117" s="35">
        <v>40806</v>
      </c>
      <c r="C4117" t="s">
        <v>916</v>
      </c>
      <c r="E4117" s="10"/>
      <c r="F4117" s="10"/>
      <c r="G4117" s="10"/>
      <c r="H4117" s="10"/>
      <c r="I4117" s="10"/>
      <c r="J4117" s="10"/>
      <c r="K4117" s="10"/>
      <c r="L4117" s="10"/>
      <c r="M4117" s="10"/>
      <c r="AU4117" s="14">
        <v>81</v>
      </c>
      <c r="BF4117" s="14"/>
    </row>
    <row r="4118" spans="1:58" x14ac:dyDescent="0.55000000000000004">
      <c r="A4118" s="10" t="s">
        <v>924</v>
      </c>
      <c r="B4118" s="35">
        <v>40819</v>
      </c>
      <c r="C4118" t="s">
        <v>916</v>
      </c>
      <c r="E4118" s="10"/>
      <c r="F4118" s="10"/>
      <c r="G4118" s="10"/>
      <c r="H4118" s="10"/>
      <c r="I4118" s="10"/>
      <c r="J4118" s="10"/>
      <c r="K4118" s="10"/>
      <c r="L4118" s="10"/>
      <c r="M4118" s="10"/>
      <c r="AU4118" s="14">
        <v>83</v>
      </c>
      <c r="BF4118" s="14"/>
    </row>
    <row r="4119" spans="1:58" x14ac:dyDescent="0.55000000000000004">
      <c r="A4119" s="10" t="s">
        <v>924</v>
      </c>
      <c r="B4119" s="35">
        <v>40828</v>
      </c>
      <c r="C4119" t="s">
        <v>916</v>
      </c>
      <c r="E4119" s="10"/>
      <c r="F4119" s="10"/>
      <c r="G4119" s="10"/>
      <c r="H4119" s="10"/>
      <c r="I4119" s="10"/>
      <c r="J4119" s="10"/>
      <c r="K4119" s="10"/>
      <c r="L4119" s="10"/>
      <c r="M4119" s="10"/>
      <c r="AU4119" s="14">
        <v>87</v>
      </c>
      <c r="BF4119" s="14"/>
    </row>
    <row r="4120" spans="1:58" x14ac:dyDescent="0.55000000000000004">
      <c r="A4120" s="10" t="s">
        <v>924</v>
      </c>
      <c r="B4120" s="35">
        <v>40834</v>
      </c>
      <c r="C4120" t="s">
        <v>916</v>
      </c>
      <c r="E4120" s="10"/>
      <c r="F4120" s="10"/>
      <c r="G4120" s="10"/>
      <c r="H4120" s="10"/>
      <c r="I4120" s="10"/>
      <c r="J4120" s="10"/>
      <c r="K4120" s="10"/>
      <c r="L4120" s="10"/>
      <c r="M4120" s="10"/>
      <c r="AU4120" s="14">
        <v>90</v>
      </c>
      <c r="BF4120" s="14"/>
    </row>
    <row r="4121" spans="1:58" x14ac:dyDescent="0.55000000000000004">
      <c r="A4121" s="10" t="s">
        <v>924</v>
      </c>
      <c r="B4121" s="35">
        <v>40841</v>
      </c>
      <c r="C4121" t="s">
        <v>916</v>
      </c>
      <c r="E4121" s="10"/>
      <c r="F4121" s="10"/>
      <c r="G4121" s="10"/>
      <c r="H4121" s="10"/>
      <c r="I4121" s="10"/>
      <c r="J4121" s="10"/>
      <c r="K4121" s="10"/>
      <c r="L4121" s="10"/>
      <c r="M4121" s="10"/>
      <c r="AU4121" s="14">
        <v>90</v>
      </c>
      <c r="BF4121" s="14"/>
    </row>
    <row r="4122" spans="1:58" x14ac:dyDescent="0.55000000000000004">
      <c r="A4122" s="10" t="s">
        <v>924</v>
      </c>
      <c r="B4122" s="35">
        <v>40848</v>
      </c>
      <c r="C4122" t="s">
        <v>916</v>
      </c>
      <c r="E4122" s="10"/>
      <c r="F4122" s="10"/>
      <c r="G4122" s="10"/>
      <c r="H4122" s="10"/>
      <c r="I4122" s="10"/>
      <c r="J4122" s="10"/>
      <c r="K4122" s="10"/>
      <c r="L4122" s="10"/>
      <c r="M4122" s="10"/>
      <c r="AU4122" s="14">
        <v>90</v>
      </c>
      <c r="BF4122" s="14"/>
    </row>
    <row r="4123" spans="1:58" x14ac:dyDescent="0.55000000000000004">
      <c r="A4123" s="10" t="s">
        <v>924</v>
      </c>
      <c r="B4123" s="35">
        <v>40855</v>
      </c>
      <c r="C4123" t="s">
        <v>916</v>
      </c>
      <c r="E4123" s="10"/>
      <c r="F4123" s="10"/>
      <c r="G4123" s="10"/>
      <c r="H4123" s="10"/>
      <c r="I4123" s="10"/>
      <c r="J4123" s="10"/>
      <c r="K4123" s="10"/>
      <c r="L4123" s="10"/>
      <c r="M4123" s="10"/>
      <c r="AU4123" s="14">
        <v>90</v>
      </c>
      <c r="BF4123" s="14"/>
    </row>
    <row r="4124" spans="1:58" x14ac:dyDescent="0.55000000000000004">
      <c r="A4124" s="10" t="s">
        <v>925</v>
      </c>
      <c r="B4124" s="35">
        <v>40710</v>
      </c>
      <c r="C4124" t="s">
        <v>917</v>
      </c>
      <c r="E4124" s="10"/>
      <c r="F4124" s="10"/>
      <c r="G4124" s="10"/>
      <c r="H4124" s="10"/>
      <c r="I4124" s="10"/>
      <c r="J4124" s="10"/>
      <c r="K4124" s="10"/>
      <c r="L4124" s="10"/>
      <c r="M4124" s="10"/>
      <c r="AU4124" s="14">
        <v>15</v>
      </c>
      <c r="BF4124" s="14">
        <v>4.5</v>
      </c>
    </row>
    <row r="4125" spans="1:58" x14ac:dyDescent="0.55000000000000004">
      <c r="A4125" s="10" t="s">
        <v>925</v>
      </c>
      <c r="B4125" s="35">
        <v>40723</v>
      </c>
      <c r="C4125" t="s">
        <v>917</v>
      </c>
      <c r="E4125" s="10"/>
      <c r="F4125" s="10"/>
      <c r="G4125" s="10"/>
      <c r="H4125" s="10"/>
      <c r="I4125" s="10"/>
      <c r="J4125" s="10"/>
      <c r="K4125" s="10"/>
      <c r="L4125" s="10"/>
      <c r="M4125" s="10"/>
      <c r="AU4125" s="14">
        <v>30</v>
      </c>
      <c r="BF4125" s="14">
        <v>5.9</v>
      </c>
    </row>
    <row r="4126" spans="1:58" x14ac:dyDescent="0.55000000000000004">
      <c r="A4126" s="10" t="s">
        <v>925</v>
      </c>
      <c r="B4126" s="35">
        <v>40730</v>
      </c>
      <c r="C4126" t="s">
        <v>917</v>
      </c>
      <c r="E4126" s="10"/>
      <c r="F4126" s="10"/>
      <c r="G4126" s="10"/>
      <c r="H4126" s="10"/>
      <c r="I4126" s="10"/>
      <c r="J4126" s="10"/>
      <c r="K4126" s="10"/>
      <c r="L4126" s="10"/>
      <c r="M4126" s="10"/>
      <c r="AU4126" s="14">
        <v>30</v>
      </c>
      <c r="BF4126" s="14">
        <v>6.9</v>
      </c>
    </row>
    <row r="4127" spans="1:58" x14ac:dyDescent="0.55000000000000004">
      <c r="A4127" s="10" t="s">
        <v>925</v>
      </c>
      <c r="B4127" s="35">
        <v>40737</v>
      </c>
      <c r="C4127" t="s">
        <v>917</v>
      </c>
      <c r="E4127" s="10"/>
      <c r="F4127" s="10"/>
      <c r="G4127" s="10"/>
      <c r="H4127" s="10"/>
      <c r="I4127" s="10"/>
      <c r="J4127" s="10"/>
      <c r="K4127" s="10"/>
      <c r="L4127" s="10"/>
      <c r="M4127" s="10"/>
      <c r="AU4127" s="14">
        <v>30</v>
      </c>
      <c r="BF4127" s="14">
        <v>7.4</v>
      </c>
    </row>
    <row r="4128" spans="1:58" x14ac:dyDescent="0.55000000000000004">
      <c r="A4128" s="10" t="s">
        <v>925</v>
      </c>
      <c r="B4128" s="35">
        <v>40752</v>
      </c>
      <c r="C4128" t="s">
        <v>917</v>
      </c>
      <c r="E4128" s="10"/>
      <c r="F4128" s="10"/>
      <c r="G4128" s="10"/>
      <c r="H4128" s="10"/>
      <c r="I4128" s="10"/>
      <c r="J4128" s="10"/>
      <c r="K4128" s="10"/>
      <c r="L4128" s="10"/>
      <c r="M4128" s="10"/>
      <c r="AU4128" s="14">
        <v>32</v>
      </c>
      <c r="BF4128" s="14">
        <v>9.6</v>
      </c>
    </row>
    <row r="4129" spans="1:58" x14ac:dyDescent="0.55000000000000004">
      <c r="A4129" s="10" t="s">
        <v>925</v>
      </c>
      <c r="B4129" s="35">
        <v>40759</v>
      </c>
      <c r="C4129" t="s">
        <v>917</v>
      </c>
      <c r="E4129" s="10"/>
      <c r="F4129" s="10"/>
      <c r="G4129" s="10"/>
      <c r="H4129" s="10"/>
      <c r="I4129" s="10"/>
      <c r="J4129" s="10"/>
      <c r="K4129" s="10"/>
      <c r="L4129" s="10"/>
      <c r="M4129" s="10"/>
      <c r="AU4129" s="14">
        <v>30</v>
      </c>
      <c r="BF4129" s="14"/>
    </row>
    <row r="4130" spans="1:58" x14ac:dyDescent="0.55000000000000004">
      <c r="A4130" s="10" t="s">
        <v>925</v>
      </c>
      <c r="B4130" s="35">
        <v>40765</v>
      </c>
      <c r="C4130" t="s">
        <v>917</v>
      </c>
      <c r="E4130" s="10"/>
      <c r="F4130" s="10"/>
      <c r="G4130" s="10"/>
      <c r="H4130" s="10"/>
      <c r="I4130" s="10"/>
      <c r="J4130" s="10"/>
      <c r="K4130" s="10"/>
      <c r="L4130" s="10"/>
      <c r="M4130" s="10"/>
      <c r="AU4130" s="14">
        <v>41</v>
      </c>
      <c r="BF4130" s="14">
        <v>11.2</v>
      </c>
    </row>
    <row r="4131" spans="1:58" x14ac:dyDescent="0.55000000000000004">
      <c r="A4131" s="10" t="s">
        <v>925</v>
      </c>
      <c r="B4131" s="35">
        <v>40772</v>
      </c>
      <c r="C4131" t="s">
        <v>917</v>
      </c>
      <c r="E4131" s="10"/>
      <c r="F4131" s="10"/>
      <c r="G4131" s="10"/>
      <c r="H4131" s="10"/>
      <c r="I4131" s="10"/>
      <c r="J4131" s="10"/>
      <c r="K4131" s="10"/>
      <c r="L4131" s="10"/>
      <c r="M4131" s="10"/>
      <c r="AU4131" s="14">
        <v>60</v>
      </c>
      <c r="BF4131" s="14"/>
    </row>
    <row r="4132" spans="1:58" x14ac:dyDescent="0.55000000000000004">
      <c r="A4132" s="10" t="s">
        <v>925</v>
      </c>
      <c r="B4132" s="35">
        <v>40781</v>
      </c>
      <c r="C4132" t="s">
        <v>917</v>
      </c>
      <c r="E4132" s="10"/>
      <c r="F4132" s="10"/>
      <c r="G4132" s="10"/>
      <c r="H4132" s="10"/>
      <c r="I4132" s="10"/>
      <c r="J4132" s="10"/>
      <c r="K4132" s="10"/>
      <c r="L4132" s="10"/>
      <c r="M4132" s="10"/>
      <c r="AU4132" s="14">
        <v>65</v>
      </c>
      <c r="BF4132" s="14"/>
    </row>
    <row r="4133" spans="1:58" x14ac:dyDescent="0.55000000000000004">
      <c r="A4133" s="10" t="s">
        <v>925</v>
      </c>
      <c r="B4133" s="35">
        <v>40792</v>
      </c>
      <c r="C4133" t="s">
        <v>917</v>
      </c>
      <c r="E4133" s="10"/>
      <c r="F4133" s="10"/>
      <c r="G4133" s="10"/>
      <c r="H4133" s="10"/>
      <c r="I4133" s="10"/>
      <c r="J4133" s="10"/>
      <c r="K4133" s="10"/>
      <c r="L4133" s="10"/>
      <c r="M4133" s="10"/>
      <c r="AU4133" s="14">
        <v>70</v>
      </c>
      <c r="BF4133" s="14"/>
    </row>
    <row r="4134" spans="1:58" x14ac:dyDescent="0.55000000000000004">
      <c r="A4134" s="10" t="s">
        <v>925</v>
      </c>
      <c r="B4134" s="35">
        <v>40806</v>
      </c>
      <c r="C4134" t="s">
        <v>917</v>
      </c>
      <c r="E4134" s="10"/>
      <c r="F4134" s="10"/>
      <c r="G4134" s="10"/>
      <c r="H4134" s="10"/>
      <c r="I4134" s="10"/>
      <c r="J4134" s="10"/>
      <c r="K4134" s="10"/>
      <c r="L4134" s="10"/>
      <c r="M4134" s="10"/>
      <c r="AU4134" s="14">
        <v>81</v>
      </c>
      <c r="BF4134" s="14"/>
    </row>
    <row r="4135" spans="1:58" x14ac:dyDescent="0.55000000000000004">
      <c r="A4135" s="10" t="s">
        <v>925</v>
      </c>
      <c r="B4135" s="35">
        <v>40819</v>
      </c>
      <c r="C4135" t="s">
        <v>917</v>
      </c>
      <c r="E4135" s="10"/>
      <c r="F4135" s="10"/>
      <c r="G4135" s="10"/>
      <c r="H4135" s="10"/>
      <c r="I4135" s="10"/>
      <c r="J4135" s="10"/>
      <c r="K4135" s="10"/>
      <c r="L4135" s="10"/>
      <c r="M4135" s="10"/>
      <c r="AU4135" s="14">
        <v>83</v>
      </c>
      <c r="BF4135" s="14"/>
    </row>
    <row r="4136" spans="1:58" x14ac:dyDescent="0.55000000000000004">
      <c r="A4136" s="10" t="s">
        <v>925</v>
      </c>
      <c r="B4136" s="35">
        <v>40828</v>
      </c>
      <c r="C4136" t="s">
        <v>917</v>
      </c>
      <c r="E4136" s="10"/>
      <c r="F4136" s="10"/>
      <c r="G4136" s="10"/>
      <c r="H4136" s="10"/>
      <c r="I4136" s="10"/>
      <c r="J4136" s="10"/>
      <c r="K4136" s="10"/>
      <c r="L4136" s="10"/>
      <c r="M4136" s="10"/>
      <c r="AU4136" s="14">
        <v>85</v>
      </c>
      <c r="BF4136" s="14"/>
    </row>
    <row r="4137" spans="1:58" x14ac:dyDescent="0.55000000000000004">
      <c r="A4137" s="10" t="s">
        <v>925</v>
      </c>
      <c r="B4137" s="35">
        <v>40834</v>
      </c>
      <c r="C4137" t="s">
        <v>917</v>
      </c>
      <c r="E4137" s="10"/>
      <c r="F4137" s="10"/>
      <c r="G4137" s="10"/>
      <c r="H4137" s="10"/>
      <c r="I4137" s="10"/>
      <c r="J4137" s="10"/>
      <c r="K4137" s="10"/>
      <c r="L4137" s="10"/>
      <c r="M4137" s="10"/>
      <c r="AU4137" s="14">
        <v>85</v>
      </c>
      <c r="BF4137" s="14"/>
    </row>
    <row r="4138" spans="1:58" x14ac:dyDescent="0.55000000000000004">
      <c r="A4138" s="10" t="s">
        <v>925</v>
      </c>
      <c r="B4138" s="35">
        <v>40841</v>
      </c>
      <c r="C4138" t="s">
        <v>917</v>
      </c>
      <c r="E4138" s="10"/>
      <c r="F4138" s="10"/>
      <c r="G4138" s="10"/>
      <c r="H4138" s="10"/>
      <c r="I4138" s="10"/>
      <c r="J4138" s="10"/>
      <c r="K4138" s="10"/>
      <c r="L4138" s="10"/>
      <c r="M4138" s="10"/>
      <c r="AU4138" s="14">
        <v>90</v>
      </c>
      <c r="BF4138" s="14"/>
    </row>
    <row r="4139" spans="1:58" x14ac:dyDescent="0.55000000000000004">
      <c r="A4139" s="10" t="s">
        <v>925</v>
      </c>
      <c r="B4139" s="35">
        <v>40848</v>
      </c>
      <c r="C4139" t="s">
        <v>917</v>
      </c>
      <c r="E4139" s="10"/>
      <c r="F4139" s="10"/>
      <c r="G4139" s="10"/>
      <c r="H4139" s="10"/>
      <c r="I4139" s="10"/>
      <c r="J4139" s="10"/>
      <c r="K4139" s="10"/>
      <c r="L4139" s="10"/>
      <c r="M4139" s="10"/>
      <c r="AU4139" s="14">
        <v>90</v>
      </c>
      <c r="BF4139" s="14"/>
    </row>
    <row r="4140" spans="1:58" x14ac:dyDescent="0.55000000000000004">
      <c r="A4140" t="s">
        <v>925</v>
      </c>
      <c r="B4140" s="32">
        <v>40855</v>
      </c>
      <c r="C4140" t="s">
        <v>917</v>
      </c>
      <c r="AA4140" t="str">
        <f t="shared" ref="AA4140" si="5">IF(ISNUMBER(AB4140),AB4140/10,"")</f>
        <v/>
      </c>
      <c r="AU4140" s="14">
        <v>90</v>
      </c>
      <c r="BF4140" s="14"/>
    </row>
    <row r="4141" spans="1:58" x14ac:dyDescent="0.55000000000000004">
      <c r="A4141" t="s">
        <v>926</v>
      </c>
      <c r="B4141" s="32">
        <v>40737</v>
      </c>
      <c r="C4141" t="s">
        <v>912</v>
      </c>
      <c r="AU4141" s="14">
        <v>12</v>
      </c>
      <c r="BF4141" s="14">
        <v>2.2000000000000002</v>
      </c>
    </row>
    <row r="4142" spans="1:58" x14ac:dyDescent="0.55000000000000004">
      <c r="A4142" t="s">
        <v>926</v>
      </c>
      <c r="B4142" s="32">
        <v>40752</v>
      </c>
      <c r="C4142" t="s">
        <v>912</v>
      </c>
      <c r="AU4142" s="14">
        <v>30</v>
      </c>
      <c r="BF4142" s="14">
        <v>4.5999999999999996</v>
      </c>
    </row>
    <row r="4143" spans="1:58" x14ac:dyDescent="0.55000000000000004">
      <c r="A4143" t="s">
        <v>926</v>
      </c>
      <c r="B4143" s="32">
        <v>40758</v>
      </c>
      <c r="C4143" t="s">
        <v>912</v>
      </c>
      <c r="AU4143" s="14">
        <v>30</v>
      </c>
      <c r="BF4143" s="14"/>
    </row>
    <row r="4144" spans="1:58" x14ac:dyDescent="0.55000000000000004">
      <c r="A4144" t="s">
        <v>926</v>
      </c>
      <c r="B4144" s="32">
        <v>40764</v>
      </c>
      <c r="C4144" t="s">
        <v>912</v>
      </c>
      <c r="AU4144" s="14">
        <v>32</v>
      </c>
      <c r="BF4144" s="14">
        <v>6.4</v>
      </c>
    </row>
    <row r="4145" spans="1:58" x14ac:dyDescent="0.55000000000000004">
      <c r="A4145" t="s">
        <v>926</v>
      </c>
      <c r="B4145" s="32">
        <v>40772</v>
      </c>
      <c r="C4145" t="s">
        <v>912</v>
      </c>
      <c r="AU4145" s="14">
        <v>31</v>
      </c>
      <c r="BF4145" s="14"/>
    </row>
    <row r="4146" spans="1:58" x14ac:dyDescent="0.55000000000000004">
      <c r="A4146" t="s">
        <v>926</v>
      </c>
      <c r="B4146" s="32">
        <v>40781</v>
      </c>
      <c r="C4146" t="s">
        <v>912</v>
      </c>
      <c r="AU4146" s="14">
        <v>33</v>
      </c>
      <c r="BF4146" s="14"/>
    </row>
    <row r="4147" spans="1:58" x14ac:dyDescent="0.55000000000000004">
      <c r="A4147" t="s">
        <v>926</v>
      </c>
      <c r="B4147" s="32">
        <v>40792</v>
      </c>
      <c r="C4147" t="s">
        <v>912</v>
      </c>
      <c r="AU4147" s="14">
        <v>55</v>
      </c>
      <c r="BF4147" s="14"/>
    </row>
    <row r="4148" spans="1:58" x14ac:dyDescent="0.55000000000000004">
      <c r="A4148" t="s">
        <v>926</v>
      </c>
      <c r="B4148" s="32">
        <v>40806</v>
      </c>
      <c r="C4148" t="s">
        <v>912</v>
      </c>
      <c r="AU4148" s="14">
        <v>69</v>
      </c>
      <c r="BF4148" s="14"/>
    </row>
    <row r="4149" spans="1:58" x14ac:dyDescent="0.55000000000000004">
      <c r="A4149" t="s">
        <v>926</v>
      </c>
      <c r="B4149" s="32">
        <v>40819</v>
      </c>
      <c r="C4149" t="s">
        <v>912</v>
      </c>
      <c r="AU4149" s="14">
        <v>75</v>
      </c>
      <c r="BF4149" s="14"/>
    </row>
    <row r="4150" spans="1:58" x14ac:dyDescent="0.55000000000000004">
      <c r="A4150" t="s">
        <v>926</v>
      </c>
      <c r="B4150" s="32">
        <v>40828</v>
      </c>
      <c r="C4150" t="s">
        <v>912</v>
      </c>
      <c r="AU4150" s="14">
        <v>81</v>
      </c>
      <c r="BF4150" s="14"/>
    </row>
    <row r="4151" spans="1:58" x14ac:dyDescent="0.55000000000000004">
      <c r="A4151" t="s">
        <v>926</v>
      </c>
      <c r="B4151" s="32">
        <v>40834</v>
      </c>
      <c r="C4151" t="s">
        <v>912</v>
      </c>
      <c r="AU4151" s="14">
        <v>83</v>
      </c>
      <c r="BF4151" s="14"/>
    </row>
    <row r="4152" spans="1:58" x14ac:dyDescent="0.55000000000000004">
      <c r="A4152" t="s">
        <v>926</v>
      </c>
      <c r="B4152" s="32">
        <v>40841</v>
      </c>
      <c r="C4152" t="s">
        <v>912</v>
      </c>
      <c r="AU4152" s="14">
        <v>83</v>
      </c>
      <c r="BF4152" s="14"/>
    </row>
    <row r="4153" spans="1:58" x14ac:dyDescent="0.55000000000000004">
      <c r="A4153" t="s">
        <v>926</v>
      </c>
      <c r="B4153" s="32">
        <v>40848</v>
      </c>
      <c r="C4153" t="s">
        <v>912</v>
      </c>
      <c r="AU4153" s="14">
        <v>85</v>
      </c>
      <c r="BF4153" s="14"/>
    </row>
    <row r="4154" spans="1:58" x14ac:dyDescent="0.55000000000000004">
      <c r="A4154" t="s">
        <v>926</v>
      </c>
      <c r="B4154" s="32">
        <v>40855</v>
      </c>
      <c r="C4154" t="s">
        <v>912</v>
      </c>
      <c r="AU4154" s="14">
        <v>90</v>
      </c>
      <c r="BF4154" s="14"/>
    </row>
    <row r="4155" spans="1:58" x14ac:dyDescent="0.55000000000000004">
      <c r="A4155" t="s">
        <v>927</v>
      </c>
      <c r="B4155" s="32">
        <v>40737</v>
      </c>
      <c r="C4155" t="s">
        <v>846</v>
      </c>
      <c r="AU4155" s="14">
        <v>12</v>
      </c>
      <c r="BF4155" s="14">
        <v>2.2000000000000002</v>
      </c>
    </row>
    <row r="4156" spans="1:58" x14ac:dyDescent="0.55000000000000004">
      <c r="A4156" t="s">
        <v>927</v>
      </c>
      <c r="B4156" s="32">
        <v>40752</v>
      </c>
      <c r="C4156" t="s">
        <v>846</v>
      </c>
      <c r="AU4156" s="14">
        <v>15</v>
      </c>
      <c r="BF4156" s="14">
        <v>4.7</v>
      </c>
    </row>
    <row r="4157" spans="1:58" x14ac:dyDescent="0.55000000000000004">
      <c r="A4157" t="s">
        <v>927</v>
      </c>
      <c r="B4157" s="32">
        <v>40758</v>
      </c>
      <c r="C4157" t="s">
        <v>846</v>
      </c>
      <c r="AU4157" s="14">
        <v>30</v>
      </c>
      <c r="BF4157" s="14"/>
    </row>
    <row r="4158" spans="1:58" x14ac:dyDescent="0.55000000000000004">
      <c r="A4158" t="s">
        <v>927</v>
      </c>
      <c r="B4158" s="32">
        <v>40764</v>
      </c>
      <c r="C4158" t="s">
        <v>846</v>
      </c>
      <c r="AU4158" s="14">
        <v>30</v>
      </c>
      <c r="BF4158" s="14">
        <v>6.3</v>
      </c>
    </row>
    <row r="4159" spans="1:58" x14ac:dyDescent="0.55000000000000004">
      <c r="A4159" t="s">
        <v>927</v>
      </c>
      <c r="B4159" s="32">
        <v>40772</v>
      </c>
      <c r="C4159" t="s">
        <v>846</v>
      </c>
      <c r="AU4159" s="14">
        <v>30</v>
      </c>
      <c r="BF4159" s="14"/>
    </row>
    <row r="4160" spans="1:58" x14ac:dyDescent="0.55000000000000004">
      <c r="A4160" t="s">
        <v>927</v>
      </c>
      <c r="B4160" s="32">
        <v>40781</v>
      </c>
      <c r="C4160" t="s">
        <v>846</v>
      </c>
      <c r="AU4160" s="14">
        <v>32</v>
      </c>
      <c r="BF4160" s="14"/>
    </row>
    <row r="4161" spans="1:58" x14ac:dyDescent="0.55000000000000004">
      <c r="A4161" t="s">
        <v>927</v>
      </c>
      <c r="B4161" s="32">
        <v>40792</v>
      </c>
      <c r="C4161" t="s">
        <v>846</v>
      </c>
      <c r="AU4161" s="14">
        <v>39</v>
      </c>
      <c r="BF4161" s="14"/>
    </row>
    <row r="4162" spans="1:58" x14ac:dyDescent="0.55000000000000004">
      <c r="A4162" t="s">
        <v>927</v>
      </c>
      <c r="B4162" s="32">
        <v>40806</v>
      </c>
      <c r="C4162" t="s">
        <v>846</v>
      </c>
      <c r="AU4162" s="14">
        <v>52</v>
      </c>
      <c r="BF4162" s="14"/>
    </row>
    <row r="4163" spans="1:58" x14ac:dyDescent="0.55000000000000004">
      <c r="A4163" t="s">
        <v>927</v>
      </c>
      <c r="B4163" s="32">
        <v>40819</v>
      </c>
      <c r="C4163" t="s">
        <v>846</v>
      </c>
      <c r="AU4163" s="14">
        <v>70</v>
      </c>
      <c r="BF4163" s="14"/>
    </row>
    <row r="4164" spans="1:58" x14ac:dyDescent="0.55000000000000004">
      <c r="A4164" t="s">
        <v>927</v>
      </c>
      <c r="B4164" s="32">
        <v>40828</v>
      </c>
      <c r="C4164" t="s">
        <v>846</v>
      </c>
      <c r="AU4164" s="14">
        <v>81</v>
      </c>
      <c r="BF4164" s="14"/>
    </row>
    <row r="4165" spans="1:58" x14ac:dyDescent="0.55000000000000004">
      <c r="A4165" t="s">
        <v>927</v>
      </c>
      <c r="B4165" s="32">
        <v>40834</v>
      </c>
      <c r="C4165" t="s">
        <v>846</v>
      </c>
      <c r="AU4165" s="14">
        <v>81</v>
      </c>
      <c r="BF4165" s="14"/>
    </row>
    <row r="4166" spans="1:58" x14ac:dyDescent="0.55000000000000004">
      <c r="A4166" t="s">
        <v>927</v>
      </c>
      <c r="B4166" s="32">
        <v>40841</v>
      </c>
      <c r="C4166" t="s">
        <v>846</v>
      </c>
      <c r="AU4166" s="14">
        <v>81</v>
      </c>
      <c r="BF4166" s="14"/>
    </row>
    <row r="4167" spans="1:58" x14ac:dyDescent="0.55000000000000004">
      <c r="A4167" t="s">
        <v>927</v>
      </c>
      <c r="B4167" s="32">
        <v>40848</v>
      </c>
      <c r="C4167" t="s">
        <v>846</v>
      </c>
      <c r="AU4167" s="14">
        <v>83</v>
      </c>
      <c r="BF4167" s="14"/>
    </row>
    <row r="4168" spans="1:58" x14ac:dyDescent="0.55000000000000004">
      <c r="A4168" t="s">
        <v>927</v>
      </c>
      <c r="B4168" s="32">
        <v>40855</v>
      </c>
      <c r="C4168" t="s">
        <v>846</v>
      </c>
      <c r="AU4168" s="14">
        <v>90</v>
      </c>
      <c r="BF4168" s="14"/>
    </row>
    <row r="4169" spans="1:58" x14ac:dyDescent="0.55000000000000004">
      <c r="A4169" t="s">
        <v>928</v>
      </c>
      <c r="B4169" s="32">
        <v>40737</v>
      </c>
      <c r="C4169" t="s">
        <v>847</v>
      </c>
      <c r="AU4169" s="14">
        <v>12</v>
      </c>
      <c r="BF4169" s="14">
        <v>2.2999999999999998</v>
      </c>
    </row>
    <row r="4170" spans="1:58" x14ac:dyDescent="0.55000000000000004">
      <c r="A4170" t="s">
        <v>928</v>
      </c>
      <c r="B4170" s="32">
        <v>40752</v>
      </c>
      <c r="C4170" t="s">
        <v>847</v>
      </c>
      <c r="AU4170" s="14">
        <v>15</v>
      </c>
      <c r="BF4170" s="14">
        <v>4.9000000000000004</v>
      </c>
    </row>
    <row r="4171" spans="1:58" x14ac:dyDescent="0.55000000000000004">
      <c r="A4171" t="s">
        <v>928</v>
      </c>
      <c r="B4171" s="32">
        <v>40758</v>
      </c>
      <c r="C4171" t="s">
        <v>847</v>
      </c>
      <c r="AU4171" s="14">
        <v>30</v>
      </c>
      <c r="BF4171" s="14"/>
    </row>
    <row r="4172" spans="1:58" x14ac:dyDescent="0.55000000000000004">
      <c r="A4172" t="s">
        <v>928</v>
      </c>
      <c r="B4172" s="32">
        <v>40764</v>
      </c>
      <c r="C4172" t="s">
        <v>847</v>
      </c>
      <c r="AU4172" s="14">
        <v>30</v>
      </c>
      <c r="BF4172" s="14">
        <v>6.3</v>
      </c>
    </row>
    <row r="4173" spans="1:58" x14ac:dyDescent="0.55000000000000004">
      <c r="A4173" t="s">
        <v>928</v>
      </c>
      <c r="B4173" s="32">
        <v>40772</v>
      </c>
      <c r="C4173" t="s">
        <v>847</v>
      </c>
      <c r="AU4173" s="14">
        <v>31</v>
      </c>
      <c r="BF4173" s="14"/>
    </row>
    <row r="4174" spans="1:58" x14ac:dyDescent="0.55000000000000004">
      <c r="A4174" t="s">
        <v>928</v>
      </c>
      <c r="B4174" s="32">
        <v>40781</v>
      </c>
      <c r="C4174" t="s">
        <v>847</v>
      </c>
      <c r="AU4174" s="14">
        <v>32</v>
      </c>
      <c r="BF4174" s="14"/>
    </row>
    <row r="4175" spans="1:58" x14ac:dyDescent="0.55000000000000004">
      <c r="A4175" t="s">
        <v>928</v>
      </c>
      <c r="B4175" s="32">
        <v>40792</v>
      </c>
      <c r="C4175" t="s">
        <v>847</v>
      </c>
      <c r="AU4175" s="14">
        <v>41</v>
      </c>
      <c r="BF4175" s="14"/>
    </row>
    <row r="4176" spans="1:58" x14ac:dyDescent="0.55000000000000004">
      <c r="A4176" t="s">
        <v>928</v>
      </c>
      <c r="B4176" s="32">
        <v>40806</v>
      </c>
      <c r="C4176" t="s">
        <v>847</v>
      </c>
      <c r="AU4176" s="14">
        <v>58</v>
      </c>
      <c r="BF4176" s="14"/>
    </row>
    <row r="4177" spans="1:58" x14ac:dyDescent="0.55000000000000004">
      <c r="A4177" t="s">
        <v>928</v>
      </c>
      <c r="B4177" s="32">
        <v>40819</v>
      </c>
      <c r="C4177" t="s">
        <v>847</v>
      </c>
      <c r="AU4177" s="14">
        <v>70</v>
      </c>
      <c r="BF4177" s="14"/>
    </row>
    <row r="4178" spans="1:58" x14ac:dyDescent="0.55000000000000004">
      <c r="A4178" t="s">
        <v>928</v>
      </c>
      <c r="B4178" s="32">
        <v>40828</v>
      </c>
      <c r="C4178" t="s">
        <v>847</v>
      </c>
      <c r="AU4178" s="14">
        <v>81</v>
      </c>
      <c r="BF4178" s="14"/>
    </row>
    <row r="4179" spans="1:58" x14ac:dyDescent="0.55000000000000004">
      <c r="A4179" t="s">
        <v>928</v>
      </c>
      <c r="B4179" s="32">
        <v>40834</v>
      </c>
      <c r="C4179" t="s">
        <v>847</v>
      </c>
      <c r="AU4179" s="14">
        <v>81</v>
      </c>
      <c r="BF4179" s="14"/>
    </row>
    <row r="4180" spans="1:58" x14ac:dyDescent="0.55000000000000004">
      <c r="A4180" t="s">
        <v>928</v>
      </c>
      <c r="B4180" s="32">
        <v>40841</v>
      </c>
      <c r="C4180" t="s">
        <v>847</v>
      </c>
      <c r="AU4180" s="14">
        <v>83</v>
      </c>
      <c r="BF4180" s="14"/>
    </row>
    <row r="4181" spans="1:58" x14ac:dyDescent="0.55000000000000004">
      <c r="A4181" t="s">
        <v>928</v>
      </c>
      <c r="B4181" s="32">
        <v>40848</v>
      </c>
      <c r="C4181" t="s">
        <v>847</v>
      </c>
      <c r="AU4181" s="14">
        <v>85</v>
      </c>
      <c r="BF4181" s="14"/>
    </row>
    <row r="4182" spans="1:58" x14ac:dyDescent="0.55000000000000004">
      <c r="A4182" t="s">
        <v>928</v>
      </c>
      <c r="B4182" s="32">
        <v>40855</v>
      </c>
      <c r="C4182" t="s">
        <v>847</v>
      </c>
      <c r="AU4182" s="14">
        <v>90</v>
      </c>
      <c r="BF4182" s="14"/>
    </row>
    <row r="4183" spans="1:58" x14ac:dyDescent="0.55000000000000004">
      <c r="A4183" t="s">
        <v>929</v>
      </c>
      <c r="B4183" s="32">
        <v>40737</v>
      </c>
      <c r="C4183" t="s">
        <v>913</v>
      </c>
      <c r="AU4183" s="14">
        <v>12</v>
      </c>
      <c r="BF4183" s="14">
        <v>2.2999999999999998</v>
      </c>
    </row>
    <row r="4184" spans="1:58" x14ac:dyDescent="0.55000000000000004">
      <c r="A4184" t="s">
        <v>929</v>
      </c>
      <c r="B4184" s="32">
        <v>40752</v>
      </c>
      <c r="C4184" t="s">
        <v>913</v>
      </c>
      <c r="AU4184" s="14">
        <v>15</v>
      </c>
      <c r="BF4184" s="14">
        <v>4.7</v>
      </c>
    </row>
    <row r="4185" spans="1:58" x14ac:dyDescent="0.55000000000000004">
      <c r="A4185" t="s">
        <v>929</v>
      </c>
      <c r="B4185" s="32">
        <v>40758</v>
      </c>
      <c r="C4185" t="s">
        <v>913</v>
      </c>
      <c r="AU4185" s="14">
        <v>30</v>
      </c>
      <c r="BF4185" s="14"/>
    </row>
    <row r="4186" spans="1:58" x14ac:dyDescent="0.55000000000000004">
      <c r="A4186" t="s">
        <v>929</v>
      </c>
      <c r="B4186" s="32">
        <v>40764</v>
      </c>
      <c r="C4186" t="s">
        <v>913</v>
      </c>
      <c r="AU4186" s="14">
        <v>30</v>
      </c>
      <c r="BF4186" s="14">
        <v>6</v>
      </c>
    </row>
    <row r="4187" spans="1:58" x14ac:dyDescent="0.55000000000000004">
      <c r="A4187" t="s">
        <v>929</v>
      </c>
      <c r="B4187" s="32">
        <v>40772</v>
      </c>
      <c r="C4187" t="s">
        <v>913</v>
      </c>
      <c r="AU4187" s="14">
        <v>31</v>
      </c>
      <c r="BF4187" s="14"/>
    </row>
    <row r="4188" spans="1:58" x14ac:dyDescent="0.55000000000000004">
      <c r="A4188" t="s">
        <v>929</v>
      </c>
      <c r="B4188" s="32">
        <v>40781</v>
      </c>
      <c r="C4188" t="s">
        <v>913</v>
      </c>
      <c r="AU4188" s="14">
        <v>33</v>
      </c>
      <c r="BF4188" s="14"/>
    </row>
    <row r="4189" spans="1:58" x14ac:dyDescent="0.55000000000000004">
      <c r="A4189" t="s">
        <v>929</v>
      </c>
      <c r="B4189" s="32">
        <v>40792</v>
      </c>
      <c r="C4189" t="s">
        <v>913</v>
      </c>
      <c r="AU4189" s="14">
        <v>37</v>
      </c>
      <c r="BF4189" s="14"/>
    </row>
    <row r="4190" spans="1:58" x14ac:dyDescent="0.55000000000000004">
      <c r="A4190" t="s">
        <v>929</v>
      </c>
      <c r="B4190" s="32">
        <v>40806</v>
      </c>
      <c r="C4190" t="s">
        <v>913</v>
      </c>
      <c r="AU4190" s="14">
        <v>41</v>
      </c>
      <c r="BF4190" s="14"/>
    </row>
    <row r="4191" spans="1:58" x14ac:dyDescent="0.55000000000000004">
      <c r="A4191" t="s">
        <v>929</v>
      </c>
      <c r="B4191" s="32">
        <v>40819</v>
      </c>
      <c r="C4191" t="s">
        <v>913</v>
      </c>
      <c r="AU4191" s="14">
        <v>55</v>
      </c>
      <c r="BF4191" s="14"/>
    </row>
    <row r="4192" spans="1:58" x14ac:dyDescent="0.55000000000000004">
      <c r="A4192" t="s">
        <v>929</v>
      </c>
      <c r="B4192" s="32">
        <v>40828</v>
      </c>
      <c r="C4192" t="s">
        <v>913</v>
      </c>
      <c r="AU4192" s="14">
        <v>70</v>
      </c>
      <c r="BF4192" s="14"/>
    </row>
    <row r="4193" spans="1:58" x14ac:dyDescent="0.55000000000000004">
      <c r="A4193" t="s">
        <v>929</v>
      </c>
      <c r="B4193" s="32">
        <v>40834</v>
      </c>
      <c r="C4193" t="s">
        <v>913</v>
      </c>
      <c r="AU4193" s="14">
        <v>70</v>
      </c>
      <c r="BF4193" s="14"/>
    </row>
    <row r="4194" spans="1:58" x14ac:dyDescent="0.55000000000000004">
      <c r="A4194" t="s">
        <v>929</v>
      </c>
      <c r="B4194" s="32">
        <v>40841</v>
      </c>
      <c r="C4194" t="s">
        <v>913</v>
      </c>
      <c r="AU4194" s="14">
        <v>79</v>
      </c>
      <c r="BF4194" s="14"/>
    </row>
    <row r="4195" spans="1:58" x14ac:dyDescent="0.55000000000000004">
      <c r="A4195" t="s">
        <v>929</v>
      </c>
      <c r="B4195" s="32">
        <v>40848</v>
      </c>
      <c r="C4195" t="s">
        <v>913</v>
      </c>
      <c r="AU4195" s="14">
        <v>83</v>
      </c>
      <c r="BF4195" s="14"/>
    </row>
    <row r="4196" spans="1:58" x14ac:dyDescent="0.55000000000000004">
      <c r="A4196" t="s">
        <v>929</v>
      </c>
      <c r="B4196" s="32">
        <v>40855</v>
      </c>
      <c r="C4196" t="s">
        <v>913</v>
      </c>
      <c r="AU4196" s="14">
        <v>83</v>
      </c>
      <c r="BF4196" s="14"/>
    </row>
    <row r="4197" spans="1:58" x14ac:dyDescent="0.55000000000000004">
      <c r="A4197" t="s">
        <v>930</v>
      </c>
      <c r="B4197" s="32">
        <v>40737</v>
      </c>
      <c r="C4197" t="s">
        <v>914</v>
      </c>
      <c r="AU4197" s="14">
        <v>13</v>
      </c>
      <c r="BF4197" s="14">
        <v>2.7</v>
      </c>
    </row>
    <row r="4198" spans="1:58" x14ac:dyDescent="0.55000000000000004">
      <c r="A4198" t="s">
        <v>930</v>
      </c>
      <c r="B4198" s="32">
        <v>40752</v>
      </c>
      <c r="C4198" t="s">
        <v>914</v>
      </c>
      <c r="AU4198" s="14">
        <v>15</v>
      </c>
      <c r="BF4198" s="14">
        <v>4.9000000000000004</v>
      </c>
    </row>
    <row r="4199" spans="1:58" x14ac:dyDescent="0.55000000000000004">
      <c r="A4199" t="s">
        <v>930</v>
      </c>
      <c r="B4199" s="32">
        <v>40758</v>
      </c>
      <c r="C4199" t="s">
        <v>914</v>
      </c>
      <c r="AU4199" s="14">
        <v>30</v>
      </c>
      <c r="BF4199" s="14"/>
    </row>
    <row r="4200" spans="1:58" x14ac:dyDescent="0.55000000000000004">
      <c r="A4200" t="s">
        <v>930</v>
      </c>
      <c r="B4200" s="32">
        <v>40764</v>
      </c>
      <c r="C4200" t="s">
        <v>914</v>
      </c>
      <c r="AU4200" s="14">
        <v>30</v>
      </c>
      <c r="BF4200" s="14">
        <v>6.6</v>
      </c>
    </row>
    <row r="4201" spans="1:58" x14ac:dyDescent="0.55000000000000004">
      <c r="A4201" t="s">
        <v>930</v>
      </c>
      <c r="B4201" s="32">
        <v>40772</v>
      </c>
      <c r="C4201" t="s">
        <v>914</v>
      </c>
      <c r="AU4201" s="14">
        <v>31</v>
      </c>
      <c r="BF4201" s="14"/>
    </row>
    <row r="4202" spans="1:58" x14ac:dyDescent="0.55000000000000004">
      <c r="A4202" t="s">
        <v>930</v>
      </c>
      <c r="B4202" s="32">
        <v>40781</v>
      </c>
      <c r="C4202" t="s">
        <v>914</v>
      </c>
      <c r="AU4202" s="14">
        <v>33</v>
      </c>
      <c r="BF4202" s="14"/>
    </row>
    <row r="4203" spans="1:58" x14ac:dyDescent="0.55000000000000004">
      <c r="A4203" t="s">
        <v>930</v>
      </c>
      <c r="B4203" s="32">
        <v>40792</v>
      </c>
      <c r="C4203" t="s">
        <v>914</v>
      </c>
      <c r="AU4203" s="14">
        <v>43</v>
      </c>
      <c r="BF4203" s="14"/>
    </row>
    <row r="4204" spans="1:58" x14ac:dyDescent="0.55000000000000004">
      <c r="A4204" t="s">
        <v>930</v>
      </c>
      <c r="B4204" s="32">
        <v>40806</v>
      </c>
      <c r="C4204" t="s">
        <v>914</v>
      </c>
      <c r="AU4204" s="14">
        <v>64</v>
      </c>
      <c r="BF4204" s="14"/>
    </row>
    <row r="4205" spans="1:58" x14ac:dyDescent="0.55000000000000004">
      <c r="A4205" t="s">
        <v>930</v>
      </c>
      <c r="B4205" s="32">
        <v>40819</v>
      </c>
      <c r="C4205" t="s">
        <v>914</v>
      </c>
      <c r="AU4205" s="14">
        <v>70</v>
      </c>
      <c r="BF4205" s="14"/>
    </row>
    <row r="4206" spans="1:58" x14ac:dyDescent="0.55000000000000004">
      <c r="A4206" t="s">
        <v>930</v>
      </c>
      <c r="B4206" s="32">
        <v>40828</v>
      </c>
      <c r="C4206" t="s">
        <v>914</v>
      </c>
      <c r="AU4206" s="14">
        <v>81</v>
      </c>
      <c r="BF4206" s="14"/>
    </row>
    <row r="4207" spans="1:58" x14ac:dyDescent="0.55000000000000004">
      <c r="A4207" t="s">
        <v>930</v>
      </c>
      <c r="B4207" s="32">
        <v>40834</v>
      </c>
      <c r="C4207" t="s">
        <v>914</v>
      </c>
      <c r="AU4207" s="14">
        <v>81</v>
      </c>
      <c r="BF4207" s="14"/>
    </row>
    <row r="4208" spans="1:58" x14ac:dyDescent="0.55000000000000004">
      <c r="A4208" t="s">
        <v>930</v>
      </c>
      <c r="B4208" s="32">
        <v>40841</v>
      </c>
      <c r="C4208" t="s">
        <v>914</v>
      </c>
      <c r="AU4208" s="14">
        <v>83</v>
      </c>
      <c r="BF4208" s="14"/>
    </row>
    <row r="4209" spans="1:58" x14ac:dyDescent="0.55000000000000004">
      <c r="A4209" t="s">
        <v>930</v>
      </c>
      <c r="B4209" s="32">
        <v>40848</v>
      </c>
      <c r="C4209" t="s">
        <v>914</v>
      </c>
      <c r="AU4209" s="14">
        <v>83</v>
      </c>
      <c r="BF4209" s="14"/>
    </row>
    <row r="4210" spans="1:58" x14ac:dyDescent="0.55000000000000004">
      <c r="A4210" t="s">
        <v>930</v>
      </c>
      <c r="B4210" s="32">
        <v>40855</v>
      </c>
      <c r="C4210" t="s">
        <v>914</v>
      </c>
      <c r="AU4210" s="14">
        <v>90</v>
      </c>
      <c r="BF4210" s="14"/>
    </row>
    <row r="4211" spans="1:58" x14ac:dyDescent="0.55000000000000004">
      <c r="A4211" t="s">
        <v>931</v>
      </c>
      <c r="B4211" s="32">
        <v>40737</v>
      </c>
      <c r="C4211" t="s">
        <v>915</v>
      </c>
      <c r="AU4211" s="14">
        <v>12</v>
      </c>
      <c r="BF4211" s="14">
        <v>2.2000000000000002</v>
      </c>
    </row>
    <row r="4212" spans="1:58" x14ac:dyDescent="0.55000000000000004">
      <c r="A4212" t="s">
        <v>931</v>
      </c>
      <c r="B4212" s="32">
        <v>40752</v>
      </c>
      <c r="C4212" t="s">
        <v>915</v>
      </c>
      <c r="AU4212" s="14">
        <v>30</v>
      </c>
      <c r="BF4212" s="14">
        <v>4.4000000000000004</v>
      </c>
    </row>
    <row r="4213" spans="1:58" x14ac:dyDescent="0.55000000000000004">
      <c r="A4213" t="s">
        <v>931</v>
      </c>
      <c r="B4213" s="32">
        <v>40758</v>
      </c>
      <c r="C4213" t="s">
        <v>915</v>
      </c>
      <c r="AU4213" s="14">
        <v>30</v>
      </c>
      <c r="BF4213" s="14"/>
    </row>
    <row r="4214" spans="1:58" x14ac:dyDescent="0.55000000000000004">
      <c r="A4214" t="s">
        <v>931</v>
      </c>
      <c r="B4214" s="32">
        <v>40764</v>
      </c>
      <c r="C4214" t="s">
        <v>915</v>
      </c>
      <c r="AU4214" s="14">
        <v>31</v>
      </c>
      <c r="BF4214" s="14">
        <v>5.8</v>
      </c>
    </row>
    <row r="4215" spans="1:58" x14ac:dyDescent="0.55000000000000004">
      <c r="A4215" t="s">
        <v>931</v>
      </c>
      <c r="B4215" s="32">
        <v>40772</v>
      </c>
      <c r="C4215" t="s">
        <v>915</v>
      </c>
      <c r="AU4215" s="14">
        <v>31</v>
      </c>
      <c r="BF4215" s="14"/>
    </row>
    <row r="4216" spans="1:58" x14ac:dyDescent="0.55000000000000004">
      <c r="A4216" t="s">
        <v>931</v>
      </c>
      <c r="B4216" s="32">
        <v>40781</v>
      </c>
      <c r="C4216" t="s">
        <v>915</v>
      </c>
      <c r="AU4216" s="14">
        <v>33</v>
      </c>
      <c r="BF4216" s="14"/>
    </row>
    <row r="4217" spans="1:58" x14ac:dyDescent="0.55000000000000004">
      <c r="A4217" t="s">
        <v>931</v>
      </c>
      <c r="B4217" s="32">
        <v>40792</v>
      </c>
      <c r="C4217" t="s">
        <v>915</v>
      </c>
      <c r="AU4217" s="14">
        <v>41</v>
      </c>
      <c r="BF4217" s="14"/>
    </row>
    <row r="4218" spans="1:58" x14ac:dyDescent="0.55000000000000004">
      <c r="A4218" t="s">
        <v>931</v>
      </c>
      <c r="B4218" s="32">
        <v>40806</v>
      </c>
      <c r="C4218" t="s">
        <v>915</v>
      </c>
      <c r="AU4218" s="14">
        <v>62</v>
      </c>
      <c r="BF4218" s="14"/>
    </row>
    <row r="4219" spans="1:58" x14ac:dyDescent="0.55000000000000004">
      <c r="A4219" t="s">
        <v>931</v>
      </c>
      <c r="B4219" s="32">
        <v>40819</v>
      </c>
      <c r="C4219" t="s">
        <v>915</v>
      </c>
      <c r="AU4219" s="14">
        <v>70</v>
      </c>
      <c r="BF4219" s="14"/>
    </row>
    <row r="4220" spans="1:58" x14ac:dyDescent="0.55000000000000004">
      <c r="A4220" t="s">
        <v>931</v>
      </c>
      <c r="B4220" s="32">
        <v>40828</v>
      </c>
      <c r="C4220" t="s">
        <v>915</v>
      </c>
      <c r="AU4220" s="14">
        <v>81</v>
      </c>
      <c r="BF4220" s="14"/>
    </row>
    <row r="4221" spans="1:58" x14ac:dyDescent="0.55000000000000004">
      <c r="A4221" t="s">
        <v>931</v>
      </c>
      <c r="B4221" s="32">
        <v>40834</v>
      </c>
      <c r="C4221" t="s">
        <v>915</v>
      </c>
      <c r="AU4221" s="14">
        <v>83</v>
      </c>
      <c r="BF4221" s="14"/>
    </row>
    <row r="4222" spans="1:58" x14ac:dyDescent="0.55000000000000004">
      <c r="A4222" t="s">
        <v>931</v>
      </c>
      <c r="B4222" s="32">
        <v>40841</v>
      </c>
      <c r="C4222" t="s">
        <v>915</v>
      </c>
      <c r="AU4222" s="14">
        <v>83</v>
      </c>
      <c r="BF4222" s="14"/>
    </row>
    <row r="4223" spans="1:58" x14ac:dyDescent="0.55000000000000004">
      <c r="A4223" t="s">
        <v>931</v>
      </c>
      <c r="B4223" s="32">
        <v>40848</v>
      </c>
      <c r="C4223" t="s">
        <v>915</v>
      </c>
      <c r="AU4223" s="14">
        <v>83</v>
      </c>
      <c r="BF4223" s="14"/>
    </row>
    <row r="4224" spans="1:58" x14ac:dyDescent="0.55000000000000004">
      <c r="A4224" t="s">
        <v>931</v>
      </c>
      <c r="B4224" s="32">
        <v>40855</v>
      </c>
      <c r="C4224" t="s">
        <v>915</v>
      </c>
      <c r="AU4224" s="14">
        <v>90</v>
      </c>
      <c r="BF4224" s="14"/>
    </row>
    <row r="4225" spans="1:58" x14ac:dyDescent="0.55000000000000004">
      <c r="A4225" t="s">
        <v>932</v>
      </c>
      <c r="B4225" s="32">
        <v>40737</v>
      </c>
      <c r="C4225" t="s">
        <v>916</v>
      </c>
      <c r="AU4225" s="14">
        <v>12</v>
      </c>
      <c r="BF4225" s="14">
        <v>2.4</v>
      </c>
    </row>
    <row r="4226" spans="1:58" x14ac:dyDescent="0.55000000000000004">
      <c r="A4226" t="s">
        <v>932</v>
      </c>
      <c r="B4226" s="32">
        <v>40752</v>
      </c>
      <c r="C4226" t="s">
        <v>916</v>
      </c>
      <c r="AU4226" s="14">
        <v>15</v>
      </c>
      <c r="BF4226" s="14">
        <v>5.0999999999999996</v>
      </c>
    </row>
    <row r="4227" spans="1:58" x14ac:dyDescent="0.55000000000000004">
      <c r="A4227" t="s">
        <v>932</v>
      </c>
      <c r="B4227" s="32">
        <v>40758</v>
      </c>
      <c r="C4227" t="s">
        <v>916</v>
      </c>
      <c r="AU4227" s="14">
        <v>30</v>
      </c>
      <c r="BF4227" s="14"/>
    </row>
    <row r="4228" spans="1:58" x14ac:dyDescent="0.55000000000000004">
      <c r="A4228" t="s">
        <v>932</v>
      </c>
      <c r="B4228" s="32">
        <v>40764</v>
      </c>
      <c r="C4228" t="s">
        <v>916</v>
      </c>
      <c r="AU4228" s="14">
        <v>30</v>
      </c>
      <c r="BF4228" s="14">
        <v>6.6</v>
      </c>
    </row>
    <row r="4229" spans="1:58" x14ac:dyDescent="0.55000000000000004">
      <c r="A4229" t="s">
        <v>932</v>
      </c>
      <c r="B4229" s="32">
        <v>40772</v>
      </c>
      <c r="C4229" t="s">
        <v>916</v>
      </c>
      <c r="AU4229" s="14">
        <v>30</v>
      </c>
      <c r="BF4229" s="14"/>
    </row>
    <row r="4230" spans="1:58" x14ac:dyDescent="0.55000000000000004">
      <c r="A4230" t="s">
        <v>932</v>
      </c>
      <c r="B4230" s="32">
        <v>40781</v>
      </c>
      <c r="C4230" t="s">
        <v>916</v>
      </c>
      <c r="AU4230" s="14">
        <v>32</v>
      </c>
      <c r="BF4230" s="14"/>
    </row>
    <row r="4231" spans="1:58" x14ac:dyDescent="0.55000000000000004">
      <c r="A4231" t="s">
        <v>932</v>
      </c>
      <c r="B4231" s="32">
        <v>40792</v>
      </c>
      <c r="C4231" t="s">
        <v>916</v>
      </c>
      <c r="AU4231" s="14">
        <v>41</v>
      </c>
      <c r="BF4231" s="14"/>
    </row>
    <row r="4232" spans="1:58" x14ac:dyDescent="0.55000000000000004">
      <c r="A4232" t="s">
        <v>932</v>
      </c>
      <c r="B4232" s="32">
        <v>40806</v>
      </c>
      <c r="C4232" t="s">
        <v>916</v>
      </c>
      <c r="AU4232" s="14">
        <v>65</v>
      </c>
      <c r="BF4232" s="14"/>
    </row>
    <row r="4233" spans="1:58" x14ac:dyDescent="0.55000000000000004">
      <c r="A4233" t="s">
        <v>932</v>
      </c>
      <c r="B4233" s="32">
        <v>40819</v>
      </c>
      <c r="C4233" t="s">
        <v>916</v>
      </c>
      <c r="AU4233" s="14">
        <v>70</v>
      </c>
      <c r="BF4233" s="14"/>
    </row>
    <row r="4234" spans="1:58" x14ac:dyDescent="0.55000000000000004">
      <c r="A4234" t="s">
        <v>932</v>
      </c>
      <c r="B4234" s="32">
        <v>40828</v>
      </c>
      <c r="C4234" t="s">
        <v>916</v>
      </c>
      <c r="AU4234" s="14">
        <v>81</v>
      </c>
      <c r="BF4234" s="14"/>
    </row>
    <row r="4235" spans="1:58" x14ac:dyDescent="0.55000000000000004">
      <c r="A4235" t="s">
        <v>932</v>
      </c>
      <c r="B4235" s="32">
        <v>40834</v>
      </c>
      <c r="C4235" t="s">
        <v>916</v>
      </c>
      <c r="AU4235" s="14">
        <v>83</v>
      </c>
      <c r="BF4235" s="14"/>
    </row>
    <row r="4236" spans="1:58" x14ac:dyDescent="0.55000000000000004">
      <c r="A4236" t="s">
        <v>932</v>
      </c>
      <c r="B4236" s="32">
        <v>40841</v>
      </c>
      <c r="C4236" t="s">
        <v>916</v>
      </c>
      <c r="AU4236" s="14">
        <v>83</v>
      </c>
      <c r="BF4236" s="14"/>
    </row>
    <row r="4237" spans="1:58" x14ac:dyDescent="0.55000000000000004">
      <c r="A4237" t="s">
        <v>932</v>
      </c>
      <c r="B4237" s="32">
        <v>40848</v>
      </c>
      <c r="C4237" t="s">
        <v>916</v>
      </c>
      <c r="AU4237" s="14">
        <v>85</v>
      </c>
      <c r="BF4237" s="14"/>
    </row>
    <row r="4238" spans="1:58" x14ac:dyDescent="0.55000000000000004">
      <c r="A4238" t="s">
        <v>932</v>
      </c>
      <c r="B4238" s="32">
        <v>40855</v>
      </c>
      <c r="C4238" t="s">
        <v>916</v>
      </c>
      <c r="AU4238" s="14">
        <v>90</v>
      </c>
      <c r="BF4238" s="14"/>
    </row>
    <row r="4239" spans="1:58" x14ac:dyDescent="0.55000000000000004">
      <c r="A4239" t="s">
        <v>933</v>
      </c>
      <c r="B4239" s="32">
        <v>40737</v>
      </c>
      <c r="C4239" t="s">
        <v>917</v>
      </c>
      <c r="AU4239" s="14">
        <v>13</v>
      </c>
      <c r="BF4239" s="14">
        <v>2.6</v>
      </c>
    </row>
    <row r="4240" spans="1:58" x14ac:dyDescent="0.55000000000000004">
      <c r="A4240" t="s">
        <v>933</v>
      </c>
      <c r="B4240" s="32">
        <v>40752</v>
      </c>
      <c r="C4240" t="s">
        <v>917</v>
      </c>
      <c r="AU4240" s="14">
        <v>15</v>
      </c>
      <c r="BF4240" s="14">
        <v>4.8</v>
      </c>
    </row>
    <row r="4241" spans="1:58" x14ac:dyDescent="0.55000000000000004">
      <c r="A4241" t="s">
        <v>933</v>
      </c>
      <c r="B4241" s="32">
        <v>40758</v>
      </c>
      <c r="C4241" t="s">
        <v>917</v>
      </c>
      <c r="AU4241" s="14">
        <v>30</v>
      </c>
      <c r="BF4241" s="14"/>
    </row>
    <row r="4242" spans="1:58" x14ac:dyDescent="0.55000000000000004">
      <c r="A4242" t="s">
        <v>933</v>
      </c>
      <c r="B4242" s="32">
        <v>40764</v>
      </c>
      <c r="C4242" t="s">
        <v>917</v>
      </c>
      <c r="AU4242" s="14">
        <v>30</v>
      </c>
      <c r="BF4242" s="14">
        <v>6.6</v>
      </c>
    </row>
    <row r="4243" spans="1:58" x14ac:dyDescent="0.55000000000000004">
      <c r="A4243" t="s">
        <v>933</v>
      </c>
      <c r="B4243" s="32">
        <v>40772</v>
      </c>
      <c r="C4243" t="s">
        <v>917</v>
      </c>
      <c r="AU4243" s="14">
        <v>31</v>
      </c>
      <c r="BF4243" s="14"/>
    </row>
    <row r="4244" spans="1:58" x14ac:dyDescent="0.55000000000000004">
      <c r="A4244" t="s">
        <v>933</v>
      </c>
      <c r="B4244" s="32">
        <v>40781</v>
      </c>
      <c r="C4244" t="s">
        <v>917</v>
      </c>
      <c r="AU4244" s="14">
        <v>32</v>
      </c>
      <c r="BF4244" s="14"/>
    </row>
    <row r="4245" spans="1:58" x14ac:dyDescent="0.55000000000000004">
      <c r="A4245" t="s">
        <v>933</v>
      </c>
      <c r="B4245" s="32">
        <v>40792</v>
      </c>
      <c r="C4245" t="s">
        <v>917</v>
      </c>
      <c r="AU4245" s="14">
        <v>41</v>
      </c>
      <c r="BF4245" s="14"/>
    </row>
    <row r="4246" spans="1:58" x14ac:dyDescent="0.55000000000000004">
      <c r="A4246" t="s">
        <v>933</v>
      </c>
      <c r="B4246" s="32">
        <v>40806</v>
      </c>
      <c r="C4246" t="s">
        <v>917</v>
      </c>
      <c r="AU4246" s="14">
        <v>57</v>
      </c>
      <c r="BF4246" s="14"/>
    </row>
    <row r="4247" spans="1:58" x14ac:dyDescent="0.55000000000000004">
      <c r="A4247" t="s">
        <v>933</v>
      </c>
      <c r="B4247" s="32">
        <v>40819</v>
      </c>
      <c r="C4247" t="s">
        <v>917</v>
      </c>
      <c r="AU4247" s="14">
        <v>70</v>
      </c>
      <c r="BF4247" s="14"/>
    </row>
    <row r="4248" spans="1:58" x14ac:dyDescent="0.55000000000000004">
      <c r="A4248" t="s">
        <v>933</v>
      </c>
      <c r="B4248" s="32">
        <v>40828</v>
      </c>
      <c r="C4248" t="s">
        <v>917</v>
      </c>
      <c r="AU4248" s="14">
        <v>81</v>
      </c>
      <c r="BF4248" s="14"/>
    </row>
    <row r="4249" spans="1:58" x14ac:dyDescent="0.55000000000000004">
      <c r="A4249" t="s">
        <v>933</v>
      </c>
      <c r="B4249" s="32">
        <v>40834</v>
      </c>
      <c r="C4249" t="s">
        <v>917</v>
      </c>
      <c r="AU4249" s="14">
        <v>81</v>
      </c>
      <c r="BF4249" s="14"/>
    </row>
    <row r="4250" spans="1:58" x14ac:dyDescent="0.55000000000000004">
      <c r="A4250" t="s">
        <v>933</v>
      </c>
      <c r="B4250" s="32">
        <v>40841</v>
      </c>
      <c r="C4250" t="s">
        <v>917</v>
      </c>
      <c r="AU4250" s="14">
        <v>83</v>
      </c>
      <c r="BF4250" s="14"/>
    </row>
    <row r="4251" spans="1:58" x14ac:dyDescent="0.55000000000000004">
      <c r="A4251" t="s">
        <v>933</v>
      </c>
      <c r="B4251" s="32">
        <v>40848</v>
      </c>
      <c r="C4251" t="s">
        <v>917</v>
      </c>
      <c r="AU4251" s="14">
        <v>85</v>
      </c>
      <c r="BF4251" s="14"/>
    </row>
    <row r="4252" spans="1:58" x14ac:dyDescent="0.55000000000000004">
      <c r="A4252" t="s">
        <v>933</v>
      </c>
      <c r="B4252" s="32">
        <v>40855</v>
      </c>
      <c r="C4252" t="s">
        <v>917</v>
      </c>
      <c r="AU4252" s="14">
        <v>90</v>
      </c>
      <c r="BF4252" s="14"/>
    </row>
    <row r="4253" spans="1:58" x14ac:dyDescent="0.55000000000000004">
      <c r="A4253" s="7" t="s">
        <v>934</v>
      </c>
      <c r="B4253" s="32">
        <v>40703</v>
      </c>
      <c r="C4253" t="s">
        <v>912</v>
      </c>
      <c r="AU4253">
        <v>12</v>
      </c>
      <c r="BF4253" s="14">
        <v>1.8</v>
      </c>
    </row>
    <row r="4254" spans="1:58" x14ac:dyDescent="0.55000000000000004">
      <c r="A4254" s="7" t="s">
        <v>934</v>
      </c>
      <c r="B4254" s="32">
        <v>40709</v>
      </c>
      <c r="C4254" t="s">
        <v>912</v>
      </c>
      <c r="AU4254">
        <v>12</v>
      </c>
      <c r="BF4254" s="14">
        <v>2.2000000000000002</v>
      </c>
    </row>
    <row r="4255" spans="1:58" x14ac:dyDescent="0.55000000000000004">
      <c r="A4255" s="7" t="s">
        <v>934</v>
      </c>
      <c r="B4255" s="32">
        <v>40716</v>
      </c>
      <c r="C4255" t="s">
        <v>912</v>
      </c>
      <c r="AU4255">
        <v>13</v>
      </c>
      <c r="BF4255" s="14">
        <v>2.8</v>
      </c>
    </row>
    <row r="4256" spans="1:58" x14ac:dyDescent="0.55000000000000004">
      <c r="A4256" s="7" t="s">
        <v>934</v>
      </c>
      <c r="B4256" s="32">
        <v>40725</v>
      </c>
      <c r="C4256" t="s">
        <v>912</v>
      </c>
      <c r="AU4256">
        <v>14</v>
      </c>
      <c r="BF4256" s="14">
        <v>3.6</v>
      </c>
    </row>
    <row r="4257" spans="1:58" x14ac:dyDescent="0.55000000000000004">
      <c r="A4257" s="7" t="s">
        <v>934</v>
      </c>
      <c r="B4257" s="32">
        <v>40736</v>
      </c>
      <c r="C4257" t="s">
        <v>912</v>
      </c>
      <c r="AU4257">
        <v>15</v>
      </c>
      <c r="BF4257" s="14">
        <v>4.5</v>
      </c>
    </row>
    <row r="4258" spans="1:58" x14ac:dyDescent="0.55000000000000004">
      <c r="A4258" s="7" t="s">
        <v>934</v>
      </c>
      <c r="B4258" s="32">
        <v>40746</v>
      </c>
      <c r="C4258" t="s">
        <v>912</v>
      </c>
      <c r="AU4258">
        <v>30</v>
      </c>
      <c r="BF4258" s="14">
        <v>5.0999999999999996</v>
      </c>
    </row>
    <row r="4259" spans="1:58" x14ac:dyDescent="0.55000000000000004">
      <c r="A4259" s="7" t="s">
        <v>934</v>
      </c>
      <c r="B4259" s="32">
        <v>40756</v>
      </c>
      <c r="C4259" t="s">
        <v>912</v>
      </c>
      <c r="AU4259">
        <v>31</v>
      </c>
      <c r="BF4259" s="14"/>
    </row>
    <row r="4260" spans="1:58" x14ac:dyDescent="0.55000000000000004">
      <c r="A4260" s="7" t="s">
        <v>934</v>
      </c>
      <c r="B4260" s="32">
        <v>40765</v>
      </c>
      <c r="C4260" t="s">
        <v>912</v>
      </c>
      <c r="AU4260">
        <v>31</v>
      </c>
      <c r="BF4260" s="14"/>
    </row>
    <row r="4261" spans="1:58" x14ac:dyDescent="0.55000000000000004">
      <c r="A4261" s="7" t="s">
        <v>934</v>
      </c>
      <c r="B4261" s="32">
        <v>40773</v>
      </c>
      <c r="C4261" t="s">
        <v>912</v>
      </c>
      <c r="AU4261">
        <v>37</v>
      </c>
      <c r="BF4261" s="14"/>
    </row>
    <row r="4262" spans="1:58" x14ac:dyDescent="0.55000000000000004">
      <c r="A4262" s="7" t="s">
        <v>934</v>
      </c>
      <c r="B4262" s="32">
        <v>40784</v>
      </c>
      <c r="C4262" t="s">
        <v>912</v>
      </c>
      <c r="AU4262">
        <v>49</v>
      </c>
      <c r="BF4262" s="14"/>
    </row>
    <row r="4263" spans="1:58" x14ac:dyDescent="0.55000000000000004">
      <c r="A4263" s="7" t="s">
        <v>934</v>
      </c>
      <c r="B4263" s="32">
        <v>40794</v>
      </c>
      <c r="C4263" t="s">
        <v>912</v>
      </c>
      <c r="AU4263">
        <v>56</v>
      </c>
      <c r="BF4263" s="14"/>
    </row>
    <row r="4264" spans="1:58" x14ac:dyDescent="0.55000000000000004">
      <c r="A4264" s="7" t="s">
        <v>934</v>
      </c>
      <c r="B4264" s="32">
        <v>40807</v>
      </c>
      <c r="C4264" t="s">
        <v>912</v>
      </c>
      <c r="AU4264">
        <v>64</v>
      </c>
      <c r="BF4264" s="14"/>
    </row>
    <row r="4265" spans="1:58" x14ac:dyDescent="0.55000000000000004">
      <c r="A4265" s="7" t="s">
        <v>934</v>
      </c>
      <c r="B4265" s="32">
        <v>40819</v>
      </c>
      <c r="C4265" t="s">
        <v>912</v>
      </c>
      <c r="AU4265">
        <v>70</v>
      </c>
      <c r="BF4265" s="14"/>
    </row>
    <row r="4266" spans="1:58" x14ac:dyDescent="0.55000000000000004">
      <c r="A4266" s="7" t="s">
        <v>934</v>
      </c>
      <c r="B4266" s="32">
        <v>40826</v>
      </c>
      <c r="C4266" t="s">
        <v>912</v>
      </c>
      <c r="AU4266">
        <v>75</v>
      </c>
      <c r="BF4266" s="14"/>
    </row>
    <row r="4267" spans="1:58" x14ac:dyDescent="0.55000000000000004">
      <c r="A4267" s="7" t="s">
        <v>934</v>
      </c>
      <c r="B4267" s="32">
        <v>40833</v>
      </c>
      <c r="C4267" t="s">
        <v>912</v>
      </c>
      <c r="AU4267">
        <v>79</v>
      </c>
      <c r="BF4267" s="14"/>
    </row>
    <row r="4268" spans="1:58" x14ac:dyDescent="0.55000000000000004">
      <c r="A4268" s="7" t="s">
        <v>934</v>
      </c>
      <c r="B4268" s="32">
        <v>40841</v>
      </c>
      <c r="C4268" t="s">
        <v>912</v>
      </c>
      <c r="AU4268">
        <v>81</v>
      </c>
      <c r="BF4268" s="14"/>
    </row>
    <row r="4269" spans="1:58" x14ac:dyDescent="0.55000000000000004">
      <c r="A4269" s="7" t="s">
        <v>934</v>
      </c>
      <c r="B4269" s="32">
        <v>40850</v>
      </c>
      <c r="C4269" t="s">
        <v>912</v>
      </c>
      <c r="AU4269">
        <v>83</v>
      </c>
      <c r="BF4269" s="14"/>
    </row>
    <row r="4270" spans="1:58" x14ac:dyDescent="0.55000000000000004">
      <c r="A4270" s="7" t="s">
        <v>934</v>
      </c>
      <c r="B4270" s="32">
        <v>40857</v>
      </c>
      <c r="C4270" t="s">
        <v>912</v>
      </c>
      <c r="AU4270">
        <v>87</v>
      </c>
      <c r="BF4270" s="14"/>
    </row>
    <row r="4271" spans="1:58" x14ac:dyDescent="0.55000000000000004">
      <c r="A4271" s="7" t="s">
        <v>934</v>
      </c>
      <c r="B4271" s="32">
        <v>40865</v>
      </c>
      <c r="C4271" t="s">
        <v>912</v>
      </c>
      <c r="AU4271">
        <v>90</v>
      </c>
      <c r="BF4271" s="14"/>
    </row>
    <row r="4272" spans="1:58" x14ac:dyDescent="0.55000000000000004">
      <c r="A4272" s="7" t="s">
        <v>935</v>
      </c>
      <c r="B4272" s="32">
        <v>40703</v>
      </c>
      <c r="C4272" t="s">
        <v>846</v>
      </c>
      <c r="AU4272">
        <v>12</v>
      </c>
      <c r="BF4272" s="14">
        <v>1.9</v>
      </c>
    </row>
    <row r="4273" spans="1:58" x14ac:dyDescent="0.55000000000000004">
      <c r="A4273" s="7" t="s">
        <v>935</v>
      </c>
      <c r="B4273" s="32">
        <v>40709</v>
      </c>
      <c r="C4273" t="s">
        <v>846</v>
      </c>
      <c r="AU4273">
        <v>12</v>
      </c>
      <c r="BF4273" s="14">
        <v>2.2999999999999998</v>
      </c>
    </row>
    <row r="4274" spans="1:58" x14ac:dyDescent="0.55000000000000004">
      <c r="A4274" s="7" t="s">
        <v>935</v>
      </c>
      <c r="B4274" s="32">
        <v>40716</v>
      </c>
      <c r="C4274" t="s">
        <v>846</v>
      </c>
      <c r="AU4274">
        <v>13</v>
      </c>
      <c r="BF4274" s="14">
        <v>3</v>
      </c>
    </row>
    <row r="4275" spans="1:58" x14ac:dyDescent="0.55000000000000004">
      <c r="A4275" s="7" t="s">
        <v>935</v>
      </c>
      <c r="B4275" s="32">
        <v>40725</v>
      </c>
      <c r="C4275" t="s">
        <v>846</v>
      </c>
      <c r="AU4275">
        <v>14</v>
      </c>
      <c r="BF4275" s="14">
        <v>3.8</v>
      </c>
    </row>
    <row r="4276" spans="1:58" x14ac:dyDescent="0.55000000000000004">
      <c r="A4276" s="7" t="s">
        <v>935</v>
      </c>
      <c r="B4276" s="32">
        <v>40736</v>
      </c>
      <c r="C4276" t="s">
        <v>846</v>
      </c>
      <c r="AU4276">
        <v>15</v>
      </c>
      <c r="BF4276" s="14">
        <v>4.8</v>
      </c>
    </row>
    <row r="4277" spans="1:58" x14ac:dyDescent="0.55000000000000004">
      <c r="A4277" s="7" t="s">
        <v>935</v>
      </c>
      <c r="B4277" s="32">
        <v>40746</v>
      </c>
      <c r="C4277" t="s">
        <v>846</v>
      </c>
      <c r="AU4277">
        <v>16</v>
      </c>
      <c r="BF4277" s="14">
        <v>5.5</v>
      </c>
    </row>
    <row r="4278" spans="1:58" x14ac:dyDescent="0.55000000000000004">
      <c r="A4278" s="7" t="s">
        <v>935</v>
      </c>
      <c r="B4278" s="32">
        <v>40756</v>
      </c>
      <c r="C4278" t="s">
        <v>846</v>
      </c>
      <c r="AU4278">
        <v>30</v>
      </c>
      <c r="BF4278" s="14">
        <v>6.2</v>
      </c>
    </row>
    <row r="4279" spans="1:58" x14ac:dyDescent="0.55000000000000004">
      <c r="A4279" s="7" t="s">
        <v>935</v>
      </c>
      <c r="B4279" s="32">
        <v>40765</v>
      </c>
      <c r="C4279" t="s">
        <v>846</v>
      </c>
      <c r="AU4279">
        <v>30</v>
      </c>
      <c r="BF4279" s="14"/>
    </row>
    <row r="4280" spans="1:58" x14ac:dyDescent="0.55000000000000004">
      <c r="A4280" s="7" t="s">
        <v>935</v>
      </c>
      <c r="B4280" s="32">
        <v>40773</v>
      </c>
      <c r="C4280" t="s">
        <v>846</v>
      </c>
      <c r="AU4280">
        <v>31</v>
      </c>
      <c r="BF4280" s="14"/>
    </row>
    <row r="4281" spans="1:58" x14ac:dyDescent="0.55000000000000004">
      <c r="A4281" s="7" t="s">
        <v>935</v>
      </c>
      <c r="B4281" s="32">
        <v>40784</v>
      </c>
      <c r="C4281" t="s">
        <v>846</v>
      </c>
      <c r="AU4281">
        <v>31</v>
      </c>
      <c r="BF4281" s="14"/>
    </row>
    <row r="4282" spans="1:58" x14ac:dyDescent="0.55000000000000004">
      <c r="A4282" s="7" t="s">
        <v>935</v>
      </c>
      <c r="B4282" s="32">
        <v>40794</v>
      </c>
      <c r="C4282" t="s">
        <v>846</v>
      </c>
      <c r="AU4282">
        <v>37</v>
      </c>
      <c r="BF4282" s="14"/>
    </row>
    <row r="4283" spans="1:58" x14ac:dyDescent="0.55000000000000004">
      <c r="A4283" s="7" t="s">
        <v>935</v>
      </c>
      <c r="B4283" s="32">
        <v>40807</v>
      </c>
      <c r="C4283" t="s">
        <v>846</v>
      </c>
      <c r="AU4283">
        <v>41</v>
      </c>
      <c r="BF4283" s="14"/>
    </row>
    <row r="4284" spans="1:58" x14ac:dyDescent="0.55000000000000004">
      <c r="A4284" s="7" t="s">
        <v>935</v>
      </c>
      <c r="B4284" s="32">
        <v>40819</v>
      </c>
      <c r="C4284" t="s">
        <v>846</v>
      </c>
      <c r="AU4284">
        <v>58</v>
      </c>
      <c r="BF4284" s="14"/>
    </row>
    <row r="4285" spans="1:58" x14ac:dyDescent="0.55000000000000004">
      <c r="A4285" s="7" t="s">
        <v>935</v>
      </c>
      <c r="B4285" s="32">
        <v>40826</v>
      </c>
      <c r="C4285" t="s">
        <v>846</v>
      </c>
      <c r="AU4285">
        <v>56</v>
      </c>
      <c r="BF4285" s="14"/>
    </row>
    <row r="4286" spans="1:58" x14ac:dyDescent="0.55000000000000004">
      <c r="A4286" s="7" t="s">
        <v>935</v>
      </c>
      <c r="B4286" s="32">
        <v>40833</v>
      </c>
      <c r="C4286" t="s">
        <v>846</v>
      </c>
      <c r="AU4286">
        <v>70</v>
      </c>
      <c r="BF4286" s="14"/>
    </row>
    <row r="4287" spans="1:58" x14ac:dyDescent="0.55000000000000004">
      <c r="A4287" s="7" t="s">
        <v>935</v>
      </c>
      <c r="B4287" s="32">
        <v>40841</v>
      </c>
      <c r="C4287" t="s">
        <v>846</v>
      </c>
      <c r="AU4287">
        <v>81</v>
      </c>
      <c r="BF4287" s="14"/>
    </row>
    <row r="4288" spans="1:58" x14ac:dyDescent="0.55000000000000004">
      <c r="A4288" s="7" t="s">
        <v>935</v>
      </c>
      <c r="B4288" s="32">
        <v>40850</v>
      </c>
      <c r="C4288" t="s">
        <v>846</v>
      </c>
      <c r="AU4288">
        <v>81</v>
      </c>
      <c r="BF4288" s="14"/>
    </row>
    <row r="4289" spans="1:58" x14ac:dyDescent="0.55000000000000004">
      <c r="A4289" s="7" t="s">
        <v>935</v>
      </c>
      <c r="B4289" s="32">
        <v>40857</v>
      </c>
      <c r="C4289" t="s">
        <v>846</v>
      </c>
      <c r="AU4289">
        <v>81</v>
      </c>
      <c r="BF4289" s="14"/>
    </row>
    <row r="4290" spans="1:58" x14ac:dyDescent="0.55000000000000004">
      <c r="A4290" s="7" t="s">
        <v>935</v>
      </c>
      <c r="B4290" s="32">
        <v>40865</v>
      </c>
      <c r="C4290" t="s">
        <v>846</v>
      </c>
      <c r="AU4290">
        <v>87</v>
      </c>
      <c r="BF4290" s="14"/>
    </row>
    <row r="4291" spans="1:58" x14ac:dyDescent="0.55000000000000004">
      <c r="A4291" s="7" t="s">
        <v>935</v>
      </c>
      <c r="B4291" s="32">
        <v>40871</v>
      </c>
      <c r="C4291" t="s">
        <v>846</v>
      </c>
      <c r="AU4291">
        <v>90</v>
      </c>
      <c r="BF4291" s="14"/>
    </row>
    <row r="4292" spans="1:58" x14ac:dyDescent="0.55000000000000004">
      <c r="A4292" s="7" t="s">
        <v>936</v>
      </c>
      <c r="B4292" s="32">
        <v>40703</v>
      </c>
      <c r="C4292" t="s">
        <v>847</v>
      </c>
      <c r="AU4292">
        <v>12</v>
      </c>
      <c r="BF4292" s="14">
        <v>1.6</v>
      </c>
    </row>
    <row r="4293" spans="1:58" x14ac:dyDescent="0.55000000000000004">
      <c r="A4293" s="7" t="s">
        <v>936</v>
      </c>
      <c r="B4293" s="32">
        <v>40709</v>
      </c>
      <c r="C4293" t="s">
        <v>847</v>
      </c>
      <c r="AU4293">
        <v>12</v>
      </c>
      <c r="BF4293" s="14">
        <v>2.2000000000000002</v>
      </c>
    </row>
    <row r="4294" spans="1:58" x14ac:dyDescent="0.55000000000000004">
      <c r="A4294" s="7" t="s">
        <v>936</v>
      </c>
      <c r="B4294" s="32">
        <v>40716</v>
      </c>
      <c r="C4294" t="s">
        <v>847</v>
      </c>
      <c r="AU4294">
        <v>12</v>
      </c>
      <c r="BF4294" s="14">
        <v>2.7</v>
      </c>
    </row>
    <row r="4295" spans="1:58" x14ac:dyDescent="0.55000000000000004">
      <c r="A4295" s="7" t="s">
        <v>936</v>
      </c>
      <c r="B4295" s="32">
        <v>40725</v>
      </c>
      <c r="C4295" t="s">
        <v>847</v>
      </c>
      <c r="AU4295">
        <v>13</v>
      </c>
      <c r="BF4295" s="14">
        <v>3.5</v>
      </c>
    </row>
    <row r="4296" spans="1:58" x14ac:dyDescent="0.55000000000000004">
      <c r="A4296" s="7" t="s">
        <v>936</v>
      </c>
      <c r="B4296" s="32">
        <v>40736</v>
      </c>
      <c r="C4296" t="s">
        <v>847</v>
      </c>
      <c r="AU4296">
        <v>14</v>
      </c>
      <c r="BF4296" s="14">
        <v>4</v>
      </c>
    </row>
    <row r="4297" spans="1:58" x14ac:dyDescent="0.55000000000000004">
      <c r="A4297" s="7" t="s">
        <v>936</v>
      </c>
      <c r="B4297" s="32">
        <v>40746</v>
      </c>
      <c r="C4297" t="s">
        <v>847</v>
      </c>
      <c r="AU4297">
        <v>30</v>
      </c>
      <c r="BF4297" s="14">
        <v>4.4000000000000004</v>
      </c>
    </row>
    <row r="4298" spans="1:58" x14ac:dyDescent="0.55000000000000004">
      <c r="A4298" s="7" t="s">
        <v>936</v>
      </c>
      <c r="B4298" s="32">
        <v>40756</v>
      </c>
      <c r="C4298" t="s">
        <v>847</v>
      </c>
      <c r="AU4298">
        <v>30</v>
      </c>
      <c r="BF4298" s="14"/>
    </row>
    <row r="4299" spans="1:58" x14ac:dyDescent="0.55000000000000004">
      <c r="A4299" s="7" t="s">
        <v>936</v>
      </c>
      <c r="B4299" s="32">
        <v>40765</v>
      </c>
      <c r="C4299" t="s">
        <v>847</v>
      </c>
      <c r="AU4299">
        <v>30</v>
      </c>
      <c r="BF4299" s="14"/>
    </row>
    <row r="4300" spans="1:58" x14ac:dyDescent="0.55000000000000004">
      <c r="A4300" s="7" t="s">
        <v>936</v>
      </c>
      <c r="B4300" s="32">
        <v>40773</v>
      </c>
      <c r="C4300" t="s">
        <v>847</v>
      </c>
      <c r="AU4300">
        <v>31</v>
      </c>
      <c r="BF4300" s="14"/>
    </row>
    <row r="4301" spans="1:58" x14ac:dyDescent="0.55000000000000004">
      <c r="A4301" s="7" t="s">
        <v>936</v>
      </c>
      <c r="B4301" s="32">
        <v>40784</v>
      </c>
      <c r="C4301" t="s">
        <v>847</v>
      </c>
      <c r="AU4301">
        <v>37</v>
      </c>
      <c r="BF4301" s="14"/>
    </row>
    <row r="4302" spans="1:58" x14ac:dyDescent="0.55000000000000004">
      <c r="A4302" s="7" t="s">
        <v>936</v>
      </c>
      <c r="B4302" s="32">
        <v>40794</v>
      </c>
      <c r="C4302" t="s">
        <v>847</v>
      </c>
      <c r="AU4302">
        <v>39</v>
      </c>
      <c r="BF4302" s="14"/>
    </row>
    <row r="4303" spans="1:58" x14ac:dyDescent="0.55000000000000004">
      <c r="A4303" s="7" t="s">
        <v>936</v>
      </c>
      <c r="B4303" s="32">
        <v>40807</v>
      </c>
      <c r="C4303" t="s">
        <v>847</v>
      </c>
      <c r="AU4303">
        <v>49</v>
      </c>
      <c r="BF4303" s="14"/>
    </row>
    <row r="4304" spans="1:58" x14ac:dyDescent="0.55000000000000004">
      <c r="A4304" s="7" t="s">
        <v>936</v>
      </c>
      <c r="B4304" s="32">
        <v>40819</v>
      </c>
      <c r="C4304" t="s">
        <v>847</v>
      </c>
      <c r="AU4304">
        <v>66</v>
      </c>
      <c r="BF4304" s="14"/>
    </row>
    <row r="4305" spans="1:58" x14ac:dyDescent="0.55000000000000004">
      <c r="A4305" s="7" t="s">
        <v>936</v>
      </c>
      <c r="B4305" s="32">
        <v>40826</v>
      </c>
      <c r="C4305" t="s">
        <v>847</v>
      </c>
      <c r="AU4305">
        <v>70</v>
      </c>
      <c r="BF4305" s="14"/>
    </row>
    <row r="4306" spans="1:58" x14ac:dyDescent="0.55000000000000004">
      <c r="A4306" s="7" t="s">
        <v>936</v>
      </c>
      <c r="B4306" s="32">
        <v>40833</v>
      </c>
      <c r="C4306" t="s">
        <v>847</v>
      </c>
      <c r="AU4306">
        <v>75</v>
      </c>
      <c r="BF4306" s="14"/>
    </row>
    <row r="4307" spans="1:58" x14ac:dyDescent="0.55000000000000004">
      <c r="A4307" s="7" t="s">
        <v>936</v>
      </c>
      <c r="B4307" s="32">
        <v>40841</v>
      </c>
      <c r="C4307" t="s">
        <v>847</v>
      </c>
      <c r="AU4307">
        <v>83</v>
      </c>
      <c r="BF4307" s="14"/>
    </row>
    <row r="4308" spans="1:58" x14ac:dyDescent="0.55000000000000004">
      <c r="A4308" s="7" t="s">
        <v>936</v>
      </c>
      <c r="B4308" s="32">
        <v>40850</v>
      </c>
      <c r="C4308" t="s">
        <v>847</v>
      </c>
      <c r="AU4308">
        <v>81</v>
      </c>
      <c r="BF4308" s="14"/>
    </row>
    <row r="4309" spans="1:58" x14ac:dyDescent="0.55000000000000004">
      <c r="A4309" s="7" t="s">
        <v>936</v>
      </c>
      <c r="B4309" s="32">
        <v>40857</v>
      </c>
      <c r="C4309" t="s">
        <v>847</v>
      </c>
      <c r="AU4309">
        <v>87</v>
      </c>
      <c r="BF4309" s="14"/>
    </row>
    <row r="4310" spans="1:58" x14ac:dyDescent="0.55000000000000004">
      <c r="A4310" s="7" t="s">
        <v>936</v>
      </c>
      <c r="B4310" s="32">
        <v>40865</v>
      </c>
      <c r="C4310" t="s">
        <v>847</v>
      </c>
      <c r="AU4310">
        <v>90</v>
      </c>
      <c r="BF4310" s="14"/>
    </row>
    <row r="4311" spans="1:58" x14ac:dyDescent="0.55000000000000004">
      <c r="A4311" s="7" t="s">
        <v>937</v>
      </c>
      <c r="B4311" s="32">
        <v>40703</v>
      </c>
      <c r="C4311" t="s">
        <v>913</v>
      </c>
      <c r="AU4311">
        <v>12</v>
      </c>
      <c r="BF4311" s="14">
        <v>1.8</v>
      </c>
    </row>
    <row r="4312" spans="1:58" x14ac:dyDescent="0.55000000000000004">
      <c r="A4312" s="7" t="s">
        <v>937</v>
      </c>
      <c r="B4312" s="32">
        <v>40709</v>
      </c>
      <c r="C4312" t="s">
        <v>913</v>
      </c>
      <c r="AU4312">
        <v>12</v>
      </c>
      <c r="BF4312" s="14">
        <v>2.1</v>
      </c>
    </row>
    <row r="4313" spans="1:58" x14ac:dyDescent="0.55000000000000004">
      <c r="A4313" s="7" t="s">
        <v>937</v>
      </c>
      <c r="B4313" s="32">
        <v>40716</v>
      </c>
      <c r="C4313" t="s">
        <v>913</v>
      </c>
      <c r="AU4313">
        <v>13</v>
      </c>
      <c r="BF4313" s="14">
        <v>2.8</v>
      </c>
    </row>
    <row r="4314" spans="1:58" x14ac:dyDescent="0.55000000000000004">
      <c r="A4314" s="7" t="s">
        <v>937</v>
      </c>
      <c r="B4314" s="32">
        <v>40725</v>
      </c>
      <c r="C4314" t="s">
        <v>913</v>
      </c>
      <c r="AU4314">
        <v>14</v>
      </c>
      <c r="BF4314" s="14">
        <v>3.5</v>
      </c>
    </row>
    <row r="4315" spans="1:58" x14ac:dyDescent="0.55000000000000004">
      <c r="A4315" s="7" t="s">
        <v>937</v>
      </c>
      <c r="B4315" s="32">
        <v>40736</v>
      </c>
      <c r="C4315" t="s">
        <v>913</v>
      </c>
      <c r="AU4315">
        <v>15</v>
      </c>
      <c r="BF4315" s="14">
        <v>4.3</v>
      </c>
    </row>
    <row r="4316" spans="1:58" x14ac:dyDescent="0.55000000000000004">
      <c r="A4316" s="7" t="s">
        <v>937</v>
      </c>
      <c r="B4316" s="32">
        <v>40746</v>
      </c>
      <c r="C4316" t="s">
        <v>913</v>
      </c>
      <c r="AU4316">
        <v>15</v>
      </c>
      <c r="BF4316" s="14">
        <v>4.8</v>
      </c>
    </row>
    <row r="4317" spans="1:58" x14ac:dyDescent="0.55000000000000004">
      <c r="A4317" s="7" t="s">
        <v>937</v>
      </c>
      <c r="B4317" s="32">
        <v>40756</v>
      </c>
      <c r="C4317" t="s">
        <v>913</v>
      </c>
      <c r="AU4317">
        <v>30</v>
      </c>
      <c r="BF4317" s="14">
        <v>5.9</v>
      </c>
    </row>
    <row r="4318" spans="1:58" x14ac:dyDescent="0.55000000000000004">
      <c r="A4318" s="7" t="s">
        <v>937</v>
      </c>
      <c r="B4318" s="32">
        <v>40765</v>
      </c>
      <c r="C4318" t="s">
        <v>913</v>
      </c>
      <c r="AU4318">
        <v>30</v>
      </c>
      <c r="BF4318" s="14"/>
    </row>
    <row r="4319" spans="1:58" x14ac:dyDescent="0.55000000000000004">
      <c r="A4319" s="7" t="s">
        <v>937</v>
      </c>
      <c r="B4319" s="32">
        <v>40773</v>
      </c>
      <c r="C4319" t="s">
        <v>913</v>
      </c>
      <c r="AU4319">
        <v>37</v>
      </c>
      <c r="BF4319" s="14"/>
    </row>
    <row r="4320" spans="1:58" x14ac:dyDescent="0.55000000000000004">
      <c r="A4320" s="7" t="s">
        <v>937</v>
      </c>
      <c r="B4320" s="32">
        <v>40784</v>
      </c>
      <c r="C4320" t="s">
        <v>913</v>
      </c>
      <c r="AU4320">
        <v>37</v>
      </c>
      <c r="BF4320" s="14"/>
    </row>
    <row r="4321" spans="1:58" x14ac:dyDescent="0.55000000000000004">
      <c r="A4321" s="7" t="s">
        <v>937</v>
      </c>
      <c r="B4321" s="32">
        <v>40794</v>
      </c>
      <c r="C4321" t="s">
        <v>913</v>
      </c>
      <c r="AU4321">
        <v>32</v>
      </c>
      <c r="BF4321" s="14"/>
    </row>
    <row r="4322" spans="1:58" x14ac:dyDescent="0.55000000000000004">
      <c r="A4322" s="7" t="s">
        <v>937</v>
      </c>
      <c r="B4322" s="32">
        <v>40807</v>
      </c>
      <c r="C4322" t="s">
        <v>913</v>
      </c>
      <c r="AU4322">
        <v>37</v>
      </c>
      <c r="BF4322" s="14"/>
    </row>
    <row r="4323" spans="1:58" x14ac:dyDescent="0.55000000000000004">
      <c r="A4323" s="7" t="s">
        <v>937</v>
      </c>
      <c r="B4323" s="32">
        <v>40819</v>
      </c>
      <c r="C4323" t="s">
        <v>913</v>
      </c>
      <c r="AU4323">
        <v>43</v>
      </c>
      <c r="BF4323" s="14"/>
    </row>
    <row r="4324" spans="1:58" x14ac:dyDescent="0.55000000000000004">
      <c r="A4324" s="7" t="s">
        <v>937</v>
      </c>
      <c r="B4324" s="32">
        <v>40826</v>
      </c>
      <c r="C4324" t="s">
        <v>913</v>
      </c>
      <c r="AU4324">
        <v>62</v>
      </c>
      <c r="BF4324" s="14"/>
    </row>
    <row r="4325" spans="1:58" x14ac:dyDescent="0.55000000000000004">
      <c r="A4325" s="7" t="s">
        <v>937</v>
      </c>
      <c r="B4325" s="32">
        <v>40833</v>
      </c>
      <c r="C4325" t="s">
        <v>913</v>
      </c>
      <c r="AU4325">
        <v>69</v>
      </c>
      <c r="BF4325" s="14"/>
    </row>
    <row r="4326" spans="1:58" x14ac:dyDescent="0.55000000000000004">
      <c r="A4326" s="7" t="s">
        <v>937</v>
      </c>
      <c r="B4326" s="32">
        <v>40841</v>
      </c>
      <c r="C4326" t="s">
        <v>913</v>
      </c>
      <c r="AU4326">
        <v>70</v>
      </c>
      <c r="BF4326" s="14"/>
    </row>
    <row r="4327" spans="1:58" x14ac:dyDescent="0.55000000000000004">
      <c r="A4327" s="7" t="s">
        <v>937</v>
      </c>
      <c r="B4327" s="32">
        <v>40850</v>
      </c>
      <c r="C4327" t="s">
        <v>913</v>
      </c>
      <c r="AU4327">
        <v>81</v>
      </c>
      <c r="BF4327" s="14"/>
    </row>
    <row r="4328" spans="1:58" x14ac:dyDescent="0.55000000000000004">
      <c r="A4328" s="7" t="s">
        <v>937</v>
      </c>
      <c r="B4328" s="32">
        <v>40857</v>
      </c>
      <c r="C4328" t="s">
        <v>913</v>
      </c>
      <c r="AU4328">
        <v>81</v>
      </c>
      <c r="BF4328" s="14"/>
    </row>
    <row r="4329" spans="1:58" x14ac:dyDescent="0.55000000000000004">
      <c r="A4329" s="7" t="s">
        <v>937</v>
      </c>
      <c r="B4329" s="32">
        <v>40865</v>
      </c>
      <c r="C4329" t="s">
        <v>913</v>
      </c>
      <c r="AU4329">
        <v>87</v>
      </c>
      <c r="BF4329" s="14"/>
    </row>
    <row r="4330" spans="1:58" x14ac:dyDescent="0.55000000000000004">
      <c r="A4330" s="7" t="s">
        <v>937</v>
      </c>
      <c r="B4330" s="32">
        <v>40871</v>
      </c>
      <c r="C4330" t="s">
        <v>913</v>
      </c>
      <c r="AU4330">
        <v>90</v>
      </c>
      <c r="BF4330" s="14"/>
    </row>
    <row r="4331" spans="1:58" x14ac:dyDescent="0.55000000000000004">
      <c r="A4331" s="7" t="s">
        <v>938</v>
      </c>
      <c r="B4331" s="32">
        <v>40703</v>
      </c>
      <c r="C4331" t="s">
        <v>914</v>
      </c>
      <c r="AU4331">
        <v>12</v>
      </c>
      <c r="BF4331" s="14">
        <v>2</v>
      </c>
    </row>
    <row r="4332" spans="1:58" x14ac:dyDescent="0.55000000000000004">
      <c r="A4332" s="7" t="s">
        <v>938</v>
      </c>
      <c r="B4332" s="32">
        <v>40709</v>
      </c>
      <c r="C4332" t="s">
        <v>914</v>
      </c>
      <c r="AU4332">
        <v>12</v>
      </c>
      <c r="BF4332" s="14">
        <v>2.4</v>
      </c>
    </row>
    <row r="4333" spans="1:58" x14ac:dyDescent="0.55000000000000004">
      <c r="A4333" s="7" t="s">
        <v>938</v>
      </c>
      <c r="B4333" s="32">
        <v>40716</v>
      </c>
      <c r="C4333" t="s">
        <v>914</v>
      </c>
      <c r="AU4333">
        <v>13</v>
      </c>
      <c r="BF4333" s="14">
        <v>3.2</v>
      </c>
    </row>
    <row r="4334" spans="1:58" x14ac:dyDescent="0.55000000000000004">
      <c r="A4334" s="7" t="s">
        <v>938</v>
      </c>
      <c r="B4334" s="32">
        <v>40725</v>
      </c>
      <c r="C4334" t="s">
        <v>914</v>
      </c>
      <c r="AU4334">
        <v>14</v>
      </c>
      <c r="BF4334" s="14">
        <v>3.8</v>
      </c>
    </row>
    <row r="4335" spans="1:58" x14ac:dyDescent="0.55000000000000004">
      <c r="A4335" s="7" t="s">
        <v>938</v>
      </c>
      <c r="B4335" s="32">
        <v>40736</v>
      </c>
      <c r="C4335" t="s">
        <v>914</v>
      </c>
      <c r="AU4335">
        <v>14.5</v>
      </c>
      <c r="BF4335" s="14">
        <v>4.5</v>
      </c>
    </row>
    <row r="4336" spans="1:58" x14ac:dyDescent="0.55000000000000004">
      <c r="A4336" s="7" t="s">
        <v>938</v>
      </c>
      <c r="B4336" s="32">
        <v>40746</v>
      </c>
      <c r="C4336" t="s">
        <v>914</v>
      </c>
      <c r="AU4336">
        <v>15</v>
      </c>
      <c r="BF4336" s="14">
        <v>4.9000000000000004</v>
      </c>
    </row>
    <row r="4337" spans="1:58" x14ac:dyDescent="0.55000000000000004">
      <c r="A4337" s="7" t="s">
        <v>938</v>
      </c>
      <c r="B4337" s="32">
        <v>40756</v>
      </c>
      <c r="C4337" t="s">
        <v>914</v>
      </c>
      <c r="AU4337">
        <v>31</v>
      </c>
      <c r="BF4337" s="14">
        <v>5.0999999999999996</v>
      </c>
    </row>
    <row r="4338" spans="1:58" x14ac:dyDescent="0.55000000000000004">
      <c r="A4338" s="7" t="s">
        <v>938</v>
      </c>
      <c r="B4338" s="32">
        <v>40765</v>
      </c>
      <c r="C4338" t="s">
        <v>914</v>
      </c>
      <c r="AU4338">
        <v>30</v>
      </c>
      <c r="BF4338" s="14"/>
    </row>
    <row r="4339" spans="1:58" x14ac:dyDescent="0.55000000000000004">
      <c r="A4339" s="7" t="s">
        <v>938</v>
      </c>
      <c r="B4339" s="32">
        <v>40773</v>
      </c>
      <c r="C4339" t="s">
        <v>914</v>
      </c>
      <c r="AU4339">
        <v>37</v>
      </c>
      <c r="BF4339" s="14"/>
    </row>
    <row r="4340" spans="1:58" x14ac:dyDescent="0.55000000000000004">
      <c r="A4340" s="7" t="s">
        <v>938</v>
      </c>
      <c r="B4340" s="32">
        <v>40784</v>
      </c>
      <c r="C4340" t="s">
        <v>914</v>
      </c>
      <c r="AU4340">
        <v>39</v>
      </c>
      <c r="BF4340" s="14"/>
    </row>
    <row r="4341" spans="1:58" x14ac:dyDescent="0.55000000000000004">
      <c r="A4341" s="7" t="s">
        <v>938</v>
      </c>
      <c r="B4341" s="32">
        <v>40794</v>
      </c>
      <c r="C4341" t="s">
        <v>914</v>
      </c>
      <c r="AU4341">
        <v>39</v>
      </c>
      <c r="BF4341" s="14"/>
    </row>
    <row r="4342" spans="1:58" x14ac:dyDescent="0.55000000000000004">
      <c r="A4342" s="7" t="s">
        <v>938</v>
      </c>
      <c r="B4342" s="32">
        <v>40807</v>
      </c>
      <c r="C4342" t="s">
        <v>914</v>
      </c>
      <c r="AU4342">
        <v>60</v>
      </c>
      <c r="BF4342" s="14"/>
    </row>
    <row r="4343" spans="1:58" x14ac:dyDescent="0.55000000000000004">
      <c r="A4343" s="7" t="s">
        <v>938</v>
      </c>
      <c r="B4343" s="32">
        <v>40819</v>
      </c>
      <c r="C4343" t="s">
        <v>914</v>
      </c>
      <c r="AU4343">
        <v>68</v>
      </c>
      <c r="BF4343" s="14"/>
    </row>
    <row r="4344" spans="1:58" x14ac:dyDescent="0.55000000000000004">
      <c r="A4344" s="7" t="s">
        <v>938</v>
      </c>
      <c r="B4344" s="32">
        <v>40826</v>
      </c>
      <c r="C4344" t="s">
        <v>914</v>
      </c>
      <c r="AU4344">
        <v>70</v>
      </c>
      <c r="BF4344" s="14"/>
    </row>
    <row r="4345" spans="1:58" x14ac:dyDescent="0.55000000000000004">
      <c r="A4345" s="7" t="s">
        <v>938</v>
      </c>
      <c r="B4345" s="32">
        <v>40833</v>
      </c>
      <c r="C4345" t="s">
        <v>914</v>
      </c>
      <c r="AU4345">
        <v>75</v>
      </c>
      <c r="BF4345" s="14"/>
    </row>
    <row r="4346" spans="1:58" x14ac:dyDescent="0.55000000000000004">
      <c r="A4346" s="7" t="s">
        <v>938</v>
      </c>
      <c r="B4346" s="32">
        <v>40841</v>
      </c>
      <c r="C4346" t="s">
        <v>914</v>
      </c>
      <c r="AU4346">
        <v>81</v>
      </c>
      <c r="BF4346" s="14"/>
    </row>
    <row r="4347" spans="1:58" x14ac:dyDescent="0.55000000000000004">
      <c r="A4347" s="7" t="s">
        <v>938</v>
      </c>
      <c r="B4347" s="32">
        <v>40850</v>
      </c>
      <c r="C4347" t="s">
        <v>914</v>
      </c>
      <c r="AU4347">
        <v>83</v>
      </c>
      <c r="BF4347" s="14"/>
    </row>
    <row r="4348" spans="1:58" x14ac:dyDescent="0.55000000000000004">
      <c r="A4348" s="7" t="s">
        <v>938</v>
      </c>
      <c r="B4348" s="32">
        <v>40857</v>
      </c>
      <c r="C4348" t="s">
        <v>914</v>
      </c>
      <c r="AU4348">
        <v>87</v>
      </c>
      <c r="BF4348" s="14"/>
    </row>
    <row r="4349" spans="1:58" x14ac:dyDescent="0.55000000000000004">
      <c r="A4349" s="7" t="s">
        <v>938</v>
      </c>
      <c r="B4349" s="32">
        <v>40865</v>
      </c>
      <c r="C4349" t="s">
        <v>914</v>
      </c>
      <c r="AU4349">
        <v>90</v>
      </c>
      <c r="BF4349" s="14"/>
    </row>
    <row r="4350" spans="1:58" x14ac:dyDescent="0.55000000000000004">
      <c r="A4350" s="7" t="s">
        <v>939</v>
      </c>
      <c r="B4350" s="32">
        <v>40703</v>
      </c>
      <c r="C4350" t="s">
        <v>915</v>
      </c>
      <c r="AU4350">
        <v>12</v>
      </c>
      <c r="BF4350" s="14">
        <v>1.9</v>
      </c>
    </row>
    <row r="4351" spans="1:58" x14ac:dyDescent="0.55000000000000004">
      <c r="A4351" s="7" t="s">
        <v>939</v>
      </c>
      <c r="B4351" s="32">
        <v>40709</v>
      </c>
      <c r="C4351" t="s">
        <v>915</v>
      </c>
      <c r="AU4351">
        <v>12</v>
      </c>
      <c r="BF4351" s="14">
        <v>2.1</v>
      </c>
    </row>
    <row r="4352" spans="1:58" x14ac:dyDescent="0.55000000000000004">
      <c r="A4352" s="7" t="s">
        <v>939</v>
      </c>
      <c r="B4352" s="32">
        <v>40716</v>
      </c>
      <c r="C4352" t="s">
        <v>915</v>
      </c>
      <c r="AU4352">
        <v>13</v>
      </c>
      <c r="BF4352" s="14">
        <v>2.8</v>
      </c>
    </row>
    <row r="4353" spans="1:58" x14ac:dyDescent="0.55000000000000004">
      <c r="A4353" s="7" t="s">
        <v>939</v>
      </c>
      <c r="B4353" s="32">
        <v>40725</v>
      </c>
      <c r="C4353" t="s">
        <v>915</v>
      </c>
      <c r="AU4353">
        <v>14</v>
      </c>
      <c r="BF4353" s="14">
        <v>3.7</v>
      </c>
    </row>
    <row r="4354" spans="1:58" x14ac:dyDescent="0.55000000000000004">
      <c r="A4354" s="7" t="s">
        <v>939</v>
      </c>
      <c r="B4354" s="32">
        <v>40736</v>
      </c>
      <c r="C4354" t="s">
        <v>915</v>
      </c>
      <c r="AU4354">
        <v>15</v>
      </c>
      <c r="BF4354" s="14">
        <v>4.8</v>
      </c>
    </row>
    <row r="4355" spans="1:58" x14ac:dyDescent="0.55000000000000004">
      <c r="A4355" s="7" t="s">
        <v>939</v>
      </c>
      <c r="B4355" s="32">
        <v>40746</v>
      </c>
      <c r="C4355" t="s">
        <v>915</v>
      </c>
      <c r="AU4355">
        <v>15</v>
      </c>
      <c r="BF4355" s="14">
        <v>5</v>
      </c>
    </row>
    <row r="4356" spans="1:58" x14ac:dyDescent="0.55000000000000004">
      <c r="A4356" s="7" t="s">
        <v>939</v>
      </c>
      <c r="B4356" s="32">
        <v>40756</v>
      </c>
      <c r="C4356" t="s">
        <v>915</v>
      </c>
      <c r="AU4356">
        <v>30</v>
      </c>
      <c r="BF4356" s="14">
        <v>5.2</v>
      </c>
    </row>
    <row r="4357" spans="1:58" x14ac:dyDescent="0.55000000000000004">
      <c r="A4357" s="7" t="s">
        <v>939</v>
      </c>
      <c r="B4357" s="32">
        <v>40765</v>
      </c>
      <c r="C4357" t="s">
        <v>915</v>
      </c>
      <c r="AU4357">
        <v>30.5</v>
      </c>
      <c r="BF4357" s="14"/>
    </row>
    <row r="4358" spans="1:58" x14ac:dyDescent="0.55000000000000004">
      <c r="A4358" s="7" t="s">
        <v>939</v>
      </c>
      <c r="B4358" s="32">
        <v>40773</v>
      </c>
      <c r="C4358" t="s">
        <v>915</v>
      </c>
      <c r="AU4358">
        <v>37</v>
      </c>
      <c r="BF4358" s="14"/>
    </row>
    <row r="4359" spans="1:58" x14ac:dyDescent="0.55000000000000004">
      <c r="A4359" s="7" t="s">
        <v>939</v>
      </c>
      <c r="B4359" s="32">
        <v>40784</v>
      </c>
      <c r="C4359" t="s">
        <v>915</v>
      </c>
      <c r="AU4359">
        <v>37</v>
      </c>
      <c r="BF4359" s="14"/>
    </row>
    <row r="4360" spans="1:58" x14ac:dyDescent="0.55000000000000004">
      <c r="A4360" s="7" t="s">
        <v>939</v>
      </c>
      <c r="B4360" s="32">
        <v>40794</v>
      </c>
      <c r="C4360" t="s">
        <v>915</v>
      </c>
      <c r="AU4360">
        <v>43</v>
      </c>
      <c r="BF4360" s="14"/>
    </row>
    <row r="4361" spans="1:58" x14ac:dyDescent="0.55000000000000004">
      <c r="A4361" s="7" t="s">
        <v>939</v>
      </c>
      <c r="B4361" s="32">
        <v>40807</v>
      </c>
      <c r="C4361" t="s">
        <v>915</v>
      </c>
      <c r="AU4361">
        <v>55</v>
      </c>
      <c r="BF4361" s="14"/>
    </row>
    <row r="4362" spans="1:58" x14ac:dyDescent="0.55000000000000004">
      <c r="A4362" s="7" t="s">
        <v>939</v>
      </c>
      <c r="B4362" s="32">
        <v>40819</v>
      </c>
      <c r="C4362" t="s">
        <v>915</v>
      </c>
      <c r="AU4362">
        <v>68</v>
      </c>
      <c r="BF4362" s="14"/>
    </row>
    <row r="4363" spans="1:58" x14ac:dyDescent="0.55000000000000004">
      <c r="A4363" s="7" t="s">
        <v>939</v>
      </c>
      <c r="B4363" s="32">
        <v>40826</v>
      </c>
      <c r="C4363" t="s">
        <v>915</v>
      </c>
      <c r="AU4363">
        <v>70</v>
      </c>
      <c r="BF4363" s="14"/>
    </row>
    <row r="4364" spans="1:58" x14ac:dyDescent="0.55000000000000004">
      <c r="A4364" s="7" t="s">
        <v>939</v>
      </c>
      <c r="B4364" s="32">
        <v>40833</v>
      </c>
      <c r="C4364" t="s">
        <v>915</v>
      </c>
      <c r="AU4364">
        <v>75</v>
      </c>
      <c r="BF4364" s="14"/>
    </row>
    <row r="4365" spans="1:58" x14ac:dyDescent="0.55000000000000004">
      <c r="A4365" s="7" t="s">
        <v>939</v>
      </c>
      <c r="B4365" s="32">
        <v>40841</v>
      </c>
      <c r="C4365" t="s">
        <v>915</v>
      </c>
      <c r="AU4365">
        <v>81</v>
      </c>
      <c r="BF4365" s="14"/>
    </row>
    <row r="4366" spans="1:58" x14ac:dyDescent="0.55000000000000004">
      <c r="A4366" s="7" t="s">
        <v>939</v>
      </c>
      <c r="B4366" s="32">
        <v>40850</v>
      </c>
      <c r="C4366" t="s">
        <v>915</v>
      </c>
      <c r="AU4366">
        <v>81</v>
      </c>
      <c r="BF4366" s="14"/>
    </row>
    <row r="4367" spans="1:58" x14ac:dyDescent="0.55000000000000004">
      <c r="A4367" s="7" t="s">
        <v>939</v>
      </c>
      <c r="B4367" s="32">
        <v>40857</v>
      </c>
      <c r="C4367" t="s">
        <v>915</v>
      </c>
      <c r="AU4367">
        <v>87</v>
      </c>
      <c r="BF4367" s="14"/>
    </row>
    <row r="4368" spans="1:58" x14ac:dyDescent="0.55000000000000004">
      <c r="A4368" s="7" t="s">
        <v>939</v>
      </c>
      <c r="B4368" s="32">
        <v>40865</v>
      </c>
      <c r="C4368" t="s">
        <v>915</v>
      </c>
      <c r="AU4368">
        <v>90</v>
      </c>
      <c r="BF4368" s="14"/>
    </row>
    <row r="4369" spans="1:58" x14ac:dyDescent="0.55000000000000004">
      <c r="A4369" s="7" t="s">
        <v>940</v>
      </c>
      <c r="B4369" s="32">
        <v>40703</v>
      </c>
      <c r="C4369" t="s">
        <v>916</v>
      </c>
      <c r="AU4369">
        <v>12</v>
      </c>
      <c r="BF4369" s="14">
        <v>2</v>
      </c>
    </row>
    <row r="4370" spans="1:58" x14ac:dyDescent="0.55000000000000004">
      <c r="A4370" s="7" t="s">
        <v>940</v>
      </c>
      <c r="B4370" s="32">
        <v>40709</v>
      </c>
      <c r="C4370" t="s">
        <v>916</v>
      </c>
      <c r="AU4370">
        <v>12</v>
      </c>
      <c r="BF4370" s="14">
        <v>2.2000000000000002</v>
      </c>
    </row>
    <row r="4371" spans="1:58" x14ac:dyDescent="0.55000000000000004">
      <c r="A4371" s="7" t="s">
        <v>940</v>
      </c>
      <c r="B4371" s="32">
        <v>40716</v>
      </c>
      <c r="C4371" t="s">
        <v>916</v>
      </c>
      <c r="AU4371">
        <v>13</v>
      </c>
      <c r="BF4371" s="14">
        <v>2.9</v>
      </c>
    </row>
    <row r="4372" spans="1:58" x14ac:dyDescent="0.55000000000000004">
      <c r="A4372" s="7" t="s">
        <v>940</v>
      </c>
      <c r="B4372" s="32">
        <v>40725</v>
      </c>
      <c r="C4372" t="s">
        <v>916</v>
      </c>
      <c r="AU4372">
        <v>14</v>
      </c>
      <c r="BF4372" s="14">
        <v>3.7</v>
      </c>
    </row>
    <row r="4373" spans="1:58" x14ac:dyDescent="0.55000000000000004">
      <c r="A4373" s="7" t="s">
        <v>940</v>
      </c>
      <c r="B4373" s="32">
        <v>40736</v>
      </c>
      <c r="C4373" t="s">
        <v>916</v>
      </c>
      <c r="AU4373">
        <v>15</v>
      </c>
      <c r="BF4373" s="14">
        <v>4.5</v>
      </c>
    </row>
    <row r="4374" spans="1:58" x14ac:dyDescent="0.55000000000000004">
      <c r="A4374" s="7" t="s">
        <v>940</v>
      </c>
      <c r="B4374" s="32">
        <v>40746</v>
      </c>
      <c r="C4374" t="s">
        <v>916</v>
      </c>
      <c r="AU4374">
        <v>30</v>
      </c>
      <c r="BF4374" s="14">
        <v>5.3</v>
      </c>
    </row>
    <row r="4375" spans="1:58" x14ac:dyDescent="0.55000000000000004">
      <c r="A4375" s="7" t="s">
        <v>940</v>
      </c>
      <c r="B4375" s="32">
        <v>40756</v>
      </c>
      <c r="C4375" t="s">
        <v>916</v>
      </c>
      <c r="AU4375">
        <v>31</v>
      </c>
      <c r="BF4375" s="14"/>
    </row>
    <row r="4376" spans="1:58" x14ac:dyDescent="0.55000000000000004">
      <c r="A4376" s="7" t="s">
        <v>940</v>
      </c>
      <c r="B4376" s="32">
        <v>40765</v>
      </c>
      <c r="C4376" t="s">
        <v>916</v>
      </c>
      <c r="AU4376">
        <v>31</v>
      </c>
      <c r="BF4376" s="14"/>
    </row>
    <row r="4377" spans="1:58" x14ac:dyDescent="0.55000000000000004">
      <c r="A4377" s="7" t="s">
        <v>940</v>
      </c>
      <c r="B4377" s="32">
        <v>40773</v>
      </c>
      <c r="C4377" t="s">
        <v>916</v>
      </c>
      <c r="AU4377">
        <v>37</v>
      </c>
      <c r="BF4377" s="14"/>
    </row>
    <row r="4378" spans="1:58" x14ac:dyDescent="0.55000000000000004">
      <c r="A4378" s="7" t="s">
        <v>940</v>
      </c>
      <c r="B4378" s="32">
        <v>40784</v>
      </c>
      <c r="C4378" t="s">
        <v>916</v>
      </c>
      <c r="AU4378">
        <v>37</v>
      </c>
      <c r="BF4378" s="14"/>
    </row>
    <row r="4379" spans="1:58" x14ac:dyDescent="0.55000000000000004">
      <c r="A4379" s="7" t="s">
        <v>940</v>
      </c>
      <c r="B4379" s="32">
        <v>40794</v>
      </c>
      <c r="C4379" t="s">
        <v>916</v>
      </c>
      <c r="AU4379">
        <v>43</v>
      </c>
      <c r="BF4379" s="14"/>
    </row>
    <row r="4380" spans="1:58" x14ac:dyDescent="0.55000000000000004">
      <c r="A4380" s="7" t="s">
        <v>940</v>
      </c>
      <c r="B4380" s="32">
        <v>40807</v>
      </c>
      <c r="C4380" t="s">
        <v>916</v>
      </c>
      <c r="AU4380">
        <v>58</v>
      </c>
      <c r="BF4380" s="14"/>
    </row>
    <row r="4381" spans="1:58" x14ac:dyDescent="0.55000000000000004">
      <c r="A4381" s="7" t="s">
        <v>940</v>
      </c>
      <c r="B4381" s="32">
        <v>40819</v>
      </c>
      <c r="C4381" t="s">
        <v>916</v>
      </c>
      <c r="AU4381">
        <v>69</v>
      </c>
      <c r="BF4381" s="14"/>
    </row>
    <row r="4382" spans="1:58" x14ac:dyDescent="0.55000000000000004">
      <c r="A4382" s="7" t="s">
        <v>940</v>
      </c>
      <c r="B4382" s="32">
        <v>40826</v>
      </c>
      <c r="C4382" t="s">
        <v>916</v>
      </c>
      <c r="AU4382">
        <v>70</v>
      </c>
      <c r="BF4382" s="14"/>
    </row>
    <row r="4383" spans="1:58" x14ac:dyDescent="0.55000000000000004">
      <c r="A4383" s="7" t="s">
        <v>940</v>
      </c>
      <c r="B4383" s="32">
        <v>40833</v>
      </c>
      <c r="C4383" t="s">
        <v>916</v>
      </c>
      <c r="AU4383">
        <v>75</v>
      </c>
      <c r="BF4383" s="14"/>
    </row>
    <row r="4384" spans="1:58" x14ac:dyDescent="0.55000000000000004">
      <c r="A4384" s="7" t="s">
        <v>940</v>
      </c>
      <c r="B4384" s="32">
        <v>40841</v>
      </c>
      <c r="C4384" t="s">
        <v>916</v>
      </c>
      <c r="AU4384">
        <v>81</v>
      </c>
      <c r="BF4384" s="14"/>
    </row>
    <row r="4385" spans="1:58" x14ac:dyDescent="0.55000000000000004">
      <c r="A4385" s="7" t="s">
        <v>940</v>
      </c>
      <c r="B4385" s="32">
        <v>40850</v>
      </c>
      <c r="C4385" t="s">
        <v>916</v>
      </c>
      <c r="AU4385">
        <v>83</v>
      </c>
      <c r="BF4385" s="14"/>
    </row>
    <row r="4386" spans="1:58" x14ac:dyDescent="0.55000000000000004">
      <c r="A4386" s="7" t="s">
        <v>940</v>
      </c>
      <c r="B4386" s="32">
        <v>40857</v>
      </c>
      <c r="C4386" t="s">
        <v>916</v>
      </c>
      <c r="AU4386">
        <v>87</v>
      </c>
      <c r="BF4386" s="14"/>
    </row>
    <row r="4387" spans="1:58" x14ac:dyDescent="0.55000000000000004">
      <c r="A4387" s="7" t="s">
        <v>940</v>
      </c>
      <c r="B4387" s="32">
        <v>40865</v>
      </c>
      <c r="C4387" t="s">
        <v>916</v>
      </c>
      <c r="AU4387">
        <v>90</v>
      </c>
      <c r="BF4387" s="14"/>
    </row>
    <row r="4388" spans="1:58" x14ac:dyDescent="0.55000000000000004">
      <c r="A4388" s="7" t="s">
        <v>941</v>
      </c>
      <c r="B4388" s="32">
        <v>40703</v>
      </c>
      <c r="C4388" t="s">
        <v>917</v>
      </c>
      <c r="AU4388">
        <v>12</v>
      </c>
      <c r="BF4388" s="14">
        <v>1.9</v>
      </c>
    </row>
    <row r="4389" spans="1:58" x14ac:dyDescent="0.55000000000000004">
      <c r="A4389" s="7" t="s">
        <v>941</v>
      </c>
      <c r="B4389" s="32">
        <v>40709</v>
      </c>
      <c r="C4389" t="s">
        <v>917</v>
      </c>
      <c r="AU4389">
        <v>12</v>
      </c>
      <c r="BF4389" s="14">
        <v>2.4</v>
      </c>
    </row>
    <row r="4390" spans="1:58" x14ac:dyDescent="0.55000000000000004">
      <c r="A4390" s="7" t="s">
        <v>941</v>
      </c>
      <c r="B4390" s="32">
        <v>40716</v>
      </c>
      <c r="C4390" t="s">
        <v>917</v>
      </c>
      <c r="AU4390">
        <v>13</v>
      </c>
      <c r="BF4390" s="14">
        <v>3.1</v>
      </c>
    </row>
    <row r="4391" spans="1:58" x14ac:dyDescent="0.55000000000000004">
      <c r="A4391" s="7" t="s">
        <v>941</v>
      </c>
      <c r="B4391" s="32">
        <v>40725</v>
      </c>
      <c r="C4391" t="s">
        <v>917</v>
      </c>
      <c r="AU4391">
        <v>14</v>
      </c>
      <c r="BF4391" s="14">
        <v>4</v>
      </c>
    </row>
    <row r="4392" spans="1:58" x14ac:dyDescent="0.55000000000000004">
      <c r="A4392" s="7" t="s">
        <v>941</v>
      </c>
      <c r="B4392" s="32">
        <v>40736</v>
      </c>
      <c r="C4392" t="s">
        <v>917</v>
      </c>
      <c r="AU4392">
        <v>15</v>
      </c>
      <c r="BF4392" s="14">
        <v>4.9000000000000004</v>
      </c>
    </row>
    <row r="4393" spans="1:58" x14ac:dyDescent="0.55000000000000004">
      <c r="A4393" s="7" t="s">
        <v>941</v>
      </c>
      <c r="B4393" s="32">
        <v>40746</v>
      </c>
      <c r="C4393" t="s">
        <v>917</v>
      </c>
      <c r="AU4393">
        <v>15</v>
      </c>
      <c r="BF4393" s="14">
        <v>5.2</v>
      </c>
    </row>
    <row r="4394" spans="1:58" x14ac:dyDescent="0.55000000000000004">
      <c r="A4394" s="7" t="s">
        <v>941</v>
      </c>
      <c r="B4394" s="32">
        <v>40756</v>
      </c>
      <c r="C4394" t="s">
        <v>917</v>
      </c>
      <c r="AU4394">
        <v>30</v>
      </c>
      <c r="BF4394" s="14">
        <v>5.9</v>
      </c>
    </row>
    <row r="4395" spans="1:58" x14ac:dyDescent="0.55000000000000004">
      <c r="A4395" s="7" t="s">
        <v>941</v>
      </c>
      <c r="B4395" s="32">
        <v>40765</v>
      </c>
      <c r="C4395" t="s">
        <v>917</v>
      </c>
      <c r="AU4395">
        <v>30</v>
      </c>
      <c r="BF4395" s="14"/>
    </row>
    <row r="4396" spans="1:58" x14ac:dyDescent="0.55000000000000004">
      <c r="A4396" s="7" t="s">
        <v>941</v>
      </c>
      <c r="B4396" s="32">
        <v>40773</v>
      </c>
      <c r="C4396" t="s">
        <v>917</v>
      </c>
      <c r="AU4396">
        <v>37</v>
      </c>
      <c r="BF4396" s="14"/>
    </row>
    <row r="4397" spans="1:58" x14ac:dyDescent="0.55000000000000004">
      <c r="A4397" s="7" t="s">
        <v>941</v>
      </c>
      <c r="B4397" s="32">
        <v>40784</v>
      </c>
      <c r="C4397" t="s">
        <v>917</v>
      </c>
      <c r="AU4397">
        <v>37</v>
      </c>
      <c r="BF4397" s="14"/>
    </row>
    <row r="4398" spans="1:58" x14ac:dyDescent="0.55000000000000004">
      <c r="A4398" s="7" t="s">
        <v>941</v>
      </c>
      <c r="B4398" s="32">
        <v>40794</v>
      </c>
      <c r="C4398" t="s">
        <v>917</v>
      </c>
      <c r="AU4398">
        <v>43</v>
      </c>
      <c r="BF4398" s="14"/>
    </row>
    <row r="4399" spans="1:58" x14ac:dyDescent="0.55000000000000004">
      <c r="A4399" s="7" t="s">
        <v>941</v>
      </c>
      <c r="B4399" s="32">
        <v>40807</v>
      </c>
      <c r="C4399" t="s">
        <v>917</v>
      </c>
      <c r="AU4399">
        <v>58</v>
      </c>
      <c r="BF4399" s="14"/>
    </row>
    <row r="4400" spans="1:58" x14ac:dyDescent="0.55000000000000004">
      <c r="A4400" s="7" t="s">
        <v>941</v>
      </c>
      <c r="B4400" s="32">
        <v>40819</v>
      </c>
      <c r="C4400" t="s">
        <v>917</v>
      </c>
      <c r="AU4400">
        <v>69</v>
      </c>
      <c r="BF4400" s="14"/>
    </row>
    <row r="4401" spans="1:58" x14ac:dyDescent="0.55000000000000004">
      <c r="A4401" s="7" t="s">
        <v>941</v>
      </c>
      <c r="B4401" s="32">
        <v>40826</v>
      </c>
      <c r="C4401" t="s">
        <v>917</v>
      </c>
      <c r="AU4401">
        <v>70</v>
      </c>
      <c r="BF4401" s="14"/>
    </row>
    <row r="4402" spans="1:58" x14ac:dyDescent="0.55000000000000004">
      <c r="A4402" s="7" t="s">
        <v>941</v>
      </c>
      <c r="B4402" s="32">
        <v>40833</v>
      </c>
      <c r="C4402" t="s">
        <v>917</v>
      </c>
      <c r="AU4402">
        <v>75</v>
      </c>
      <c r="BF4402" s="14"/>
    </row>
    <row r="4403" spans="1:58" x14ac:dyDescent="0.55000000000000004">
      <c r="A4403" s="7" t="s">
        <v>941</v>
      </c>
      <c r="B4403" s="32">
        <v>40841</v>
      </c>
      <c r="C4403" t="s">
        <v>917</v>
      </c>
      <c r="AU4403">
        <v>81</v>
      </c>
      <c r="BF4403" s="14"/>
    </row>
    <row r="4404" spans="1:58" x14ac:dyDescent="0.55000000000000004">
      <c r="A4404" s="7" t="s">
        <v>941</v>
      </c>
      <c r="B4404" s="32">
        <v>40850</v>
      </c>
      <c r="C4404" t="s">
        <v>917</v>
      </c>
      <c r="AU4404">
        <v>83</v>
      </c>
      <c r="BF4404" s="14"/>
    </row>
    <row r="4405" spans="1:58" x14ac:dyDescent="0.55000000000000004">
      <c r="A4405" s="7" t="s">
        <v>941</v>
      </c>
      <c r="B4405" s="32">
        <v>40857</v>
      </c>
      <c r="C4405" t="s">
        <v>917</v>
      </c>
      <c r="AU4405">
        <v>87</v>
      </c>
      <c r="BF4405" s="14"/>
    </row>
    <row r="4406" spans="1:58" x14ac:dyDescent="0.55000000000000004">
      <c r="A4406" s="7" t="s">
        <v>941</v>
      </c>
      <c r="B4406" s="32">
        <v>40865</v>
      </c>
      <c r="C4406" t="s">
        <v>917</v>
      </c>
      <c r="AU4406">
        <v>90</v>
      </c>
      <c r="BF4406" s="14"/>
    </row>
    <row r="4407" spans="1:58" x14ac:dyDescent="0.55000000000000004">
      <c r="A4407" s="7" t="s">
        <v>942</v>
      </c>
      <c r="B4407" s="32">
        <v>40746</v>
      </c>
      <c r="C4407" t="s">
        <v>912</v>
      </c>
      <c r="AU4407">
        <v>11</v>
      </c>
      <c r="BF4407" s="14">
        <v>1</v>
      </c>
    </row>
    <row r="4408" spans="1:58" x14ac:dyDescent="0.55000000000000004">
      <c r="A4408" s="7" t="s">
        <v>942</v>
      </c>
      <c r="B4408" s="32">
        <v>40756</v>
      </c>
      <c r="C4408" t="s">
        <v>912</v>
      </c>
      <c r="AU4408">
        <v>12</v>
      </c>
      <c r="BF4408" s="14">
        <v>2</v>
      </c>
    </row>
    <row r="4409" spans="1:58" x14ac:dyDescent="0.55000000000000004">
      <c r="A4409" s="7" t="s">
        <v>942</v>
      </c>
      <c r="B4409" s="32">
        <v>40765</v>
      </c>
      <c r="C4409" t="s">
        <v>912</v>
      </c>
      <c r="AU4409">
        <v>12</v>
      </c>
      <c r="BF4409" s="14">
        <v>2.4</v>
      </c>
    </row>
    <row r="4410" spans="1:58" x14ac:dyDescent="0.55000000000000004">
      <c r="A4410" s="7" t="s">
        <v>942</v>
      </c>
      <c r="B4410" s="32">
        <v>40773</v>
      </c>
      <c r="C4410" t="s">
        <v>912</v>
      </c>
      <c r="AU4410">
        <v>13</v>
      </c>
      <c r="BF4410" s="14">
        <v>3.3</v>
      </c>
    </row>
    <row r="4411" spans="1:58" x14ac:dyDescent="0.55000000000000004">
      <c r="A4411" s="7" t="s">
        <v>942</v>
      </c>
      <c r="B4411" s="32">
        <v>40784</v>
      </c>
      <c r="C4411" t="s">
        <v>912</v>
      </c>
      <c r="AU4411">
        <v>14</v>
      </c>
      <c r="BF4411" s="14">
        <v>4.3</v>
      </c>
    </row>
    <row r="4412" spans="1:58" x14ac:dyDescent="0.55000000000000004">
      <c r="A4412" s="7" t="s">
        <v>942</v>
      </c>
      <c r="B4412" s="32">
        <v>40794</v>
      </c>
      <c r="C4412" t="s">
        <v>912</v>
      </c>
      <c r="AU4412">
        <v>15</v>
      </c>
      <c r="BF4412" s="14">
        <v>5</v>
      </c>
    </row>
    <row r="4413" spans="1:58" x14ac:dyDescent="0.55000000000000004">
      <c r="A4413" s="7" t="s">
        <v>942</v>
      </c>
      <c r="B4413" s="32">
        <v>40805</v>
      </c>
      <c r="C4413" t="s">
        <v>912</v>
      </c>
      <c r="AU4413">
        <v>31</v>
      </c>
      <c r="BF4413" s="14"/>
    </row>
    <row r="4414" spans="1:58" x14ac:dyDescent="0.55000000000000004">
      <c r="A4414" s="7" t="s">
        <v>942</v>
      </c>
      <c r="B4414" s="32">
        <v>40819</v>
      </c>
      <c r="C4414" t="s">
        <v>912</v>
      </c>
      <c r="AU4414">
        <v>41</v>
      </c>
      <c r="BF4414" s="14"/>
    </row>
    <row r="4415" spans="1:58" x14ac:dyDescent="0.55000000000000004">
      <c r="A4415" s="7" t="s">
        <v>942</v>
      </c>
      <c r="B4415" s="32">
        <v>40826</v>
      </c>
      <c r="C4415" t="s">
        <v>912</v>
      </c>
      <c r="AU4415">
        <v>49</v>
      </c>
      <c r="BF4415" s="14"/>
    </row>
    <row r="4416" spans="1:58" x14ac:dyDescent="0.55000000000000004">
      <c r="A4416" s="7" t="s">
        <v>942</v>
      </c>
      <c r="B4416" s="32">
        <v>40833</v>
      </c>
      <c r="C4416" t="s">
        <v>912</v>
      </c>
      <c r="AU4416">
        <v>59</v>
      </c>
      <c r="BF4416" s="14"/>
    </row>
    <row r="4417" spans="1:58" x14ac:dyDescent="0.55000000000000004">
      <c r="A4417" s="7" t="s">
        <v>942</v>
      </c>
      <c r="B4417" s="32">
        <v>40841</v>
      </c>
      <c r="C4417" t="s">
        <v>912</v>
      </c>
      <c r="AU4417">
        <v>70</v>
      </c>
      <c r="BF4417" s="14"/>
    </row>
    <row r="4418" spans="1:58" x14ac:dyDescent="0.55000000000000004">
      <c r="A4418" s="7" t="s">
        <v>942</v>
      </c>
      <c r="B4418" s="32">
        <v>40850</v>
      </c>
      <c r="C4418" t="s">
        <v>912</v>
      </c>
      <c r="AU4418">
        <v>71</v>
      </c>
      <c r="BF4418" s="14"/>
    </row>
    <row r="4419" spans="1:58" x14ac:dyDescent="0.55000000000000004">
      <c r="A4419" s="7" t="s">
        <v>942</v>
      </c>
      <c r="B4419" s="32">
        <v>40857</v>
      </c>
      <c r="C4419" t="s">
        <v>912</v>
      </c>
      <c r="AU4419">
        <v>81</v>
      </c>
      <c r="BF4419" s="14"/>
    </row>
    <row r="4420" spans="1:58" x14ac:dyDescent="0.55000000000000004">
      <c r="A4420" s="7" t="s">
        <v>942</v>
      </c>
      <c r="B4420" s="32">
        <v>40865</v>
      </c>
      <c r="C4420" t="s">
        <v>912</v>
      </c>
      <c r="AU4420">
        <v>83</v>
      </c>
      <c r="BF4420" s="14"/>
    </row>
    <row r="4421" spans="1:58" x14ac:dyDescent="0.55000000000000004">
      <c r="A4421" s="7" t="s">
        <v>942</v>
      </c>
      <c r="B4421" s="32">
        <v>40871</v>
      </c>
      <c r="C4421" t="s">
        <v>912</v>
      </c>
      <c r="AU4421">
        <v>87</v>
      </c>
      <c r="BF4421" s="14"/>
    </row>
    <row r="4422" spans="1:58" x14ac:dyDescent="0.55000000000000004">
      <c r="A4422" s="7" t="s">
        <v>942</v>
      </c>
      <c r="B4422" s="32">
        <v>40878</v>
      </c>
      <c r="C4422" t="s">
        <v>912</v>
      </c>
      <c r="AU4422">
        <v>90</v>
      </c>
      <c r="BF4422" s="14"/>
    </row>
    <row r="4423" spans="1:58" x14ac:dyDescent="0.55000000000000004">
      <c r="A4423" s="7" t="s">
        <v>943</v>
      </c>
      <c r="B4423" s="32">
        <v>40746</v>
      </c>
      <c r="C4423" t="s">
        <v>846</v>
      </c>
      <c r="AU4423">
        <v>11</v>
      </c>
      <c r="BF4423" s="14">
        <v>1</v>
      </c>
    </row>
    <row r="4424" spans="1:58" x14ac:dyDescent="0.55000000000000004">
      <c r="A4424" s="7" t="s">
        <v>943</v>
      </c>
      <c r="B4424" s="32">
        <v>40756</v>
      </c>
      <c r="C4424" t="s">
        <v>846</v>
      </c>
      <c r="AU4424">
        <v>12</v>
      </c>
      <c r="BF4424" s="14">
        <v>1.8</v>
      </c>
    </row>
    <row r="4425" spans="1:58" x14ac:dyDescent="0.55000000000000004">
      <c r="A4425" s="7" t="s">
        <v>943</v>
      </c>
      <c r="B4425" s="32">
        <v>40765</v>
      </c>
      <c r="C4425" t="s">
        <v>846</v>
      </c>
      <c r="AU4425">
        <v>12</v>
      </c>
      <c r="BF4425" s="14">
        <v>2.1</v>
      </c>
    </row>
    <row r="4426" spans="1:58" x14ac:dyDescent="0.55000000000000004">
      <c r="A4426" s="7" t="s">
        <v>943</v>
      </c>
      <c r="B4426" s="32">
        <v>40773</v>
      </c>
      <c r="C4426" t="s">
        <v>846</v>
      </c>
      <c r="AU4426">
        <v>13</v>
      </c>
      <c r="BF4426" s="14">
        <v>2.9</v>
      </c>
    </row>
    <row r="4427" spans="1:58" x14ac:dyDescent="0.55000000000000004">
      <c r="A4427" s="7" t="s">
        <v>943</v>
      </c>
      <c r="B4427" s="32">
        <v>40784</v>
      </c>
      <c r="C4427" t="s">
        <v>846</v>
      </c>
      <c r="AU4427">
        <v>14</v>
      </c>
      <c r="BF4427" s="14">
        <v>4.2</v>
      </c>
    </row>
    <row r="4428" spans="1:58" x14ac:dyDescent="0.55000000000000004">
      <c r="A4428" s="7" t="s">
        <v>943</v>
      </c>
      <c r="B4428" s="32">
        <v>40794</v>
      </c>
      <c r="C4428" t="s">
        <v>846</v>
      </c>
      <c r="AU4428">
        <v>15</v>
      </c>
      <c r="BF4428" s="14">
        <v>5.0999999999999996</v>
      </c>
    </row>
    <row r="4429" spans="1:58" x14ac:dyDescent="0.55000000000000004">
      <c r="A4429" s="7" t="s">
        <v>943</v>
      </c>
      <c r="B4429" s="32">
        <v>40805</v>
      </c>
      <c r="C4429" t="s">
        <v>846</v>
      </c>
      <c r="AU4429">
        <v>31</v>
      </c>
      <c r="BF4429" s="14"/>
    </row>
    <row r="4430" spans="1:58" x14ac:dyDescent="0.55000000000000004">
      <c r="A4430" s="7" t="s">
        <v>943</v>
      </c>
      <c r="B4430" s="32">
        <v>40819</v>
      </c>
      <c r="C4430" t="s">
        <v>846</v>
      </c>
      <c r="AU4430">
        <v>37</v>
      </c>
      <c r="BF4430" s="14"/>
    </row>
    <row r="4431" spans="1:58" x14ac:dyDescent="0.55000000000000004">
      <c r="A4431" s="7" t="s">
        <v>943</v>
      </c>
      <c r="B4431" s="32">
        <v>40826</v>
      </c>
      <c r="C4431" t="s">
        <v>846</v>
      </c>
      <c r="AU4431">
        <v>39</v>
      </c>
      <c r="BF4431" s="14"/>
    </row>
    <row r="4432" spans="1:58" x14ac:dyDescent="0.55000000000000004">
      <c r="A4432" s="7" t="s">
        <v>943</v>
      </c>
      <c r="B4432" s="32">
        <v>40833</v>
      </c>
      <c r="C4432" t="s">
        <v>846</v>
      </c>
      <c r="AU4432">
        <v>45</v>
      </c>
      <c r="BF4432" s="14"/>
    </row>
    <row r="4433" spans="1:58" x14ac:dyDescent="0.55000000000000004">
      <c r="A4433" s="7" t="s">
        <v>943</v>
      </c>
      <c r="B4433" s="32">
        <v>40841</v>
      </c>
      <c r="C4433" t="s">
        <v>846</v>
      </c>
      <c r="AU4433">
        <v>63</v>
      </c>
      <c r="BF4433" s="14"/>
    </row>
    <row r="4434" spans="1:58" x14ac:dyDescent="0.55000000000000004">
      <c r="A4434" s="7" t="s">
        <v>943</v>
      </c>
      <c r="B4434" s="32">
        <v>40850</v>
      </c>
      <c r="C4434" t="s">
        <v>846</v>
      </c>
      <c r="AU4434">
        <v>70</v>
      </c>
      <c r="BF4434" s="14"/>
    </row>
    <row r="4435" spans="1:58" x14ac:dyDescent="0.55000000000000004">
      <c r="A4435" s="7" t="s">
        <v>943</v>
      </c>
      <c r="B4435" s="32">
        <v>40857</v>
      </c>
      <c r="C4435" t="s">
        <v>846</v>
      </c>
      <c r="AU4435">
        <v>79</v>
      </c>
      <c r="BF4435" s="14"/>
    </row>
    <row r="4436" spans="1:58" x14ac:dyDescent="0.55000000000000004">
      <c r="A4436" s="7" t="s">
        <v>943</v>
      </c>
      <c r="B4436" s="32">
        <v>40865</v>
      </c>
      <c r="C4436" t="s">
        <v>846</v>
      </c>
      <c r="AU4436">
        <v>85</v>
      </c>
      <c r="BF4436" s="14"/>
    </row>
    <row r="4437" spans="1:58" x14ac:dyDescent="0.55000000000000004">
      <c r="A4437" s="7" t="s">
        <v>943</v>
      </c>
      <c r="B4437" s="32">
        <v>40871</v>
      </c>
      <c r="C4437" t="s">
        <v>846</v>
      </c>
      <c r="AU4437">
        <v>85</v>
      </c>
      <c r="BF4437" s="14"/>
    </row>
    <row r="4438" spans="1:58" x14ac:dyDescent="0.55000000000000004">
      <c r="A4438" s="7" t="s">
        <v>943</v>
      </c>
      <c r="B4438" s="32">
        <v>40878</v>
      </c>
      <c r="C4438" t="s">
        <v>846</v>
      </c>
      <c r="AU4438">
        <v>90</v>
      </c>
      <c r="BF4438" s="14"/>
    </row>
    <row r="4439" spans="1:58" x14ac:dyDescent="0.55000000000000004">
      <c r="A4439" s="7" t="s">
        <v>944</v>
      </c>
      <c r="B4439" s="32">
        <v>40746</v>
      </c>
      <c r="C4439" t="s">
        <v>847</v>
      </c>
      <c r="AU4439">
        <v>11</v>
      </c>
      <c r="BF4439" s="14">
        <v>1</v>
      </c>
    </row>
    <row r="4440" spans="1:58" x14ac:dyDescent="0.55000000000000004">
      <c r="A4440" s="7" t="s">
        <v>944</v>
      </c>
      <c r="B4440" s="32">
        <v>40756</v>
      </c>
      <c r="C4440" t="s">
        <v>847</v>
      </c>
      <c r="AU4440">
        <v>12</v>
      </c>
      <c r="BF4440" s="14">
        <v>2.4</v>
      </c>
    </row>
    <row r="4441" spans="1:58" x14ac:dyDescent="0.55000000000000004">
      <c r="A4441" s="7" t="s">
        <v>944</v>
      </c>
      <c r="B4441" s="32">
        <v>40765</v>
      </c>
      <c r="C4441" t="s">
        <v>847</v>
      </c>
      <c r="AU4441">
        <v>12</v>
      </c>
      <c r="BF4441" s="14">
        <v>2.4</v>
      </c>
    </row>
    <row r="4442" spans="1:58" x14ac:dyDescent="0.55000000000000004">
      <c r="A4442" s="7" t="s">
        <v>944</v>
      </c>
      <c r="B4442" s="32">
        <v>40773</v>
      </c>
      <c r="C4442" t="s">
        <v>847</v>
      </c>
      <c r="AU4442">
        <v>13</v>
      </c>
      <c r="BF4442" s="14">
        <v>3.2</v>
      </c>
    </row>
    <row r="4443" spans="1:58" x14ac:dyDescent="0.55000000000000004">
      <c r="A4443" s="7" t="s">
        <v>944</v>
      </c>
      <c r="B4443" s="32">
        <v>40784</v>
      </c>
      <c r="C4443" t="s">
        <v>847</v>
      </c>
      <c r="AU4443">
        <v>15</v>
      </c>
      <c r="BF4443" s="14">
        <v>4.5</v>
      </c>
    </row>
    <row r="4444" spans="1:58" x14ac:dyDescent="0.55000000000000004">
      <c r="A4444" s="7" t="s">
        <v>944</v>
      </c>
      <c r="B4444" s="32">
        <v>40794</v>
      </c>
      <c r="C4444" t="s">
        <v>847</v>
      </c>
      <c r="AU4444">
        <v>15</v>
      </c>
      <c r="BF4444" s="14">
        <v>5.6</v>
      </c>
    </row>
    <row r="4445" spans="1:58" x14ac:dyDescent="0.55000000000000004">
      <c r="A4445" s="7" t="s">
        <v>944</v>
      </c>
      <c r="B4445" s="32">
        <v>40805</v>
      </c>
      <c r="C4445" t="s">
        <v>847</v>
      </c>
      <c r="AU4445">
        <v>32</v>
      </c>
      <c r="BF4445" s="14"/>
    </row>
    <row r="4446" spans="1:58" x14ac:dyDescent="0.55000000000000004">
      <c r="A4446" s="7" t="s">
        <v>944</v>
      </c>
      <c r="B4446" s="32">
        <v>40819</v>
      </c>
      <c r="C4446" t="s">
        <v>847</v>
      </c>
      <c r="AU4446">
        <v>37</v>
      </c>
      <c r="BF4446" s="14"/>
    </row>
    <row r="4447" spans="1:58" x14ac:dyDescent="0.55000000000000004">
      <c r="A4447" s="7" t="s">
        <v>944</v>
      </c>
      <c r="B4447" s="32">
        <v>40826</v>
      </c>
      <c r="C4447" t="s">
        <v>847</v>
      </c>
      <c r="AU4447">
        <v>45</v>
      </c>
      <c r="BF4447" s="14"/>
    </row>
    <row r="4448" spans="1:58" x14ac:dyDescent="0.55000000000000004">
      <c r="A4448" s="7" t="s">
        <v>944</v>
      </c>
      <c r="B4448" s="32">
        <v>40833</v>
      </c>
      <c r="C4448" t="s">
        <v>847</v>
      </c>
      <c r="AU4448">
        <v>55</v>
      </c>
      <c r="BF4448" s="14"/>
    </row>
    <row r="4449" spans="1:58" x14ac:dyDescent="0.55000000000000004">
      <c r="A4449" s="7" t="s">
        <v>944</v>
      </c>
      <c r="B4449" s="32">
        <v>40841</v>
      </c>
      <c r="C4449" t="s">
        <v>847</v>
      </c>
      <c r="AU4449">
        <v>70</v>
      </c>
      <c r="BF4449" s="14"/>
    </row>
    <row r="4450" spans="1:58" x14ac:dyDescent="0.55000000000000004">
      <c r="A4450" s="7" t="s">
        <v>944</v>
      </c>
      <c r="B4450" s="32">
        <v>40850</v>
      </c>
      <c r="C4450" t="s">
        <v>847</v>
      </c>
      <c r="AU4450">
        <v>70</v>
      </c>
      <c r="BF4450" s="14"/>
    </row>
    <row r="4451" spans="1:58" x14ac:dyDescent="0.55000000000000004">
      <c r="A4451" s="7" t="s">
        <v>944</v>
      </c>
      <c r="B4451" s="32">
        <v>40857</v>
      </c>
      <c r="C4451" t="s">
        <v>847</v>
      </c>
      <c r="AU4451">
        <v>81</v>
      </c>
      <c r="BF4451" s="14"/>
    </row>
    <row r="4452" spans="1:58" x14ac:dyDescent="0.55000000000000004">
      <c r="A4452" s="7" t="s">
        <v>944</v>
      </c>
      <c r="B4452" s="32">
        <v>40865</v>
      </c>
      <c r="C4452" t="s">
        <v>847</v>
      </c>
      <c r="AU4452">
        <v>83</v>
      </c>
      <c r="BF4452" s="14"/>
    </row>
    <row r="4453" spans="1:58" x14ac:dyDescent="0.55000000000000004">
      <c r="A4453" s="7" t="s">
        <v>944</v>
      </c>
      <c r="B4453" s="32">
        <v>40871</v>
      </c>
      <c r="C4453" t="s">
        <v>847</v>
      </c>
      <c r="AU4453">
        <v>90</v>
      </c>
      <c r="BF4453" s="14"/>
    </row>
    <row r="4454" spans="1:58" x14ac:dyDescent="0.55000000000000004">
      <c r="A4454" s="7" t="s">
        <v>944</v>
      </c>
      <c r="B4454" s="32">
        <v>40878</v>
      </c>
      <c r="C4454" t="s">
        <v>847</v>
      </c>
      <c r="AU4454">
        <v>90</v>
      </c>
      <c r="BF4454" s="14"/>
    </row>
    <row r="4455" spans="1:58" x14ac:dyDescent="0.55000000000000004">
      <c r="A4455" s="7" t="s">
        <v>945</v>
      </c>
      <c r="B4455" s="32">
        <v>40746</v>
      </c>
      <c r="C4455" t="s">
        <v>913</v>
      </c>
      <c r="AU4455">
        <v>11</v>
      </c>
      <c r="BF4455" s="14">
        <v>1</v>
      </c>
    </row>
    <row r="4456" spans="1:58" x14ac:dyDescent="0.55000000000000004">
      <c r="A4456" s="7" t="s">
        <v>945</v>
      </c>
      <c r="B4456" s="32">
        <v>40756</v>
      </c>
      <c r="C4456" t="s">
        <v>913</v>
      </c>
      <c r="AU4456">
        <v>12</v>
      </c>
      <c r="BF4456" s="14">
        <v>1.9</v>
      </c>
    </row>
    <row r="4457" spans="1:58" x14ac:dyDescent="0.55000000000000004">
      <c r="A4457" s="7" t="s">
        <v>945</v>
      </c>
      <c r="B4457" s="32">
        <v>40765</v>
      </c>
      <c r="C4457" t="s">
        <v>913</v>
      </c>
      <c r="AU4457">
        <v>12</v>
      </c>
      <c r="BF4457" s="14">
        <v>2.5</v>
      </c>
    </row>
    <row r="4458" spans="1:58" x14ac:dyDescent="0.55000000000000004">
      <c r="A4458" s="7" t="s">
        <v>945</v>
      </c>
      <c r="B4458" s="32">
        <v>40773</v>
      </c>
      <c r="C4458" t="s">
        <v>913</v>
      </c>
      <c r="AU4458">
        <v>14</v>
      </c>
      <c r="BF4458" s="14">
        <v>3.5</v>
      </c>
    </row>
    <row r="4459" spans="1:58" x14ac:dyDescent="0.55000000000000004">
      <c r="A4459" s="7" t="s">
        <v>945</v>
      </c>
      <c r="B4459" s="32">
        <v>40784</v>
      </c>
      <c r="C4459" t="s">
        <v>913</v>
      </c>
      <c r="AU4459">
        <v>14</v>
      </c>
      <c r="BF4459" s="14">
        <v>4.4000000000000004</v>
      </c>
    </row>
    <row r="4460" spans="1:58" x14ac:dyDescent="0.55000000000000004">
      <c r="A4460" s="7" t="s">
        <v>945</v>
      </c>
      <c r="B4460" s="32">
        <v>40794</v>
      </c>
      <c r="C4460" t="s">
        <v>913</v>
      </c>
      <c r="AU4460">
        <v>15</v>
      </c>
      <c r="BF4460" s="14">
        <v>5.0999999999999996</v>
      </c>
    </row>
    <row r="4461" spans="1:58" x14ac:dyDescent="0.55000000000000004">
      <c r="A4461" s="7" t="s">
        <v>945</v>
      </c>
      <c r="B4461" s="32">
        <v>40805</v>
      </c>
      <c r="C4461" t="s">
        <v>913</v>
      </c>
      <c r="AU4461">
        <v>31</v>
      </c>
      <c r="BF4461" s="14"/>
    </row>
    <row r="4462" spans="1:58" x14ac:dyDescent="0.55000000000000004">
      <c r="A4462" s="7" t="s">
        <v>945</v>
      </c>
      <c r="B4462" s="32">
        <v>40819</v>
      </c>
      <c r="C4462" t="s">
        <v>913</v>
      </c>
      <c r="AU4462">
        <v>37</v>
      </c>
      <c r="BF4462" s="14"/>
    </row>
    <row r="4463" spans="1:58" x14ac:dyDescent="0.55000000000000004">
      <c r="A4463" s="7" t="s">
        <v>945</v>
      </c>
      <c r="B4463" s="32">
        <v>40826</v>
      </c>
      <c r="C4463" t="s">
        <v>913</v>
      </c>
      <c r="AU4463">
        <v>38</v>
      </c>
      <c r="BF4463" s="14"/>
    </row>
    <row r="4464" spans="1:58" x14ac:dyDescent="0.55000000000000004">
      <c r="A4464" s="7" t="s">
        <v>945</v>
      </c>
      <c r="B4464" s="32">
        <v>40833</v>
      </c>
      <c r="C4464" t="s">
        <v>913</v>
      </c>
      <c r="AU4464">
        <v>45</v>
      </c>
      <c r="BF4464" s="14"/>
    </row>
    <row r="4465" spans="1:58" x14ac:dyDescent="0.55000000000000004">
      <c r="A4465" s="7" t="s">
        <v>945</v>
      </c>
      <c r="B4465" s="32">
        <v>40841</v>
      </c>
      <c r="C4465" t="s">
        <v>913</v>
      </c>
      <c r="AU4465">
        <v>61</v>
      </c>
      <c r="BF4465" s="14"/>
    </row>
    <row r="4466" spans="1:58" x14ac:dyDescent="0.55000000000000004">
      <c r="A4466" s="7" t="s">
        <v>945</v>
      </c>
      <c r="B4466" s="32">
        <v>40850</v>
      </c>
      <c r="C4466" t="s">
        <v>913</v>
      </c>
      <c r="AU4466">
        <v>70</v>
      </c>
      <c r="BF4466" s="14"/>
    </row>
    <row r="4467" spans="1:58" x14ac:dyDescent="0.55000000000000004">
      <c r="A4467" s="7" t="s">
        <v>945</v>
      </c>
      <c r="B4467" s="32">
        <v>40857</v>
      </c>
      <c r="C4467" t="s">
        <v>913</v>
      </c>
      <c r="AU4467">
        <v>79</v>
      </c>
      <c r="BF4467" s="14"/>
    </row>
    <row r="4468" spans="1:58" x14ac:dyDescent="0.55000000000000004">
      <c r="A4468" s="7" t="s">
        <v>945</v>
      </c>
      <c r="B4468" s="32">
        <v>40865</v>
      </c>
      <c r="C4468" t="s">
        <v>913</v>
      </c>
      <c r="AU4468">
        <v>83</v>
      </c>
      <c r="BF4468" s="14"/>
    </row>
    <row r="4469" spans="1:58" x14ac:dyDescent="0.55000000000000004">
      <c r="A4469" s="7" t="s">
        <v>945</v>
      </c>
      <c r="B4469" s="32">
        <v>40871</v>
      </c>
      <c r="C4469" t="s">
        <v>913</v>
      </c>
      <c r="AU4469">
        <v>85</v>
      </c>
      <c r="BF4469" s="14"/>
    </row>
    <row r="4470" spans="1:58" x14ac:dyDescent="0.55000000000000004">
      <c r="A4470" s="7" t="s">
        <v>945</v>
      </c>
      <c r="B4470" s="32">
        <v>40878</v>
      </c>
      <c r="C4470" t="s">
        <v>913</v>
      </c>
      <c r="AU4470">
        <v>88.5</v>
      </c>
      <c r="BF4470" s="14"/>
    </row>
    <row r="4471" spans="1:58" x14ac:dyDescent="0.55000000000000004">
      <c r="A4471" s="7" t="s">
        <v>946</v>
      </c>
      <c r="B4471" s="32">
        <v>40746</v>
      </c>
      <c r="C4471" t="s">
        <v>914</v>
      </c>
      <c r="AU4471">
        <v>11</v>
      </c>
      <c r="BF4471" s="14">
        <v>1</v>
      </c>
    </row>
    <row r="4472" spans="1:58" x14ac:dyDescent="0.55000000000000004">
      <c r="A4472" s="7" t="s">
        <v>946</v>
      </c>
      <c r="B4472" s="32">
        <v>40756</v>
      </c>
      <c r="C4472" t="s">
        <v>914</v>
      </c>
      <c r="AU4472">
        <v>12</v>
      </c>
      <c r="BF4472" s="14">
        <v>1.9</v>
      </c>
    </row>
    <row r="4473" spans="1:58" x14ac:dyDescent="0.55000000000000004">
      <c r="A4473" s="7" t="s">
        <v>946</v>
      </c>
      <c r="B4473" s="32">
        <v>40765</v>
      </c>
      <c r="C4473" t="s">
        <v>914</v>
      </c>
      <c r="AU4473">
        <v>12</v>
      </c>
      <c r="BF4473" s="14">
        <v>2.4</v>
      </c>
    </row>
    <row r="4474" spans="1:58" x14ac:dyDescent="0.55000000000000004">
      <c r="A4474" s="7" t="s">
        <v>946</v>
      </c>
      <c r="B4474" s="32">
        <v>40773</v>
      </c>
      <c r="C4474" t="s">
        <v>914</v>
      </c>
      <c r="AU4474">
        <v>13</v>
      </c>
      <c r="BF4474" s="14">
        <v>3.3</v>
      </c>
    </row>
    <row r="4475" spans="1:58" x14ac:dyDescent="0.55000000000000004">
      <c r="A4475" s="7" t="s">
        <v>946</v>
      </c>
      <c r="B4475" s="32">
        <v>40784</v>
      </c>
      <c r="C4475" t="s">
        <v>914</v>
      </c>
      <c r="AU4475">
        <v>15</v>
      </c>
      <c r="BF4475" s="14">
        <v>4.7</v>
      </c>
    </row>
    <row r="4476" spans="1:58" x14ac:dyDescent="0.55000000000000004">
      <c r="A4476" s="7" t="s">
        <v>946</v>
      </c>
      <c r="B4476" s="32">
        <v>40794</v>
      </c>
      <c r="C4476" t="s">
        <v>914</v>
      </c>
      <c r="AU4476">
        <v>16</v>
      </c>
      <c r="BF4476" s="14">
        <v>5.6</v>
      </c>
    </row>
    <row r="4477" spans="1:58" x14ac:dyDescent="0.55000000000000004">
      <c r="A4477" s="7" t="s">
        <v>946</v>
      </c>
      <c r="B4477" s="32">
        <v>40805</v>
      </c>
      <c r="C4477" t="s">
        <v>914</v>
      </c>
      <c r="AU4477">
        <v>32</v>
      </c>
      <c r="BF4477" s="14"/>
    </row>
    <row r="4478" spans="1:58" x14ac:dyDescent="0.55000000000000004">
      <c r="A4478" s="7" t="s">
        <v>946</v>
      </c>
      <c r="B4478" s="32">
        <v>40819</v>
      </c>
      <c r="C4478" t="s">
        <v>914</v>
      </c>
      <c r="AU4478">
        <v>41</v>
      </c>
      <c r="BF4478" s="14"/>
    </row>
    <row r="4479" spans="1:58" x14ac:dyDescent="0.55000000000000004">
      <c r="A4479" s="7" t="s">
        <v>946</v>
      </c>
      <c r="B4479" s="32">
        <v>40826</v>
      </c>
      <c r="C4479" t="s">
        <v>914</v>
      </c>
      <c r="AU4479">
        <v>45</v>
      </c>
      <c r="BF4479" s="14"/>
    </row>
    <row r="4480" spans="1:58" x14ac:dyDescent="0.55000000000000004">
      <c r="A4480" s="7" t="s">
        <v>946</v>
      </c>
      <c r="B4480" s="32">
        <v>40833</v>
      </c>
      <c r="C4480" t="s">
        <v>914</v>
      </c>
      <c r="AU4480">
        <v>60</v>
      </c>
      <c r="BF4480" s="14"/>
    </row>
    <row r="4481" spans="1:58" x14ac:dyDescent="0.55000000000000004">
      <c r="A4481" s="7" t="s">
        <v>946</v>
      </c>
      <c r="B4481" s="32">
        <v>40841</v>
      </c>
      <c r="C4481" t="s">
        <v>914</v>
      </c>
      <c r="AU4481">
        <v>70</v>
      </c>
      <c r="BF4481" s="14"/>
    </row>
    <row r="4482" spans="1:58" x14ac:dyDescent="0.55000000000000004">
      <c r="A4482" s="7" t="s">
        <v>946</v>
      </c>
      <c r="B4482" s="32">
        <v>40850</v>
      </c>
      <c r="C4482" t="s">
        <v>914</v>
      </c>
      <c r="AU4482">
        <v>79</v>
      </c>
      <c r="BF4482" s="14"/>
    </row>
    <row r="4483" spans="1:58" x14ac:dyDescent="0.55000000000000004">
      <c r="A4483" s="7" t="s">
        <v>946</v>
      </c>
      <c r="B4483" s="32">
        <v>40857</v>
      </c>
      <c r="C4483" t="s">
        <v>914</v>
      </c>
      <c r="AU4483">
        <v>81</v>
      </c>
      <c r="BF4483" s="14"/>
    </row>
    <row r="4484" spans="1:58" x14ac:dyDescent="0.55000000000000004">
      <c r="A4484" s="7" t="s">
        <v>946</v>
      </c>
      <c r="B4484" s="32">
        <v>40865</v>
      </c>
      <c r="C4484" t="s">
        <v>914</v>
      </c>
      <c r="AU4484">
        <v>87</v>
      </c>
      <c r="BF4484" s="14"/>
    </row>
    <row r="4485" spans="1:58" x14ac:dyDescent="0.55000000000000004">
      <c r="A4485" s="7" t="s">
        <v>946</v>
      </c>
      <c r="B4485" s="32">
        <v>40871</v>
      </c>
      <c r="C4485" t="s">
        <v>914</v>
      </c>
      <c r="AU4485">
        <v>87</v>
      </c>
      <c r="BF4485" s="14"/>
    </row>
    <row r="4486" spans="1:58" x14ac:dyDescent="0.55000000000000004">
      <c r="A4486" s="7" t="s">
        <v>946</v>
      </c>
      <c r="B4486" s="32">
        <v>40878</v>
      </c>
      <c r="C4486" t="s">
        <v>914</v>
      </c>
      <c r="AU4486">
        <v>90</v>
      </c>
      <c r="BF4486" s="14"/>
    </row>
    <row r="4487" spans="1:58" x14ac:dyDescent="0.55000000000000004">
      <c r="A4487" s="7" t="s">
        <v>947</v>
      </c>
      <c r="B4487" s="32">
        <v>40746</v>
      </c>
      <c r="C4487" t="s">
        <v>915</v>
      </c>
      <c r="AU4487">
        <v>11</v>
      </c>
      <c r="BF4487" s="14">
        <v>1</v>
      </c>
    </row>
    <row r="4488" spans="1:58" x14ac:dyDescent="0.55000000000000004">
      <c r="A4488" s="7" t="s">
        <v>947</v>
      </c>
      <c r="B4488" s="32">
        <v>40756</v>
      </c>
      <c r="C4488" t="s">
        <v>915</v>
      </c>
      <c r="AU4488">
        <v>12</v>
      </c>
      <c r="BF4488" s="14">
        <v>1.8</v>
      </c>
    </row>
    <row r="4489" spans="1:58" x14ac:dyDescent="0.55000000000000004">
      <c r="A4489" s="7" t="s">
        <v>947</v>
      </c>
      <c r="B4489" s="32">
        <v>40765</v>
      </c>
      <c r="C4489" t="s">
        <v>915</v>
      </c>
      <c r="AU4489">
        <v>12</v>
      </c>
      <c r="BF4489" s="14">
        <v>2.4</v>
      </c>
    </row>
    <row r="4490" spans="1:58" x14ac:dyDescent="0.55000000000000004">
      <c r="A4490" s="7" t="s">
        <v>947</v>
      </c>
      <c r="B4490" s="32">
        <v>40773</v>
      </c>
      <c r="C4490" t="s">
        <v>915</v>
      </c>
      <c r="AU4490">
        <v>13</v>
      </c>
      <c r="BF4490" s="14">
        <v>4</v>
      </c>
    </row>
    <row r="4491" spans="1:58" x14ac:dyDescent="0.55000000000000004">
      <c r="A4491" s="7" t="s">
        <v>947</v>
      </c>
      <c r="B4491" s="32">
        <v>40784</v>
      </c>
      <c r="C4491" t="s">
        <v>915</v>
      </c>
      <c r="AU4491">
        <v>14</v>
      </c>
      <c r="BF4491" s="14">
        <v>4.4000000000000004</v>
      </c>
    </row>
    <row r="4492" spans="1:58" x14ac:dyDescent="0.55000000000000004">
      <c r="A4492" s="7" t="s">
        <v>947</v>
      </c>
      <c r="B4492" s="32">
        <v>40794</v>
      </c>
      <c r="C4492" t="s">
        <v>915</v>
      </c>
      <c r="AU4492">
        <v>15</v>
      </c>
      <c r="BF4492" s="14">
        <v>5.3</v>
      </c>
    </row>
    <row r="4493" spans="1:58" x14ac:dyDescent="0.55000000000000004">
      <c r="A4493" s="7" t="s">
        <v>947</v>
      </c>
      <c r="B4493" s="32">
        <v>40805</v>
      </c>
      <c r="C4493" t="s">
        <v>915</v>
      </c>
      <c r="AU4493">
        <v>31</v>
      </c>
      <c r="BF4493" s="14"/>
    </row>
    <row r="4494" spans="1:58" x14ac:dyDescent="0.55000000000000004">
      <c r="A4494" s="7" t="s">
        <v>947</v>
      </c>
      <c r="B4494" s="32">
        <v>40819</v>
      </c>
      <c r="C4494" t="s">
        <v>915</v>
      </c>
      <c r="AU4494">
        <v>37</v>
      </c>
      <c r="BF4494" s="14"/>
    </row>
    <row r="4495" spans="1:58" x14ac:dyDescent="0.55000000000000004">
      <c r="A4495" s="7" t="s">
        <v>947</v>
      </c>
      <c r="B4495" s="32">
        <v>40826</v>
      </c>
      <c r="C4495" t="s">
        <v>915</v>
      </c>
      <c r="AU4495">
        <v>45</v>
      </c>
      <c r="BF4495" s="14"/>
    </row>
    <row r="4496" spans="1:58" x14ac:dyDescent="0.55000000000000004">
      <c r="A4496" s="7" t="s">
        <v>947</v>
      </c>
      <c r="B4496" s="32">
        <v>40833</v>
      </c>
      <c r="C4496" t="s">
        <v>915</v>
      </c>
      <c r="AU4496">
        <v>58</v>
      </c>
      <c r="BF4496" s="14"/>
    </row>
    <row r="4497" spans="1:58" x14ac:dyDescent="0.55000000000000004">
      <c r="A4497" s="7" t="s">
        <v>947</v>
      </c>
      <c r="B4497" s="32">
        <v>40841</v>
      </c>
      <c r="C4497" t="s">
        <v>915</v>
      </c>
      <c r="AU4497">
        <v>70</v>
      </c>
      <c r="BF4497" s="14"/>
    </row>
    <row r="4498" spans="1:58" x14ac:dyDescent="0.55000000000000004">
      <c r="A4498" s="7" t="s">
        <v>947</v>
      </c>
      <c r="B4498" s="32">
        <v>40850</v>
      </c>
      <c r="C4498" t="s">
        <v>915</v>
      </c>
      <c r="AU4498">
        <v>75</v>
      </c>
      <c r="BF4498" s="14"/>
    </row>
    <row r="4499" spans="1:58" x14ac:dyDescent="0.55000000000000004">
      <c r="A4499" s="7" t="s">
        <v>947</v>
      </c>
      <c r="B4499" s="32">
        <v>40857</v>
      </c>
      <c r="C4499" t="s">
        <v>915</v>
      </c>
      <c r="AU4499">
        <v>81</v>
      </c>
      <c r="BF4499" s="14"/>
    </row>
    <row r="4500" spans="1:58" x14ac:dyDescent="0.55000000000000004">
      <c r="A4500" s="7" t="s">
        <v>947</v>
      </c>
      <c r="B4500" s="32">
        <v>40865</v>
      </c>
      <c r="C4500" t="s">
        <v>915</v>
      </c>
      <c r="AU4500">
        <v>85</v>
      </c>
      <c r="BF4500" s="14"/>
    </row>
    <row r="4501" spans="1:58" x14ac:dyDescent="0.55000000000000004">
      <c r="A4501" s="7" t="s">
        <v>947</v>
      </c>
      <c r="B4501" s="32">
        <v>40871</v>
      </c>
      <c r="C4501" t="s">
        <v>915</v>
      </c>
      <c r="AU4501">
        <v>87</v>
      </c>
      <c r="BF4501" s="14"/>
    </row>
    <row r="4502" spans="1:58" x14ac:dyDescent="0.55000000000000004">
      <c r="A4502" s="7" t="s">
        <v>947</v>
      </c>
      <c r="B4502" s="32">
        <v>40878</v>
      </c>
      <c r="C4502" t="s">
        <v>915</v>
      </c>
      <c r="AU4502">
        <v>90</v>
      </c>
      <c r="BF4502" s="14"/>
    </row>
    <row r="4503" spans="1:58" x14ac:dyDescent="0.55000000000000004">
      <c r="A4503" s="7" t="s">
        <v>948</v>
      </c>
      <c r="B4503" s="32">
        <v>40746</v>
      </c>
      <c r="C4503" t="s">
        <v>916</v>
      </c>
      <c r="AU4503">
        <v>11</v>
      </c>
      <c r="BF4503" s="14">
        <v>1</v>
      </c>
    </row>
    <row r="4504" spans="1:58" x14ac:dyDescent="0.55000000000000004">
      <c r="A4504" s="7" t="s">
        <v>948</v>
      </c>
      <c r="B4504" s="32">
        <v>40756</v>
      </c>
      <c r="C4504" t="s">
        <v>916</v>
      </c>
      <c r="AU4504">
        <v>12</v>
      </c>
      <c r="BF4504" s="14">
        <v>1.8</v>
      </c>
    </row>
    <row r="4505" spans="1:58" x14ac:dyDescent="0.55000000000000004">
      <c r="A4505" s="7" t="s">
        <v>948</v>
      </c>
      <c r="B4505" s="32">
        <v>40765</v>
      </c>
      <c r="C4505" t="s">
        <v>916</v>
      </c>
      <c r="AU4505">
        <v>12</v>
      </c>
      <c r="BF4505" s="14">
        <v>2.2000000000000002</v>
      </c>
    </row>
    <row r="4506" spans="1:58" x14ac:dyDescent="0.55000000000000004">
      <c r="A4506" s="7" t="s">
        <v>948</v>
      </c>
      <c r="B4506" s="32">
        <v>40773</v>
      </c>
      <c r="C4506" t="s">
        <v>916</v>
      </c>
      <c r="AU4506">
        <v>13</v>
      </c>
      <c r="BF4506" s="14">
        <v>3.1</v>
      </c>
    </row>
    <row r="4507" spans="1:58" x14ac:dyDescent="0.55000000000000004">
      <c r="A4507" s="7" t="s">
        <v>948</v>
      </c>
      <c r="B4507" s="32">
        <v>40784</v>
      </c>
      <c r="C4507" t="s">
        <v>916</v>
      </c>
      <c r="AU4507">
        <v>15</v>
      </c>
      <c r="BF4507" s="14">
        <v>4.5</v>
      </c>
    </row>
    <row r="4508" spans="1:58" x14ac:dyDescent="0.55000000000000004">
      <c r="A4508" s="7" t="s">
        <v>948</v>
      </c>
      <c r="B4508" s="32">
        <v>40794</v>
      </c>
      <c r="C4508" t="s">
        <v>916</v>
      </c>
      <c r="AU4508">
        <v>15</v>
      </c>
      <c r="BF4508" s="14">
        <v>4.9000000000000004</v>
      </c>
    </row>
    <row r="4509" spans="1:58" x14ac:dyDescent="0.55000000000000004">
      <c r="A4509" s="7" t="s">
        <v>948</v>
      </c>
      <c r="B4509" s="32">
        <v>40805</v>
      </c>
      <c r="C4509" t="s">
        <v>916</v>
      </c>
      <c r="AU4509">
        <v>32</v>
      </c>
      <c r="BF4509" s="14"/>
    </row>
    <row r="4510" spans="1:58" x14ac:dyDescent="0.55000000000000004">
      <c r="A4510" s="7" t="s">
        <v>948</v>
      </c>
      <c r="B4510" s="32">
        <v>40819</v>
      </c>
      <c r="C4510" t="s">
        <v>916</v>
      </c>
      <c r="AU4510">
        <v>45</v>
      </c>
      <c r="BF4510" s="14"/>
    </row>
    <row r="4511" spans="1:58" x14ac:dyDescent="0.55000000000000004">
      <c r="A4511" s="7" t="s">
        <v>948</v>
      </c>
      <c r="B4511" s="32">
        <v>40826</v>
      </c>
      <c r="C4511" t="s">
        <v>916</v>
      </c>
      <c r="AU4511">
        <v>53</v>
      </c>
      <c r="BF4511" s="14"/>
    </row>
    <row r="4512" spans="1:58" x14ac:dyDescent="0.55000000000000004">
      <c r="A4512" s="7" t="s">
        <v>948</v>
      </c>
      <c r="B4512" s="32">
        <v>40833</v>
      </c>
      <c r="C4512" t="s">
        <v>916</v>
      </c>
      <c r="AU4512">
        <v>59</v>
      </c>
      <c r="BF4512" s="14"/>
    </row>
    <row r="4513" spans="1:58" x14ac:dyDescent="0.55000000000000004">
      <c r="A4513" s="7" t="s">
        <v>948</v>
      </c>
      <c r="B4513" s="32">
        <v>40841</v>
      </c>
      <c r="C4513" t="s">
        <v>916</v>
      </c>
      <c r="AU4513">
        <v>70</v>
      </c>
      <c r="BF4513" s="14"/>
    </row>
    <row r="4514" spans="1:58" x14ac:dyDescent="0.55000000000000004">
      <c r="A4514" s="7" t="s">
        <v>948</v>
      </c>
      <c r="B4514" s="32">
        <v>40850</v>
      </c>
      <c r="C4514" t="s">
        <v>916</v>
      </c>
      <c r="AU4514">
        <v>75</v>
      </c>
      <c r="BF4514" s="14"/>
    </row>
    <row r="4515" spans="1:58" x14ac:dyDescent="0.55000000000000004">
      <c r="A4515" s="7" t="s">
        <v>948</v>
      </c>
      <c r="B4515" s="32">
        <v>40857</v>
      </c>
      <c r="C4515" t="s">
        <v>916</v>
      </c>
      <c r="AU4515">
        <v>81</v>
      </c>
      <c r="BF4515" s="14"/>
    </row>
    <row r="4516" spans="1:58" x14ac:dyDescent="0.55000000000000004">
      <c r="A4516" s="7" t="s">
        <v>948</v>
      </c>
      <c r="B4516" s="32">
        <v>40865</v>
      </c>
      <c r="C4516" t="s">
        <v>916</v>
      </c>
      <c r="AU4516">
        <v>85</v>
      </c>
      <c r="BF4516" s="14"/>
    </row>
    <row r="4517" spans="1:58" x14ac:dyDescent="0.55000000000000004">
      <c r="A4517" s="7" t="s">
        <v>948</v>
      </c>
      <c r="B4517" s="32">
        <v>40871</v>
      </c>
      <c r="C4517" t="s">
        <v>916</v>
      </c>
      <c r="AU4517">
        <v>87</v>
      </c>
      <c r="BF4517" s="14"/>
    </row>
    <row r="4518" spans="1:58" x14ac:dyDescent="0.55000000000000004">
      <c r="A4518" s="7" t="s">
        <v>948</v>
      </c>
      <c r="B4518" s="32">
        <v>40878</v>
      </c>
      <c r="C4518" t="s">
        <v>916</v>
      </c>
      <c r="AU4518">
        <v>90</v>
      </c>
      <c r="BF4518" s="14"/>
    </row>
    <row r="4519" spans="1:58" x14ac:dyDescent="0.55000000000000004">
      <c r="A4519" s="7" t="s">
        <v>949</v>
      </c>
      <c r="B4519" s="32">
        <v>40746</v>
      </c>
      <c r="C4519" t="s">
        <v>917</v>
      </c>
      <c r="AU4519">
        <v>11</v>
      </c>
      <c r="BF4519" s="14">
        <v>1</v>
      </c>
    </row>
    <row r="4520" spans="1:58" x14ac:dyDescent="0.55000000000000004">
      <c r="A4520" s="7" t="s">
        <v>949</v>
      </c>
      <c r="B4520" s="32">
        <v>40756</v>
      </c>
      <c r="C4520" t="s">
        <v>917</v>
      </c>
      <c r="AU4520">
        <v>12</v>
      </c>
      <c r="BF4520" s="14">
        <v>1.9</v>
      </c>
    </row>
    <row r="4521" spans="1:58" x14ac:dyDescent="0.55000000000000004">
      <c r="A4521" s="7" t="s">
        <v>949</v>
      </c>
      <c r="B4521" s="32">
        <v>40765</v>
      </c>
      <c r="C4521" t="s">
        <v>917</v>
      </c>
      <c r="AU4521">
        <v>12</v>
      </c>
      <c r="BF4521" s="14">
        <v>2.5</v>
      </c>
    </row>
    <row r="4522" spans="1:58" x14ac:dyDescent="0.55000000000000004">
      <c r="A4522" s="7" t="s">
        <v>949</v>
      </c>
      <c r="B4522" s="32">
        <v>40773</v>
      </c>
      <c r="C4522" t="s">
        <v>917</v>
      </c>
      <c r="AU4522">
        <v>13</v>
      </c>
      <c r="BF4522" s="14">
        <v>3.4</v>
      </c>
    </row>
    <row r="4523" spans="1:58" x14ac:dyDescent="0.55000000000000004">
      <c r="A4523" s="7" t="s">
        <v>949</v>
      </c>
      <c r="B4523" s="32">
        <v>40784</v>
      </c>
      <c r="C4523" t="s">
        <v>917</v>
      </c>
      <c r="AU4523">
        <v>15</v>
      </c>
      <c r="BF4523" s="14">
        <v>4.8</v>
      </c>
    </row>
    <row r="4524" spans="1:58" x14ac:dyDescent="0.55000000000000004">
      <c r="A4524" s="7" t="s">
        <v>949</v>
      </c>
      <c r="B4524" s="32">
        <v>40794</v>
      </c>
      <c r="C4524" t="s">
        <v>917</v>
      </c>
      <c r="AU4524">
        <v>16</v>
      </c>
      <c r="BF4524" s="14">
        <v>6</v>
      </c>
    </row>
    <row r="4525" spans="1:58" x14ac:dyDescent="0.55000000000000004">
      <c r="A4525" s="7" t="s">
        <v>949</v>
      </c>
      <c r="B4525" s="32">
        <v>40805</v>
      </c>
      <c r="C4525" t="s">
        <v>917</v>
      </c>
      <c r="AU4525">
        <v>31</v>
      </c>
      <c r="BF4525" s="14"/>
    </row>
    <row r="4526" spans="1:58" x14ac:dyDescent="0.55000000000000004">
      <c r="A4526" s="7" t="s">
        <v>949</v>
      </c>
      <c r="B4526" s="32">
        <v>40819</v>
      </c>
      <c r="C4526" t="s">
        <v>917</v>
      </c>
      <c r="AU4526">
        <v>41</v>
      </c>
      <c r="BF4526" s="14"/>
    </row>
    <row r="4527" spans="1:58" x14ac:dyDescent="0.55000000000000004">
      <c r="A4527" s="7" t="s">
        <v>949</v>
      </c>
      <c r="B4527" s="32">
        <v>40826</v>
      </c>
      <c r="C4527" t="s">
        <v>917</v>
      </c>
      <c r="AU4527">
        <v>45</v>
      </c>
      <c r="BF4527" s="14"/>
    </row>
    <row r="4528" spans="1:58" x14ac:dyDescent="0.55000000000000004">
      <c r="A4528" s="7" t="s">
        <v>949</v>
      </c>
      <c r="B4528" s="32">
        <v>40833</v>
      </c>
      <c r="C4528" t="s">
        <v>917</v>
      </c>
      <c r="AU4528">
        <v>56</v>
      </c>
      <c r="BF4528" s="14"/>
    </row>
    <row r="4529" spans="1:58" x14ac:dyDescent="0.55000000000000004">
      <c r="A4529" s="7" t="s">
        <v>949</v>
      </c>
      <c r="B4529" s="32">
        <v>40841</v>
      </c>
      <c r="C4529" t="s">
        <v>917</v>
      </c>
      <c r="AU4529">
        <v>70</v>
      </c>
      <c r="BF4529" s="14"/>
    </row>
    <row r="4530" spans="1:58" x14ac:dyDescent="0.55000000000000004">
      <c r="A4530" s="7" t="s">
        <v>949</v>
      </c>
      <c r="B4530" s="32">
        <v>40850</v>
      </c>
      <c r="C4530" t="s">
        <v>917</v>
      </c>
      <c r="AU4530">
        <v>75</v>
      </c>
      <c r="BF4530" s="14"/>
    </row>
    <row r="4531" spans="1:58" x14ac:dyDescent="0.55000000000000004">
      <c r="A4531" s="7" t="s">
        <v>949</v>
      </c>
      <c r="B4531" s="32">
        <v>40857</v>
      </c>
      <c r="C4531" t="s">
        <v>917</v>
      </c>
      <c r="AU4531">
        <v>81</v>
      </c>
      <c r="BF4531" s="14"/>
    </row>
    <row r="4532" spans="1:58" x14ac:dyDescent="0.55000000000000004">
      <c r="A4532" s="7" t="s">
        <v>949</v>
      </c>
      <c r="B4532" s="32">
        <v>40865</v>
      </c>
      <c r="C4532" t="s">
        <v>917</v>
      </c>
      <c r="AU4532">
        <v>85</v>
      </c>
      <c r="BF4532" s="14"/>
    </row>
    <row r="4533" spans="1:58" x14ac:dyDescent="0.55000000000000004">
      <c r="A4533" s="7" t="s">
        <v>949</v>
      </c>
      <c r="B4533" s="32">
        <v>40871</v>
      </c>
      <c r="C4533" t="s">
        <v>917</v>
      </c>
      <c r="AU4533">
        <v>87</v>
      </c>
      <c r="BF4533" s="14"/>
    </row>
    <row r="4534" spans="1:58" x14ac:dyDescent="0.55000000000000004">
      <c r="A4534" s="7" t="s">
        <v>949</v>
      </c>
      <c r="B4534" s="32">
        <v>40878</v>
      </c>
      <c r="C4534" t="s">
        <v>917</v>
      </c>
      <c r="AU4534">
        <v>90</v>
      </c>
      <c r="BF4534" s="14"/>
    </row>
    <row r="4535" spans="1:58" x14ac:dyDescent="0.55000000000000004">
      <c r="A4535" s="3" t="s">
        <v>950</v>
      </c>
      <c r="B4535" s="32">
        <v>40735</v>
      </c>
      <c r="C4535" t="s">
        <v>912</v>
      </c>
      <c r="AU4535" s="14">
        <v>15</v>
      </c>
      <c r="BF4535" s="14">
        <v>4.7</v>
      </c>
    </row>
    <row r="4536" spans="1:58" x14ac:dyDescent="0.55000000000000004">
      <c r="A4536" s="3" t="s">
        <v>950</v>
      </c>
      <c r="B4536" s="32">
        <v>40746</v>
      </c>
      <c r="C4536" t="s">
        <v>912</v>
      </c>
      <c r="AU4536" s="14">
        <v>16</v>
      </c>
      <c r="BF4536" s="14">
        <v>5.7</v>
      </c>
    </row>
    <row r="4537" spans="1:58" x14ac:dyDescent="0.55000000000000004">
      <c r="A4537" s="3" t="s">
        <v>950</v>
      </c>
      <c r="B4537" s="32">
        <v>40753</v>
      </c>
      <c r="C4537" t="s">
        <v>912</v>
      </c>
      <c r="AU4537" s="14">
        <v>30</v>
      </c>
      <c r="BF4537" s="14">
        <v>6.2</v>
      </c>
    </row>
    <row r="4538" spans="1:58" x14ac:dyDescent="0.55000000000000004">
      <c r="A4538" s="3" t="s">
        <v>950</v>
      </c>
      <c r="B4538" s="32">
        <v>40771</v>
      </c>
      <c r="C4538" t="s">
        <v>912</v>
      </c>
      <c r="AU4538" s="14">
        <v>32</v>
      </c>
      <c r="BF4538" s="14">
        <v>7.1</v>
      </c>
    </row>
    <row r="4539" spans="1:58" x14ac:dyDescent="0.55000000000000004">
      <c r="A4539" s="3" t="s">
        <v>950</v>
      </c>
      <c r="B4539" s="32">
        <v>40782</v>
      </c>
      <c r="C4539" t="s">
        <v>912</v>
      </c>
      <c r="AU4539" s="14">
        <v>39</v>
      </c>
      <c r="BF4539" s="14"/>
    </row>
    <row r="4540" spans="1:58" x14ac:dyDescent="0.55000000000000004">
      <c r="A4540" s="3" t="s">
        <v>950</v>
      </c>
      <c r="B4540" s="32">
        <v>40793</v>
      </c>
      <c r="C4540" t="s">
        <v>912</v>
      </c>
      <c r="AU4540" s="14">
        <v>53</v>
      </c>
      <c r="BF4540" s="14"/>
    </row>
    <row r="4541" spans="1:58" x14ac:dyDescent="0.55000000000000004">
      <c r="A4541" s="3" t="s">
        <v>950</v>
      </c>
      <c r="B4541" s="32">
        <v>40810</v>
      </c>
      <c r="C4541" t="s">
        <v>912</v>
      </c>
      <c r="AU4541" s="14">
        <v>69</v>
      </c>
      <c r="BF4541" s="14"/>
    </row>
    <row r="4542" spans="1:58" x14ac:dyDescent="0.55000000000000004">
      <c r="A4542" s="3" t="s">
        <v>950</v>
      </c>
      <c r="B4542" s="32">
        <v>40828</v>
      </c>
      <c r="C4542" t="s">
        <v>912</v>
      </c>
      <c r="AU4542" s="14">
        <v>70</v>
      </c>
      <c r="BF4542" s="14"/>
    </row>
    <row r="4543" spans="1:58" x14ac:dyDescent="0.55000000000000004">
      <c r="A4543" s="3" t="s">
        <v>950</v>
      </c>
      <c r="B4543" s="32">
        <v>40836</v>
      </c>
      <c r="C4543" t="s">
        <v>912</v>
      </c>
      <c r="AU4543" s="14">
        <v>79</v>
      </c>
      <c r="BF4543" s="14"/>
    </row>
    <row r="4544" spans="1:58" x14ac:dyDescent="0.55000000000000004">
      <c r="A4544" s="3" t="s">
        <v>950</v>
      </c>
      <c r="B4544" s="32">
        <v>40855</v>
      </c>
      <c r="C4544" t="s">
        <v>912</v>
      </c>
      <c r="AU4544" s="14">
        <v>87</v>
      </c>
      <c r="BF4544" s="14"/>
    </row>
    <row r="4545" spans="1:58" x14ac:dyDescent="0.55000000000000004">
      <c r="A4545" s="3" t="s">
        <v>951</v>
      </c>
      <c r="B4545" s="32">
        <v>40735</v>
      </c>
      <c r="C4545" t="s">
        <v>846</v>
      </c>
      <c r="AU4545" s="14">
        <v>15</v>
      </c>
      <c r="BF4545" s="14">
        <v>4.7</v>
      </c>
    </row>
    <row r="4546" spans="1:58" x14ac:dyDescent="0.55000000000000004">
      <c r="A4546" s="3" t="s">
        <v>951</v>
      </c>
      <c r="B4546" s="32">
        <v>40746</v>
      </c>
      <c r="C4546" t="s">
        <v>846</v>
      </c>
      <c r="AU4546" s="14">
        <v>16</v>
      </c>
      <c r="BF4546" s="14">
        <v>5.6</v>
      </c>
    </row>
    <row r="4547" spans="1:58" x14ac:dyDescent="0.55000000000000004">
      <c r="A4547" s="3" t="s">
        <v>951</v>
      </c>
      <c r="B4547" s="32">
        <v>40753</v>
      </c>
      <c r="C4547" t="s">
        <v>846</v>
      </c>
      <c r="AU4547" s="14">
        <v>30</v>
      </c>
      <c r="BF4547" s="14">
        <v>6.2</v>
      </c>
    </row>
    <row r="4548" spans="1:58" x14ac:dyDescent="0.55000000000000004">
      <c r="A4548" s="3" t="s">
        <v>951</v>
      </c>
      <c r="B4548" s="32">
        <v>40771</v>
      </c>
      <c r="C4548" t="s">
        <v>846</v>
      </c>
      <c r="AU4548" s="14">
        <v>32</v>
      </c>
      <c r="BF4548" s="14">
        <v>7.1</v>
      </c>
    </row>
    <row r="4549" spans="1:58" x14ac:dyDescent="0.55000000000000004">
      <c r="A4549" s="3" t="s">
        <v>951</v>
      </c>
      <c r="B4549" s="32">
        <v>40782</v>
      </c>
      <c r="C4549" t="s">
        <v>846</v>
      </c>
      <c r="AU4549" s="14">
        <v>32</v>
      </c>
      <c r="BF4549" s="14"/>
    </row>
    <row r="4550" spans="1:58" x14ac:dyDescent="0.55000000000000004">
      <c r="A4550" s="3" t="s">
        <v>951</v>
      </c>
      <c r="B4550" s="32">
        <v>40793</v>
      </c>
      <c r="C4550" t="s">
        <v>846</v>
      </c>
      <c r="AU4550" s="14">
        <v>37</v>
      </c>
      <c r="BF4550" s="14"/>
    </row>
    <row r="4551" spans="1:58" x14ac:dyDescent="0.55000000000000004">
      <c r="A4551" s="3" t="s">
        <v>951</v>
      </c>
      <c r="B4551" s="32">
        <v>40810</v>
      </c>
      <c r="C4551" t="s">
        <v>846</v>
      </c>
      <c r="AU4551" s="14">
        <v>53</v>
      </c>
      <c r="BF4551" s="14"/>
    </row>
    <row r="4552" spans="1:58" x14ac:dyDescent="0.55000000000000004">
      <c r="A4552" s="3" t="s">
        <v>951</v>
      </c>
      <c r="B4552" s="32">
        <v>40828</v>
      </c>
      <c r="C4552" t="s">
        <v>846</v>
      </c>
      <c r="AU4552" s="14">
        <v>62</v>
      </c>
      <c r="BF4552" s="14"/>
    </row>
    <row r="4553" spans="1:58" x14ac:dyDescent="0.55000000000000004">
      <c r="A4553" s="3" t="s">
        <v>951</v>
      </c>
      <c r="B4553" s="32">
        <v>40836</v>
      </c>
      <c r="C4553" t="s">
        <v>846</v>
      </c>
      <c r="AU4553" s="14">
        <v>69</v>
      </c>
      <c r="BF4553" s="14"/>
    </row>
    <row r="4554" spans="1:58" x14ac:dyDescent="0.55000000000000004">
      <c r="A4554" s="3" t="s">
        <v>951</v>
      </c>
      <c r="B4554" s="32">
        <v>40855</v>
      </c>
      <c r="C4554" t="s">
        <v>846</v>
      </c>
      <c r="AU4554" s="14">
        <v>80</v>
      </c>
      <c r="BF4554" s="14"/>
    </row>
    <row r="4555" spans="1:58" x14ac:dyDescent="0.55000000000000004">
      <c r="A4555" s="3" t="s">
        <v>952</v>
      </c>
      <c r="B4555" s="32">
        <v>40735</v>
      </c>
      <c r="C4555" t="s">
        <v>847</v>
      </c>
      <c r="AU4555" s="14"/>
      <c r="BF4555" s="14"/>
    </row>
    <row r="4556" spans="1:58" x14ac:dyDescent="0.55000000000000004">
      <c r="A4556" s="3" t="s">
        <v>952</v>
      </c>
      <c r="B4556" s="32">
        <v>40746</v>
      </c>
      <c r="C4556" t="s">
        <v>847</v>
      </c>
      <c r="AU4556" s="14">
        <v>16</v>
      </c>
      <c r="BF4556" s="14">
        <v>5.6</v>
      </c>
    </row>
    <row r="4557" spans="1:58" x14ac:dyDescent="0.55000000000000004">
      <c r="A4557" s="3" t="s">
        <v>952</v>
      </c>
      <c r="B4557" s="32">
        <v>40753</v>
      </c>
      <c r="C4557" t="s">
        <v>847</v>
      </c>
      <c r="AU4557" s="14">
        <v>30</v>
      </c>
      <c r="BF4557" s="14">
        <v>5.8</v>
      </c>
    </row>
    <row r="4558" spans="1:58" x14ac:dyDescent="0.55000000000000004">
      <c r="A4558" s="3" t="s">
        <v>952</v>
      </c>
      <c r="B4558" s="32">
        <v>40771</v>
      </c>
      <c r="C4558" t="s">
        <v>847</v>
      </c>
      <c r="AU4558" s="14">
        <v>32</v>
      </c>
      <c r="BF4558" s="14">
        <v>7.3</v>
      </c>
    </row>
    <row r="4559" spans="1:58" x14ac:dyDescent="0.55000000000000004">
      <c r="A4559" s="3" t="s">
        <v>952</v>
      </c>
      <c r="B4559" s="32">
        <v>40782</v>
      </c>
      <c r="C4559" t="s">
        <v>847</v>
      </c>
      <c r="AU4559" s="14">
        <v>32</v>
      </c>
      <c r="BF4559" s="14"/>
    </row>
    <row r="4560" spans="1:58" x14ac:dyDescent="0.55000000000000004">
      <c r="A4560" s="3" t="s">
        <v>952</v>
      </c>
      <c r="B4560" s="32">
        <v>40793</v>
      </c>
      <c r="C4560" t="s">
        <v>847</v>
      </c>
      <c r="AU4560" s="14">
        <v>39</v>
      </c>
      <c r="BF4560" s="14"/>
    </row>
    <row r="4561" spans="1:58" x14ac:dyDescent="0.55000000000000004">
      <c r="A4561" s="3" t="s">
        <v>952</v>
      </c>
      <c r="B4561" s="32">
        <v>40810</v>
      </c>
      <c r="C4561" t="s">
        <v>847</v>
      </c>
      <c r="AU4561" s="14">
        <v>57</v>
      </c>
      <c r="BF4561" s="14"/>
    </row>
    <row r="4562" spans="1:58" x14ac:dyDescent="0.55000000000000004">
      <c r="A4562" s="3" t="s">
        <v>952</v>
      </c>
      <c r="B4562" s="32">
        <v>40828</v>
      </c>
      <c r="C4562" t="s">
        <v>847</v>
      </c>
      <c r="AU4562" s="14">
        <v>67</v>
      </c>
      <c r="BF4562" s="14"/>
    </row>
    <row r="4563" spans="1:58" x14ac:dyDescent="0.55000000000000004">
      <c r="A4563" s="3" t="s">
        <v>952</v>
      </c>
      <c r="B4563" s="32">
        <v>40836</v>
      </c>
      <c r="C4563" t="s">
        <v>847</v>
      </c>
      <c r="AU4563" s="14">
        <v>73</v>
      </c>
      <c r="BF4563" s="14"/>
    </row>
    <row r="4564" spans="1:58" x14ac:dyDescent="0.55000000000000004">
      <c r="A4564" s="3" t="s">
        <v>952</v>
      </c>
      <c r="B4564" s="32">
        <v>40855</v>
      </c>
      <c r="C4564" t="s">
        <v>847</v>
      </c>
      <c r="AU4564" s="14">
        <v>85</v>
      </c>
      <c r="BF4564" s="14"/>
    </row>
    <row r="4565" spans="1:58" x14ac:dyDescent="0.55000000000000004">
      <c r="A4565" s="3" t="s">
        <v>953</v>
      </c>
      <c r="B4565" s="32">
        <v>40735</v>
      </c>
      <c r="C4565" t="s">
        <v>913</v>
      </c>
      <c r="AU4565" s="14">
        <v>16</v>
      </c>
      <c r="BF4565" s="14">
        <v>5.6</v>
      </c>
    </row>
    <row r="4566" spans="1:58" x14ac:dyDescent="0.55000000000000004">
      <c r="A4566" s="3" t="s">
        <v>953</v>
      </c>
      <c r="B4566" s="32">
        <v>40746</v>
      </c>
      <c r="C4566" t="s">
        <v>913</v>
      </c>
      <c r="AU4566" s="14">
        <v>16</v>
      </c>
      <c r="BF4566" s="14">
        <v>5.5</v>
      </c>
    </row>
    <row r="4567" spans="1:58" x14ac:dyDescent="0.55000000000000004">
      <c r="A4567" s="3" t="s">
        <v>953</v>
      </c>
      <c r="B4567" s="32">
        <v>40753</v>
      </c>
      <c r="C4567" t="s">
        <v>913</v>
      </c>
      <c r="AU4567" s="14">
        <v>30</v>
      </c>
      <c r="BF4567" s="14">
        <v>6</v>
      </c>
    </row>
    <row r="4568" spans="1:58" x14ac:dyDescent="0.55000000000000004">
      <c r="A4568" s="3" t="s">
        <v>953</v>
      </c>
      <c r="B4568" s="32">
        <v>40771</v>
      </c>
      <c r="C4568" t="s">
        <v>913</v>
      </c>
      <c r="AU4568" s="14">
        <v>33</v>
      </c>
      <c r="BF4568" s="14">
        <v>7.7</v>
      </c>
    </row>
    <row r="4569" spans="1:58" x14ac:dyDescent="0.55000000000000004">
      <c r="A4569" s="3" t="s">
        <v>953</v>
      </c>
      <c r="B4569" s="32">
        <v>40782</v>
      </c>
      <c r="C4569" t="s">
        <v>913</v>
      </c>
      <c r="AU4569" s="14">
        <v>37</v>
      </c>
      <c r="BF4569" s="14"/>
    </row>
    <row r="4570" spans="1:58" x14ac:dyDescent="0.55000000000000004">
      <c r="A4570" s="3" t="s">
        <v>953</v>
      </c>
      <c r="B4570" s="32">
        <v>40793</v>
      </c>
      <c r="C4570" t="s">
        <v>913</v>
      </c>
      <c r="AU4570" s="14">
        <v>37</v>
      </c>
      <c r="BF4570" s="14"/>
    </row>
    <row r="4571" spans="1:58" x14ac:dyDescent="0.55000000000000004">
      <c r="A4571" s="3" t="s">
        <v>953</v>
      </c>
      <c r="B4571" s="32">
        <v>40810</v>
      </c>
      <c r="C4571" t="s">
        <v>913</v>
      </c>
      <c r="AU4571" s="14">
        <v>53</v>
      </c>
      <c r="BF4571" s="14"/>
    </row>
    <row r="4572" spans="1:58" x14ac:dyDescent="0.55000000000000004">
      <c r="A4572" s="3" t="s">
        <v>953</v>
      </c>
      <c r="B4572" s="32">
        <v>40828</v>
      </c>
      <c r="C4572" t="s">
        <v>913</v>
      </c>
      <c r="AU4572" s="14">
        <v>61</v>
      </c>
      <c r="BF4572" s="14"/>
    </row>
    <row r="4573" spans="1:58" x14ac:dyDescent="0.55000000000000004">
      <c r="A4573" s="3" t="s">
        <v>953</v>
      </c>
      <c r="B4573" s="32">
        <v>40836</v>
      </c>
      <c r="C4573" t="s">
        <v>913</v>
      </c>
      <c r="AU4573" s="14">
        <v>71</v>
      </c>
      <c r="BF4573" s="14"/>
    </row>
    <row r="4574" spans="1:58" x14ac:dyDescent="0.55000000000000004">
      <c r="A4574" s="3" t="s">
        <v>953</v>
      </c>
      <c r="B4574" s="32">
        <v>40855</v>
      </c>
      <c r="C4574" t="s">
        <v>913</v>
      </c>
      <c r="AU4574" s="14">
        <v>83</v>
      </c>
      <c r="BF4574" s="14"/>
    </row>
    <row r="4575" spans="1:58" x14ac:dyDescent="0.55000000000000004">
      <c r="A4575" s="3" t="s">
        <v>954</v>
      </c>
      <c r="B4575" s="32">
        <v>40735</v>
      </c>
      <c r="C4575" t="s">
        <v>914</v>
      </c>
      <c r="AU4575" s="14">
        <v>15</v>
      </c>
      <c r="BF4575" s="14">
        <v>4.5999999999999996</v>
      </c>
    </row>
    <row r="4576" spans="1:58" x14ac:dyDescent="0.55000000000000004">
      <c r="A4576" s="3" t="s">
        <v>954</v>
      </c>
      <c r="B4576" s="32">
        <v>40746</v>
      </c>
      <c r="C4576" t="s">
        <v>914</v>
      </c>
      <c r="AU4576" s="14">
        <v>16</v>
      </c>
      <c r="BF4576" s="14">
        <v>5.6</v>
      </c>
    </row>
    <row r="4577" spans="1:58" x14ac:dyDescent="0.55000000000000004">
      <c r="A4577" s="3" t="s">
        <v>954</v>
      </c>
      <c r="B4577" s="32">
        <v>40753</v>
      </c>
      <c r="C4577" t="s">
        <v>914</v>
      </c>
      <c r="AU4577" s="14">
        <v>30</v>
      </c>
      <c r="BF4577" s="14">
        <v>6.4</v>
      </c>
    </row>
    <row r="4578" spans="1:58" x14ac:dyDescent="0.55000000000000004">
      <c r="A4578" s="3" t="s">
        <v>954</v>
      </c>
      <c r="B4578" s="32">
        <v>40771</v>
      </c>
      <c r="C4578" t="s">
        <v>914</v>
      </c>
      <c r="AU4578" s="14">
        <v>32</v>
      </c>
      <c r="BF4578" s="14">
        <v>7.2</v>
      </c>
    </row>
    <row r="4579" spans="1:58" x14ac:dyDescent="0.55000000000000004">
      <c r="A4579" s="3" t="s">
        <v>954</v>
      </c>
      <c r="B4579" s="32">
        <v>40782</v>
      </c>
      <c r="C4579" t="s">
        <v>914</v>
      </c>
      <c r="AU4579" s="14">
        <v>32</v>
      </c>
      <c r="BF4579" s="14"/>
    </row>
    <row r="4580" spans="1:58" x14ac:dyDescent="0.55000000000000004">
      <c r="A4580" s="3" t="s">
        <v>954</v>
      </c>
      <c r="B4580" s="32">
        <v>40793</v>
      </c>
      <c r="C4580" t="s">
        <v>914</v>
      </c>
      <c r="AU4580" s="14">
        <v>39</v>
      </c>
      <c r="BF4580" s="14"/>
    </row>
    <row r="4581" spans="1:58" x14ac:dyDescent="0.55000000000000004">
      <c r="A4581" s="3" t="s">
        <v>954</v>
      </c>
      <c r="B4581" s="32">
        <v>40810</v>
      </c>
      <c r="C4581" t="s">
        <v>914</v>
      </c>
      <c r="AU4581" s="14">
        <v>69</v>
      </c>
      <c r="BF4581" s="14"/>
    </row>
    <row r="4582" spans="1:58" x14ac:dyDescent="0.55000000000000004">
      <c r="A4582" s="3" t="s">
        <v>954</v>
      </c>
      <c r="B4582" s="32">
        <v>40828</v>
      </c>
      <c r="C4582" t="s">
        <v>914</v>
      </c>
      <c r="AU4582" s="14">
        <v>71</v>
      </c>
      <c r="BF4582" s="14"/>
    </row>
    <row r="4583" spans="1:58" x14ac:dyDescent="0.55000000000000004">
      <c r="A4583" s="3" t="s">
        <v>954</v>
      </c>
      <c r="B4583" s="32">
        <v>40836</v>
      </c>
      <c r="C4583" t="s">
        <v>914</v>
      </c>
      <c r="AU4583" s="14">
        <v>79</v>
      </c>
      <c r="BF4583" s="14"/>
    </row>
    <row r="4584" spans="1:58" x14ac:dyDescent="0.55000000000000004">
      <c r="A4584" s="3" t="s">
        <v>954</v>
      </c>
      <c r="B4584" s="32">
        <v>40855</v>
      </c>
      <c r="C4584" t="s">
        <v>914</v>
      </c>
      <c r="AU4584" s="14">
        <v>87</v>
      </c>
      <c r="BF4584" s="14"/>
    </row>
    <row r="4585" spans="1:58" x14ac:dyDescent="0.55000000000000004">
      <c r="A4585" s="3" t="s">
        <v>955</v>
      </c>
      <c r="B4585" s="32">
        <v>40735</v>
      </c>
      <c r="C4585" t="s">
        <v>915</v>
      </c>
      <c r="AU4585" s="14"/>
      <c r="BF4585" s="14"/>
    </row>
    <row r="4586" spans="1:58" x14ac:dyDescent="0.55000000000000004">
      <c r="A4586" s="3" t="s">
        <v>955</v>
      </c>
      <c r="B4586" s="32">
        <v>40746</v>
      </c>
      <c r="C4586" t="s">
        <v>915</v>
      </c>
      <c r="AU4586" s="14">
        <v>15</v>
      </c>
      <c r="BF4586" s="14">
        <v>5.5</v>
      </c>
    </row>
    <row r="4587" spans="1:58" x14ac:dyDescent="0.55000000000000004">
      <c r="A4587" s="3" t="s">
        <v>955</v>
      </c>
      <c r="B4587" s="32">
        <v>40753</v>
      </c>
      <c r="C4587" t="s">
        <v>915</v>
      </c>
      <c r="AU4587" s="14">
        <v>17</v>
      </c>
      <c r="BF4587" s="14">
        <v>6.5</v>
      </c>
    </row>
    <row r="4588" spans="1:58" x14ac:dyDescent="0.55000000000000004">
      <c r="A4588" s="3" t="s">
        <v>955</v>
      </c>
      <c r="B4588" s="32">
        <v>40771</v>
      </c>
      <c r="C4588" t="s">
        <v>915</v>
      </c>
      <c r="AU4588" s="14">
        <v>31</v>
      </c>
      <c r="BF4588" s="14">
        <v>7.1</v>
      </c>
    </row>
    <row r="4589" spans="1:58" x14ac:dyDescent="0.55000000000000004">
      <c r="A4589" s="3" t="s">
        <v>955</v>
      </c>
      <c r="B4589" s="32">
        <v>40782</v>
      </c>
      <c r="C4589" t="s">
        <v>915</v>
      </c>
      <c r="AU4589" s="14">
        <v>32</v>
      </c>
      <c r="BF4589" s="14"/>
    </row>
    <row r="4590" spans="1:58" x14ac:dyDescent="0.55000000000000004">
      <c r="A4590" s="3" t="s">
        <v>955</v>
      </c>
      <c r="B4590" s="32">
        <v>40793</v>
      </c>
      <c r="C4590" t="s">
        <v>915</v>
      </c>
      <c r="AU4590" s="14">
        <v>39</v>
      </c>
      <c r="BF4590" s="14"/>
    </row>
    <row r="4591" spans="1:58" x14ac:dyDescent="0.55000000000000004">
      <c r="A4591" s="3" t="s">
        <v>955</v>
      </c>
      <c r="B4591" s="32">
        <v>40810</v>
      </c>
      <c r="C4591" t="s">
        <v>915</v>
      </c>
      <c r="AU4591" s="14">
        <v>69</v>
      </c>
      <c r="BF4591" s="14"/>
    </row>
    <row r="4592" spans="1:58" x14ac:dyDescent="0.55000000000000004">
      <c r="A4592" s="3" t="s">
        <v>955</v>
      </c>
      <c r="B4592" s="32">
        <v>40828</v>
      </c>
      <c r="C4592" t="s">
        <v>915</v>
      </c>
      <c r="AU4592" s="14">
        <v>71</v>
      </c>
      <c r="BF4592" s="14"/>
    </row>
    <row r="4593" spans="1:58" x14ac:dyDescent="0.55000000000000004">
      <c r="A4593" s="3" t="s">
        <v>955</v>
      </c>
      <c r="B4593" s="32">
        <v>40836</v>
      </c>
      <c r="C4593" t="s">
        <v>915</v>
      </c>
      <c r="AU4593" s="14">
        <v>80</v>
      </c>
      <c r="BF4593" s="14"/>
    </row>
    <row r="4594" spans="1:58" x14ac:dyDescent="0.55000000000000004">
      <c r="A4594" s="3" t="s">
        <v>955</v>
      </c>
      <c r="B4594" s="32">
        <v>40855</v>
      </c>
      <c r="C4594" t="s">
        <v>915</v>
      </c>
      <c r="AU4594" s="14">
        <v>87</v>
      </c>
      <c r="BF4594" s="14"/>
    </row>
    <row r="4595" spans="1:58" x14ac:dyDescent="0.55000000000000004">
      <c r="A4595" s="3" t="s">
        <v>956</v>
      </c>
      <c r="B4595" s="32">
        <v>40735</v>
      </c>
      <c r="C4595" t="s">
        <v>916</v>
      </c>
      <c r="AU4595" s="14"/>
      <c r="BF4595" s="14"/>
    </row>
    <row r="4596" spans="1:58" x14ac:dyDescent="0.55000000000000004">
      <c r="A4596" s="3" t="s">
        <v>956</v>
      </c>
      <c r="B4596" s="32">
        <v>40746</v>
      </c>
      <c r="C4596" t="s">
        <v>916</v>
      </c>
      <c r="AU4596" s="14">
        <v>16</v>
      </c>
      <c r="BF4596" s="14">
        <v>5.5</v>
      </c>
    </row>
    <row r="4597" spans="1:58" x14ac:dyDescent="0.55000000000000004">
      <c r="A4597" s="3" t="s">
        <v>956</v>
      </c>
      <c r="B4597" s="32">
        <v>40753</v>
      </c>
      <c r="C4597" t="s">
        <v>916</v>
      </c>
      <c r="AU4597" s="14">
        <v>30</v>
      </c>
      <c r="BF4597" s="14">
        <v>6.6</v>
      </c>
    </row>
    <row r="4598" spans="1:58" x14ac:dyDescent="0.55000000000000004">
      <c r="A4598" s="3" t="s">
        <v>956</v>
      </c>
      <c r="B4598" s="32">
        <v>40771</v>
      </c>
      <c r="C4598" t="s">
        <v>916</v>
      </c>
      <c r="AU4598" s="14">
        <v>32</v>
      </c>
      <c r="BF4598" s="14">
        <v>7.1</v>
      </c>
    </row>
    <row r="4599" spans="1:58" x14ac:dyDescent="0.55000000000000004">
      <c r="A4599" s="3" t="s">
        <v>956</v>
      </c>
      <c r="B4599" s="32">
        <v>40782</v>
      </c>
      <c r="C4599" t="s">
        <v>916</v>
      </c>
      <c r="AU4599" s="14">
        <v>32</v>
      </c>
      <c r="BF4599" s="14"/>
    </row>
    <row r="4600" spans="1:58" x14ac:dyDescent="0.55000000000000004">
      <c r="A4600" s="3" t="s">
        <v>956</v>
      </c>
      <c r="B4600" s="32">
        <v>40793</v>
      </c>
      <c r="C4600" t="s">
        <v>916</v>
      </c>
      <c r="AU4600" s="14">
        <v>43</v>
      </c>
      <c r="BF4600" s="14"/>
    </row>
    <row r="4601" spans="1:58" x14ac:dyDescent="0.55000000000000004">
      <c r="A4601" s="3" t="s">
        <v>956</v>
      </c>
      <c r="B4601" s="32">
        <v>40810</v>
      </c>
      <c r="C4601" t="s">
        <v>916</v>
      </c>
      <c r="AU4601" s="14">
        <v>69</v>
      </c>
      <c r="BF4601" s="14"/>
    </row>
    <row r="4602" spans="1:58" x14ac:dyDescent="0.55000000000000004">
      <c r="A4602" s="3" t="s">
        <v>956</v>
      </c>
      <c r="B4602" s="32">
        <v>40828</v>
      </c>
      <c r="C4602" t="s">
        <v>916</v>
      </c>
      <c r="AU4602" s="14">
        <v>70</v>
      </c>
      <c r="BF4602" s="14"/>
    </row>
    <row r="4603" spans="1:58" x14ac:dyDescent="0.55000000000000004">
      <c r="A4603" s="3" t="s">
        <v>956</v>
      </c>
      <c r="B4603" s="32">
        <v>40836</v>
      </c>
      <c r="C4603" t="s">
        <v>916</v>
      </c>
      <c r="AU4603" s="14">
        <v>73</v>
      </c>
      <c r="BF4603" s="14"/>
    </row>
    <row r="4604" spans="1:58" x14ac:dyDescent="0.55000000000000004">
      <c r="A4604" s="3" t="s">
        <v>956</v>
      </c>
      <c r="B4604" s="32">
        <v>40855</v>
      </c>
      <c r="C4604" t="s">
        <v>916</v>
      </c>
      <c r="AU4604" s="14">
        <v>87</v>
      </c>
      <c r="BF4604" s="14"/>
    </row>
    <row r="4605" spans="1:58" x14ac:dyDescent="0.55000000000000004">
      <c r="A4605" s="3" t="s">
        <v>957</v>
      </c>
      <c r="B4605" s="32">
        <v>40735</v>
      </c>
      <c r="C4605" t="s">
        <v>917</v>
      </c>
      <c r="AU4605" s="14"/>
      <c r="BF4605" s="14"/>
    </row>
    <row r="4606" spans="1:58" x14ac:dyDescent="0.55000000000000004">
      <c r="A4606" s="3" t="s">
        <v>957</v>
      </c>
      <c r="B4606" s="32">
        <v>40746</v>
      </c>
      <c r="C4606" t="s">
        <v>917</v>
      </c>
      <c r="AU4606" s="14">
        <v>16</v>
      </c>
      <c r="BF4606" s="14">
        <v>5.5</v>
      </c>
    </row>
    <row r="4607" spans="1:58" x14ac:dyDescent="0.55000000000000004">
      <c r="A4607" s="3" t="s">
        <v>957</v>
      </c>
      <c r="B4607" s="32">
        <v>40753</v>
      </c>
      <c r="C4607" t="s">
        <v>917</v>
      </c>
      <c r="AU4607" s="14">
        <v>30</v>
      </c>
      <c r="BF4607" s="14">
        <v>6</v>
      </c>
    </row>
    <row r="4608" spans="1:58" x14ac:dyDescent="0.55000000000000004">
      <c r="A4608" s="3" t="s">
        <v>957</v>
      </c>
      <c r="B4608" s="32">
        <v>40771</v>
      </c>
      <c r="C4608" t="s">
        <v>917</v>
      </c>
      <c r="AU4608" s="14">
        <v>30</v>
      </c>
      <c r="BF4608" s="14">
        <v>7.5</v>
      </c>
    </row>
    <row r="4609" spans="1:58" x14ac:dyDescent="0.55000000000000004">
      <c r="A4609" s="3" t="s">
        <v>957</v>
      </c>
      <c r="B4609" s="32">
        <v>40782</v>
      </c>
      <c r="C4609" t="s">
        <v>917</v>
      </c>
      <c r="AU4609" s="14">
        <v>32</v>
      </c>
      <c r="BF4609" s="14"/>
    </row>
    <row r="4610" spans="1:58" x14ac:dyDescent="0.55000000000000004">
      <c r="A4610" s="3" t="s">
        <v>957</v>
      </c>
      <c r="B4610" s="32">
        <v>40793</v>
      </c>
      <c r="C4610" t="s">
        <v>917</v>
      </c>
      <c r="AU4610" s="14">
        <v>39</v>
      </c>
      <c r="BF4610" s="14"/>
    </row>
    <row r="4611" spans="1:58" x14ac:dyDescent="0.55000000000000004">
      <c r="A4611" s="3" t="s">
        <v>957</v>
      </c>
      <c r="B4611" s="32">
        <v>40810</v>
      </c>
      <c r="C4611" t="s">
        <v>917</v>
      </c>
      <c r="AU4611" s="14">
        <v>63</v>
      </c>
      <c r="BF4611" s="14"/>
    </row>
    <row r="4612" spans="1:58" x14ac:dyDescent="0.55000000000000004">
      <c r="A4612" s="3" t="s">
        <v>957</v>
      </c>
      <c r="B4612" s="32">
        <v>40828</v>
      </c>
      <c r="C4612" t="s">
        <v>917</v>
      </c>
      <c r="AU4612" s="14">
        <v>70</v>
      </c>
      <c r="BF4612" s="14"/>
    </row>
    <row r="4613" spans="1:58" x14ac:dyDescent="0.55000000000000004">
      <c r="A4613" s="3" t="s">
        <v>957</v>
      </c>
      <c r="B4613" s="32">
        <v>40836</v>
      </c>
      <c r="C4613" t="s">
        <v>917</v>
      </c>
      <c r="AU4613" s="14">
        <v>73</v>
      </c>
      <c r="BF4613" s="14"/>
    </row>
    <row r="4614" spans="1:58" x14ac:dyDescent="0.55000000000000004">
      <c r="A4614" s="3" t="s">
        <v>957</v>
      </c>
      <c r="B4614" s="32">
        <v>40855</v>
      </c>
      <c r="C4614" t="s">
        <v>917</v>
      </c>
      <c r="AU4614" s="14">
        <v>85</v>
      </c>
      <c r="BF4614" s="14"/>
    </row>
    <row r="4615" spans="1:58" x14ac:dyDescent="0.55000000000000004">
      <c r="A4615" s="3" t="s">
        <v>958</v>
      </c>
      <c r="B4615" s="32">
        <v>40771</v>
      </c>
      <c r="C4615" t="s">
        <v>912</v>
      </c>
      <c r="AU4615" s="14">
        <v>13</v>
      </c>
      <c r="BF4615" s="14">
        <v>2.7</v>
      </c>
    </row>
    <row r="4616" spans="1:58" x14ac:dyDescent="0.55000000000000004">
      <c r="A4616" s="3" t="s">
        <v>958</v>
      </c>
      <c r="B4616" s="32">
        <v>40782</v>
      </c>
      <c r="C4616" t="s">
        <v>912</v>
      </c>
      <c r="AU4616" s="14">
        <v>14</v>
      </c>
      <c r="BF4616" s="14">
        <v>3.7</v>
      </c>
    </row>
    <row r="4617" spans="1:58" x14ac:dyDescent="0.55000000000000004">
      <c r="A4617" s="3" t="s">
        <v>958</v>
      </c>
      <c r="B4617" s="32">
        <v>40793</v>
      </c>
      <c r="C4617" t="s">
        <v>912</v>
      </c>
      <c r="AU4617" s="14">
        <v>30</v>
      </c>
      <c r="BF4617" s="14">
        <v>5.7</v>
      </c>
    </row>
    <row r="4618" spans="1:58" x14ac:dyDescent="0.55000000000000004">
      <c r="A4618" s="3" t="s">
        <v>958</v>
      </c>
      <c r="B4618" s="32">
        <v>40810</v>
      </c>
      <c r="C4618" t="s">
        <v>912</v>
      </c>
      <c r="AU4618" s="14">
        <v>16</v>
      </c>
      <c r="BF4618" s="14">
        <v>6</v>
      </c>
    </row>
    <row r="4619" spans="1:58" x14ac:dyDescent="0.55000000000000004">
      <c r="A4619" s="3" t="s">
        <v>958</v>
      </c>
      <c r="B4619" s="32">
        <v>40828</v>
      </c>
      <c r="C4619" t="s">
        <v>912</v>
      </c>
      <c r="AU4619" s="14">
        <v>39</v>
      </c>
      <c r="BF4619" s="14"/>
    </row>
    <row r="4620" spans="1:58" x14ac:dyDescent="0.55000000000000004">
      <c r="A4620" s="3" t="s">
        <v>958</v>
      </c>
      <c r="B4620" s="32">
        <v>40836</v>
      </c>
      <c r="C4620" t="s">
        <v>912</v>
      </c>
      <c r="AU4620" s="14">
        <v>65</v>
      </c>
      <c r="BF4620" s="14"/>
    </row>
    <row r="4621" spans="1:58" x14ac:dyDescent="0.55000000000000004">
      <c r="A4621" s="3" t="s">
        <v>958</v>
      </c>
      <c r="B4621" s="32">
        <v>40855</v>
      </c>
      <c r="C4621" t="s">
        <v>912</v>
      </c>
      <c r="AU4621" s="14">
        <v>75</v>
      </c>
      <c r="BF4621" s="14"/>
    </row>
    <row r="4622" spans="1:58" x14ac:dyDescent="0.55000000000000004">
      <c r="A4622" s="3" t="s">
        <v>959</v>
      </c>
      <c r="B4622" s="32">
        <v>40771</v>
      </c>
      <c r="C4622" t="s">
        <v>846</v>
      </c>
      <c r="AU4622" s="14">
        <v>13</v>
      </c>
      <c r="BF4622" s="14">
        <v>2.2999999999999998</v>
      </c>
    </row>
    <row r="4623" spans="1:58" x14ac:dyDescent="0.55000000000000004">
      <c r="A4623" s="3" t="s">
        <v>959</v>
      </c>
      <c r="B4623" s="32">
        <v>40782</v>
      </c>
      <c r="C4623" t="s">
        <v>846</v>
      </c>
      <c r="AU4623" s="14">
        <v>14</v>
      </c>
      <c r="BF4623" s="14">
        <v>3.8</v>
      </c>
    </row>
    <row r="4624" spans="1:58" x14ac:dyDescent="0.55000000000000004">
      <c r="A4624" s="3" t="s">
        <v>959</v>
      </c>
      <c r="B4624" s="32">
        <v>40793</v>
      </c>
      <c r="C4624" t="s">
        <v>846</v>
      </c>
      <c r="AU4624" s="14">
        <v>15</v>
      </c>
      <c r="BF4624" s="14">
        <v>5.2</v>
      </c>
    </row>
    <row r="4625" spans="1:58" x14ac:dyDescent="0.55000000000000004">
      <c r="A4625" s="3" t="s">
        <v>959</v>
      </c>
      <c r="B4625" s="32">
        <v>40810</v>
      </c>
      <c r="C4625" t="s">
        <v>846</v>
      </c>
      <c r="AU4625" s="14">
        <v>16</v>
      </c>
      <c r="BF4625" s="14">
        <v>6.1</v>
      </c>
    </row>
    <row r="4626" spans="1:58" x14ac:dyDescent="0.55000000000000004">
      <c r="A4626" s="3" t="s">
        <v>959</v>
      </c>
      <c r="B4626" s="32">
        <v>40828</v>
      </c>
      <c r="C4626" t="s">
        <v>846</v>
      </c>
      <c r="AU4626" s="14">
        <v>32</v>
      </c>
      <c r="BF4626" s="14"/>
    </row>
    <row r="4627" spans="1:58" x14ac:dyDescent="0.55000000000000004">
      <c r="A4627" s="3" t="s">
        <v>959</v>
      </c>
      <c r="B4627" s="32">
        <v>40836</v>
      </c>
      <c r="C4627" t="s">
        <v>846</v>
      </c>
      <c r="AU4627" s="14">
        <v>49</v>
      </c>
      <c r="BF4627" s="14"/>
    </row>
    <row r="4628" spans="1:58" x14ac:dyDescent="0.55000000000000004">
      <c r="A4628" s="3" t="s">
        <v>959</v>
      </c>
      <c r="B4628" s="32">
        <v>40855</v>
      </c>
      <c r="C4628" t="s">
        <v>846</v>
      </c>
      <c r="AU4628" s="14">
        <v>71</v>
      </c>
      <c r="BF4628" s="14"/>
    </row>
    <row r="4629" spans="1:58" x14ac:dyDescent="0.55000000000000004">
      <c r="A4629" s="3" t="s">
        <v>960</v>
      </c>
      <c r="B4629" s="32">
        <v>40771</v>
      </c>
      <c r="C4629" t="s">
        <v>847</v>
      </c>
      <c r="AU4629" s="14">
        <v>13</v>
      </c>
      <c r="BF4629" s="14">
        <v>2.6</v>
      </c>
    </row>
    <row r="4630" spans="1:58" x14ac:dyDescent="0.55000000000000004">
      <c r="A4630" s="3" t="s">
        <v>960</v>
      </c>
      <c r="B4630" s="32">
        <v>40782</v>
      </c>
      <c r="C4630" t="s">
        <v>847</v>
      </c>
      <c r="AU4630" s="14">
        <v>14</v>
      </c>
      <c r="BF4630" s="14">
        <v>3.8</v>
      </c>
    </row>
    <row r="4631" spans="1:58" x14ac:dyDescent="0.55000000000000004">
      <c r="A4631" s="3" t="s">
        <v>960</v>
      </c>
      <c r="B4631" s="32">
        <v>40793</v>
      </c>
      <c r="C4631" t="s">
        <v>847</v>
      </c>
      <c r="AU4631" s="14">
        <v>15</v>
      </c>
      <c r="BF4631" s="14">
        <v>5.0999999999999996</v>
      </c>
    </row>
    <row r="4632" spans="1:58" x14ac:dyDescent="0.55000000000000004">
      <c r="A4632" s="3" t="s">
        <v>960</v>
      </c>
      <c r="B4632" s="32">
        <v>40810</v>
      </c>
      <c r="C4632" t="s">
        <v>847</v>
      </c>
      <c r="AU4632" s="14">
        <v>16</v>
      </c>
      <c r="BF4632" s="14">
        <v>6</v>
      </c>
    </row>
    <row r="4633" spans="1:58" x14ac:dyDescent="0.55000000000000004">
      <c r="A4633" s="3" t="s">
        <v>960</v>
      </c>
      <c r="B4633" s="32">
        <v>40828</v>
      </c>
      <c r="C4633" t="s">
        <v>847</v>
      </c>
      <c r="AU4633" s="14">
        <v>32</v>
      </c>
      <c r="BF4633" s="14"/>
    </row>
    <row r="4634" spans="1:58" x14ac:dyDescent="0.55000000000000004">
      <c r="A4634" s="3" t="s">
        <v>960</v>
      </c>
      <c r="B4634" s="32">
        <v>40836</v>
      </c>
      <c r="C4634" t="s">
        <v>847</v>
      </c>
      <c r="AU4634" s="14">
        <v>57</v>
      </c>
      <c r="BF4634" s="14"/>
    </row>
    <row r="4635" spans="1:58" x14ac:dyDescent="0.55000000000000004">
      <c r="A4635" s="3" t="s">
        <v>960</v>
      </c>
      <c r="B4635" s="32">
        <v>40855</v>
      </c>
      <c r="C4635" t="s">
        <v>847</v>
      </c>
      <c r="AU4635" s="14">
        <v>73</v>
      </c>
      <c r="BF4635" s="14"/>
    </row>
    <row r="4636" spans="1:58" x14ac:dyDescent="0.55000000000000004">
      <c r="A4636" s="3" t="s">
        <v>961</v>
      </c>
      <c r="B4636" s="32">
        <v>40771</v>
      </c>
      <c r="C4636" t="s">
        <v>913</v>
      </c>
      <c r="AU4636" s="14">
        <v>13</v>
      </c>
      <c r="BF4636" s="14">
        <v>2.6</v>
      </c>
    </row>
    <row r="4637" spans="1:58" x14ac:dyDescent="0.55000000000000004">
      <c r="A4637" s="3" t="s">
        <v>961</v>
      </c>
      <c r="B4637" s="32">
        <v>40782</v>
      </c>
      <c r="C4637" t="s">
        <v>913</v>
      </c>
      <c r="AU4637" s="14">
        <v>14</v>
      </c>
      <c r="BF4637" s="14">
        <v>3.8</v>
      </c>
    </row>
    <row r="4638" spans="1:58" x14ac:dyDescent="0.55000000000000004">
      <c r="A4638" s="3" t="s">
        <v>961</v>
      </c>
      <c r="B4638" s="32">
        <v>40793</v>
      </c>
      <c r="C4638" t="s">
        <v>913</v>
      </c>
      <c r="AU4638" s="14">
        <v>15</v>
      </c>
      <c r="BF4638" s="14">
        <v>4.9000000000000004</v>
      </c>
    </row>
    <row r="4639" spans="1:58" x14ac:dyDescent="0.55000000000000004">
      <c r="A4639" s="3" t="s">
        <v>961</v>
      </c>
      <c r="B4639" s="32">
        <v>40810</v>
      </c>
      <c r="C4639" t="s">
        <v>913</v>
      </c>
      <c r="AU4639" s="14">
        <v>15</v>
      </c>
      <c r="BF4639" s="14">
        <v>6.1</v>
      </c>
    </row>
    <row r="4640" spans="1:58" x14ac:dyDescent="0.55000000000000004">
      <c r="A4640" s="3" t="s">
        <v>961</v>
      </c>
      <c r="B4640" s="32">
        <v>40828</v>
      </c>
      <c r="C4640" t="s">
        <v>913</v>
      </c>
      <c r="AU4640" s="14">
        <v>31</v>
      </c>
      <c r="BF4640" s="14"/>
    </row>
    <row r="4641" spans="1:58" x14ac:dyDescent="0.55000000000000004">
      <c r="A4641" s="3" t="s">
        <v>961</v>
      </c>
      <c r="B4641" s="32">
        <v>40836</v>
      </c>
      <c r="C4641" t="s">
        <v>913</v>
      </c>
      <c r="AU4641" s="14">
        <v>39</v>
      </c>
      <c r="BF4641" s="14"/>
    </row>
    <row r="4642" spans="1:58" x14ac:dyDescent="0.55000000000000004">
      <c r="A4642" s="3" t="s">
        <v>961</v>
      </c>
      <c r="B4642" s="32">
        <v>40855</v>
      </c>
      <c r="C4642" t="s">
        <v>913</v>
      </c>
      <c r="AU4642" s="14">
        <v>71</v>
      </c>
      <c r="BF4642" s="14"/>
    </row>
    <row r="4643" spans="1:58" x14ac:dyDescent="0.55000000000000004">
      <c r="A4643" s="3" t="s">
        <v>962</v>
      </c>
      <c r="B4643" s="32">
        <v>40771</v>
      </c>
      <c r="C4643" t="s">
        <v>914</v>
      </c>
      <c r="AU4643" s="14">
        <v>13</v>
      </c>
      <c r="BF4643" s="14">
        <v>2.9</v>
      </c>
    </row>
    <row r="4644" spans="1:58" x14ac:dyDescent="0.55000000000000004">
      <c r="A4644" s="3" t="s">
        <v>962</v>
      </c>
      <c r="B4644" s="32">
        <v>40782</v>
      </c>
      <c r="C4644" t="s">
        <v>914</v>
      </c>
      <c r="AU4644" s="14">
        <v>15</v>
      </c>
      <c r="BF4644" s="14">
        <v>4.7</v>
      </c>
    </row>
    <row r="4645" spans="1:58" x14ac:dyDescent="0.55000000000000004">
      <c r="A4645" s="3" t="s">
        <v>962</v>
      </c>
      <c r="B4645" s="32">
        <v>40793</v>
      </c>
      <c r="C4645" t="s">
        <v>914</v>
      </c>
      <c r="AU4645" s="14">
        <v>15</v>
      </c>
      <c r="BF4645" s="14">
        <v>5.2</v>
      </c>
    </row>
    <row r="4646" spans="1:58" x14ac:dyDescent="0.55000000000000004">
      <c r="A4646" s="3" t="s">
        <v>962</v>
      </c>
      <c r="B4646" s="32">
        <v>40810</v>
      </c>
      <c r="C4646" t="s">
        <v>914</v>
      </c>
      <c r="AU4646" s="14">
        <v>17</v>
      </c>
      <c r="BF4646" s="14">
        <v>6.6</v>
      </c>
    </row>
    <row r="4647" spans="1:58" x14ac:dyDescent="0.55000000000000004">
      <c r="A4647" s="3" t="s">
        <v>962</v>
      </c>
      <c r="B4647" s="32">
        <v>40828</v>
      </c>
      <c r="C4647" t="s">
        <v>914</v>
      </c>
      <c r="AU4647" s="14">
        <v>32</v>
      </c>
      <c r="BF4647" s="14"/>
    </row>
    <row r="4648" spans="1:58" x14ac:dyDescent="0.55000000000000004">
      <c r="A4648" s="3" t="s">
        <v>962</v>
      </c>
      <c r="B4648" s="32">
        <v>40836</v>
      </c>
      <c r="C4648" t="s">
        <v>914</v>
      </c>
      <c r="AU4648" s="14">
        <v>51</v>
      </c>
      <c r="BF4648" s="14"/>
    </row>
    <row r="4649" spans="1:58" x14ac:dyDescent="0.55000000000000004">
      <c r="A4649" s="3" t="s">
        <v>962</v>
      </c>
      <c r="B4649" s="32">
        <v>40855</v>
      </c>
      <c r="C4649" t="s">
        <v>914</v>
      </c>
      <c r="AU4649" s="14">
        <v>72</v>
      </c>
      <c r="BF4649" s="14"/>
    </row>
    <row r="4650" spans="1:58" x14ac:dyDescent="0.55000000000000004">
      <c r="A4650" s="3" t="s">
        <v>963</v>
      </c>
      <c r="B4650" s="32">
        <v>40771</v>
      </c>
      <c r="C4650" t="s">
        <v>915</v>
      </c>
      <c r="AU4650" s="14">
        <v>13</v>
      </c>
      <c r="BF4650" s="14">
        <v>2.5</v>
      </c>
    </row>
    <row r="4651" spans="1:58" x14ac:dyDescent="0.55000000000000004">
      <c r="A4651" s="3" t="s">
        <v>963</v>
      </c>
      <c r="B4651" s="32">
        <v>40782</v>
      </c>
      <c r="C4651" t="s">
        <v>915</v>
      </c>
      <c r="AU4651" s="14">
        <v>14</v>
      </c>
      <c r="BF4651" s="14">
        <v>4</v>
      </c>
    </row>
    <row r="4652" spans="1:58" x14ac:dyDescent="0.55000000000000004">
      <c r="A4652" s="3" t="s">
        <v>963</v>
      </c>
      <c r="B4652" s="32">
        <v>40793</v>
      </c>
      <c r="C4652" t="s">
        <v>915</v>
      </c>
      <c r="AU4652" s="14">
        <v>15</v>
      </c>
      <c r="BF4652" s="14">
        <v>4.9000000000000004</v>
      </c>
    </row>
    <row r="4653" spans="1:58" x14ac:dyDescent="0.55000000000000004">
      <c r="A4653" s="3" t="s">
        <v>963</v>
      </c>
      <c r="B4653" s="32">
        <v>40810</v>
      </c>
      <c r="C4653" t="s">
        <v>915</v>
      </c>
      <c r="AU4653" s="14">
        <v>16</v>
      </c>
      <c r="BF4653" s="14">
        <v>6.1</v>
      </c>
    </row>
    <row r="4654" spans="1:58" x14ac:dyDescent="0.55000000000000004">
      <c r="A4654" s="3" t="s">
        <v>963</v>
      </c>
      <c r="B4654" s="32">
        <v>40828</v>
      </c>
      <c r="C4654" t="s">
        <v>915</v>
      </c>
      <c r="AU4654" s="14">
        <v>37</v>
      </c>
      <c r="BF4654" s="14"/>
    </row>
    <row r="4655" spans="1:58" x14ac:dyDescent="0.55000000000000004">
      <c r="A4655" s="3" t="s">
        <v>963</v>
      </c>
      <c r="B4655" s="32">
        <v>40836</v>
      </c>
      <c r="C4655" t="s">
        <v>915</v>
      </c>
      <c r="AU4655" s="14">
        <v>57</v>
      </c>
      <c r="BF4655" s="14"/>
    </row>
    <row r="4656" spans="1:58" x14ac:dyDescent="0.55000000000000004">
      <c r="A4656" s="3" t="s">
        <v>963</v>
      </c>
      <c r="B4656" s="32">
        <v>40855</v>
      </c>
      <c r="C4656" t="s">
        <v>915</v>
      </c>
      <c r="AU4656" s="14">
        <v>73</v>
      </c>
      <c r="BF4656" s="14"/>
    </row>
    <row r="4657" spans="1:77" x14ac:dyDescent="0.55000000000000004">
      <c r="A4657" s="3" t="s">
        <v>964</v>
      </c>
      <c r="B4657" s="32">
        <v>40771</v>
      </c>
      <c r="C4657" t="s">
        <v>916</v>
      </c>
      <c r="AU4657" s="14">
        <v>13</v>
      </c>
      <c r="BF4657" s="14">
        <v>2.7</v>
      </c>
    </row>
    <row r="4658" spans="1:77" x14ac:dyDescent="0.55000000000000004">
      <c r="A4658" s="3" t="s">
        <v>964</v>
      </c>
      <c r="B4658" s="32">
        <v>40782</v>
      </c>
      <c r="C4658" t="s">
        <v>916</v>
      </c>
      <c r="AU4658" s="14">
        <v>14</v>
      </c>
      <c r="BF4658" s="14">
        <v>3.5</v>
      </c>
    </row>
    <row r="4659" spans="1:77" x14ac:dyDescent="0.55000000000000004">
      <c r="A4659" s="3" t="s">
        <v>964</v>
      </c>
      <c r="B4659" s="32">
        <v>40793</v>
      </c>
      <c r="C4659" t="s">
        <v>916</v>
      </c>
      <c r="AU4659" s="14">
        <v>15</v>
      </c>
      <c r="BF4659" s="14">
        <v>5.3</v>
      </c>
    </row>
    <row r="4660" spans="1:77" x14ac:dyDescent="0.55000000000000004">
      <c r="A4660" s="3" t="s">
        <v>964</v>
      </c>
      <c r="B4660" s="32">
        <v>40810</v>
      </c>
      <c r="C4660" t="s">
        <v>916</v>
      </c>
      <c r="AU4660" s="14">
        <v>17</v>
      </c>
      <c r="BF4660" s="14">
        <v>6.6</v>
      </c>
    </row>
    <row r="4661" spans="1:77" x14ac:dyDescent="0.55000000000000004">
      <c r="A4661" s="3" t="s">
        <v>964</v>
      </c>
      <c r="B4661" s="32">
        <v>40828</v>
      </c>
      <c r="C4661" t="s">
        <v>916</v>
      </c>
      <c r="AU4661" s="14">
        <v>39</v>
      </c>
      <c r="BF4661" s="14"/>
    </row>
    <row r="4662" spans="1:77" x14ac:dyDescent="0.55000000000000004">
      <c r="A4662" s="3" t="s">
        <v>964</v>
      </c>
      <c r="B4662" s="32">
        <v>40836</v>
      </c>
      <c r="C4662" t="s">
        <v>916</v>
      </c>
      <c r="AU4662" s="14">
        <v>61</v>
      </c>
      <c r="BF4662" s="14"/>
    </row>
    <row r="4663" spans="1:77" x14ac:dyDescent="0.55000000000000004">
      <c r="A4663" s="3" t="s">
        <v>964</v>
      </c>
      <c r="B4663" s="32">
        <v>40855</v>
      </c>
      <c r="C4663" t="s">
        <v>916</v>
      </c>
      <c r="AU4663" s="14">
        <v>73</v>
      </c>
      <c r="BF4663" s="14"/>
    </row>
    <row r="4664" spans="1:77" x14ac:dyDescent="0.55000000000000004">
      <c r="A4664" s="3" t="s">
        <v>965</v>
      </c>
      <c r="B4664" s="32">
        <v>40771</v>
      </c>
      <c r="C4664" t="s">
        <v>917</v>
      </c>
      <c r="AU4664" s="14">
        <v>13</v>
      </c>
      <c r="BF4664" s="14">
        <v>2.7</v>
      </c>
    </row>
    <row r="4665" spans="1:77" x14ac:dyDescent="0.55000000000000004">
      <c r="A4665" s="3" t="s">
        <v>965</v>
      </c>
      <c r="B4665" s="32">
        <v>40782</v>
      </c>
      <c r="C4665" t="s">
        <v>917</v>
      </c>
      <c r="AU4665" s="14">
        <v>14</v>
      </c>
      <c r="BF4665" s="14">
        <v>3.8</v>
      </c>
    </row>
    <row r="4666" spans="1:77" x14ac:dyDescent="0.55000000000000004">
      <c r="A4666" s="3" t="s">
        <v>965</v>
      </c>
      <c r="B4666" s="32">
        <v>40793</v>
      </c>
      <c r="C4666" t="s">
        <v>917</v>
      </c>
      <c r="AU4666" s="14">
        <v>15</v>
      </c>
      <c r="BF4666" s="14">
        <v>5.0999999999999996</v>
      </c>
    </row>
    <row r="4667" spans="1:77" x14ac:dyDescent="0.55000000000000004">
      <c r="A4667" s="3" t="s">
        <v>965</v>
      </c>
      <c r="B4667" s="32">
        <v>40810</v>
      </c>
      <c r="C4667" t="s">
        <v>917</v>
      </c>
      <c r="AU4667" s="14">
        <v>17</v>
      </c>
      <c r="BF4667" s="14">
        <v>6.4</v>
      </c>
    </row>
    <row r="4668" spans="1:77" x14ac:dyDescent="0.55000000000000004">
      <c r="A4668" s="3" t="s">
        <v>965</v>
      </c>
      <c r="B4668" s="32">
        <v>40828</v>
      </c>
      <c r="C4668" t="s">
        <v>917</v>
      </c>
      <c r="AU4668" s="14">
        <v>37</v>
      </c>
      <c r="BF4668" s="14"/>
    </row>
    <row r="4669" spans="1:77" x14ac:dyDescent="0.55000000000000004">
      <c r="A4669" s="3" t="s">
        <v>965</v>
      </c>
      <c r="B4669" s="32">
        <v>40836</v>
      </c>
      <c r="C4669" t="s">
        <v>917</v>
      </c>
      <c r="AU4669" s="14">
        <v>59</v>
      </c>
      <c r="BF4669" s="14"/>
    </row>
    <row r="4670" spans="1:77" x14ac:dyDescent="0.55000000000000004">
      <c r="A4670" s="3" t="s">
        <v>965</v>
      </c>
      <c r="B4670" s="32">
        <v>40855</v>
      </c>
      <c r="C4670" t="s">
        <v>917</v>
      </c>
      <c r="AU4670" s="14">
        <v>73</v>
      </c>
      <c r="BF4670" s="14"/>
    </row>
    <row r="4671" spans="1:77" x14ac:dyDescent="0.55000000000000004">
      <c r="A4671" s="49" t="s">
        <v>909</v>
      </c>
      <c r="B4671" s="50">
        <v>42284</v>
      </c>
      <c r="C4671" s="51" t="s">
        <v>906</v>
      </c>
      <c r="D4671" s="51"/>
      <c r="E4671" s="51"/>
      <c r="F4671" s="51"/>
      <c r="G4671" s="51"/>
      <c r="H4671" s="51"/>
      <c r="I4671" s="51"/>
      <c r="J4671" s="51"/>
      <c r="K4671" s="51"/>
      <c r="L4671" s="51"/>
      <c r="M4671" s="51"/>
      <c r="N4671" s="51"/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>
        <v>2</v>
      </c>
      <c r="AC4671" s="51"/>
      <c r="AD4671" s="51"/>
      <c r="AE4671" s="51"/>
      <c r="AF4671" s="51"/>
      <c r="AG4671" s="51"/>
      <c r="AH4671" s="51">
        <v>0</v>
      </c>
      <c r="AI4671" s="51">
        <v>1</v>
      </c>
      <c r="AJ4671" s="51"/>
      <c r="AK4671" s="51"/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</row>
    <row r="4672" spans="1:77" x14ac:dyDescent="0.55000000000000004">
      <c r="A4672" s="49" t="s">
        <v>909</v>
      </c>
      <c r="B4672" s="50">
        <v>42286</v>
      </c>
      <c r="C4672" s="51" t="s">
        <v>906</v>
      </c>
      <c r="D4672" s="51"/>
      <c r="E4672" s="51"/>
      <c r="F4672" s="51"/>
      <c r="G4672" s="51"/>
      <c r="H4672" s="51"/>
      <c r="I4672" s="51"/>
      <c r="J4672" s="51"/>
      <c r="K4672" s="51"/>
      <c r="L4672" s="51"/>
      <c r="M4672" s="51"/>
      <c r="N4672" s="51"/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>
        <v>0</v>
      </c>
      <c r="AE4672" s="51"/>
      <c r="AF4672" s="51"/>
      <c r="AG4672" s="51"/>
      <c r="AH4672" s="51"/>
      <c r="AI4672" s="51"/>
      <c r="AJ4672" s="51"/>
      <c r="AK4672" s="51"/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</row>
    <row r="4673" spans="1:77" x14ac:dyDescent="0.55000000000000004">
      <c r="A4673" s="49" t="s">
        <v>909</v>
      </c>
      <c r="B4673" s="50">
        <v>42289</v>
      </c>
      <c r="C4673" s="51" t="s">
        <v>906</v>
      </c>
      <c r="D4673" s="51"/>
      <c r="E4673" s="51"/>
      <c r="F4673" s="51"/>
      <c r="G4673" s="51"/>
      <c r="H4673" s="51"/>
      <c r="I4673" s="51"/>
      <c r="J4673" s="51"/>
      <c r="K4673" s="51"/>
      <c r="L4673" s="51"/>
      <c r="M4673" s="51"/>
      <c r="N4673" s="51"/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>
        <v>3.35</v>
      </c>
      <c r="AC4673" s="51"/>
      <c r="AD4673" s="51">
        <v>2.7913152990919413E-3</v>
      </c>
      <c r="AE4673" s="51"/>
      <c r="AF4673" s="51"/>
      <c r="AG4673" s="51"/>
      <c r="AH4673" s="51">
        <v>0</v>
      </c>
      <c r="AI4673" s="51">
        <v>2</v>
      </c>
      <c r="AJ4673" s="51"/>
      <c r="AK4673" s="51"/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</row>
    <row r="4674" spans="1:77" x14ac:dyDescent="0.55000000000000004">
      <c r="A4674" s="49" t="s">
        <v>909</v>
      </c>
      <c r="B4674" s="50">
        <v>42291</v>
      </c>
      <c r="C4674" s="51" t="s">
        <v>906</v>
      </c>
      <c r="D4674" s="51"/>
      <c r="E4674" s="51">
        <v>501.4425</v>
      </c>
      <c r="F4674" s="51">
        <v>0.17896875000000001</v>
      </c>
      <c r="G4674" s="51">
        <v>0.25140625</v>
      </c>
      <c r="H4674" s="51">
        <v>0.30069374999999998</v>
      </c>
      <c r="I4674" s="51">
        <v>0.27531250000000002</v>
      </c>
      <c r="J4674" s="51">
        <v>0.27040625000000001</v>
      </c>
      <c r="K4674" s="51">
        <v>0.34392500000000004</v>
      </c>
      <c r="L4674" s="51">
        <v>0.26595000000000002</v>
      </c>
      <c r="M4674" s="51"/>
      <c r="N4674" s="51"/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/>
      <c r="AD4674" s="51"/>
      <c r="AE4674" s="51"/>
      <c r="AF4674" s="51"/>
      <c r="AG4674" s="51"/>
      <c r="AH4674" s="51"/>
      <c r="AI4674" s="51"/>
      <c r="AJ4674" s="51"/>
      <c r="AK4674" s="51"/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</row>
    <row r="4675" spans="1:77" x14ac:dyDescent="0.55000000000000004">
      <c r="A4675" s="49" t="s">
        <v>909</v>
      </c>
      <c r="B4675" s="50">
        <v>42292</v>
      </c>
      <c r="C4675" s="51" t="s">
        <v>906</v>
      </c>
      <c r="D4675" s="51"/>
      <c r="E4675" s="51">
        <v>500.59406249999995</v>
      </c>
      <c r="F4675" s="51">
        <v>0.17385624999999999</v>
      </c>
      <c r="G4675" s="51">
        <v>0.24987500000000001</v>
      </c>
      <c r="H4675" s="51">
        <v>0.30059999999999998</v>
      </c>
      <c r="I4675" s="51">
        <v>0.27553124999999995</v>
      </c>
      <c r="J4675" s="51">
        <v>0.27058749999999998</v>
      </c>
      <c r="K4675" s="51">
        <v>0.34396875000000005</v>
      </c>
      <c r="L4675" s="51">
        <v>0.26609375000000002</v>
      </c>
      <c r="M4675" s="51"/>
      <c r="N4675" s="51"/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>
        <v>0.11463964334801467</v>
      </c>
      <c r="AD4675" s="51">
        <v>3.7658653049432292E-2</v>
      </c>
      <c r="AE4675" s="51"/>
      <c r="AF4675" s="51"/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</row>
    <row r="4676" spans="1:77" x14ac:dyDescent="0.55000000000000004">
      <c r="A4676" s="49" t="s">
        <v>909</v>
      </c>
      <c r="B4676" s="50">
        <v>42293</v>
      </c>
      <c r="C4676" s="51" t="s">
        <v>906</v>
      </c>
      <c r="D4676" s="51"/>
      <c r="E4676" s="51">
        <v>499.96781250000009</v>
      </c>
      <c r="F4676" s="51">
        <v>0.1690875</v>
      </c>
      <c r="G4676" s="51">
        <v>0.24856875</v>
      </c>
      <c r="H4676" s="51">
        <v>0.30078749999999999</v>
      </c>
      <c r="I4676" s="51">
        <v>0.27584375</v>
      </c>
      <c r="J4676" s="51">
        <v>0.27078750000000001</v>
      </c>
      <c r="K4676" s="51">
        <v>0.34409999999999996</v>
      </c>
      <c r="L4676" s="51">
        <v>0.26621250000000002</v>
      </c>
      <c r="M4676" s="51"/>
      <c r="N4676" s="51"/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/>
      <c r="AE4676" s="51"/>
      <c r="AF4676" s="51"/>
      <c r="AG4676" s="51"/>
      <c r="AH4676" s="51"/>
      <c r="AI4676" s="51"/>
      <c r="AJ4676" s="51"/>
      <c r="AK4676" s="51"/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</row>
    <row r="4677" spans="1:77" x14ac:dyDescent="0.55000000000000004">
      <c r="A4677" s="49" t="s">
        <v>909</v>
      </c>
      <c r="B4677" s="50">
        <v>42294</v>
      </c>
      <c r="C4677" s="51" t="s">
        <v>906</v>
      </c>
      <c r="D4677" s="51"/>
      <c r="E4677" s="51">
        <v>499.29703125000003</v>
      </c>
      <c r="F4677" s="51">
        <v>0.164765625</v>
      </c>
      <c r="G4677" s="51">
        <v>0.24638125000000002</v>
      </c>
      <c r="H4677" s="51">
        <v>0.30091250000000003</v>
      </c>
      <c r="I4677" s="51">
        <v>0.27638125000000002</v>
      </c>
      <c r="J4677" s="51">
        <v>0.27094374999999998</v>
      </c>
      <c r="K4677" s="51">
        <v>0.34426249999999997</v>
      </c>
      <c r="L4677" s="51">
        <v>0.26624999999999999</v>
      </c>
      <c r="M4677" s="51"/>
      <c r="N4677" s="51"/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/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</row>
    <row r="4678" spans="1:77" x14ac:dyDescent="0.55000000000000004">
      <c r="A4678" s="49" t="s">
        <v>909</v>
      </c>
      <c r="B4678" s="50">
        <v>42295</v>
      </c>
      <c r="C4678" s="51" t="s">
        <v>906</v>
      </c>
      <c r="D4678" s="51"/>
      <c r="E4678" s="51">
        <v>498.26343750000001</v>
      </c>
      <c r="F4678" s="51">
        <v>0.15938750000000002</v>
      </c>
      <c r="G4678" s="51">
        <v>0.24446875000000001</v>
      </c>
      <c r="H4678" s="51">
        <v>0.30046875000000006</v>
      </c>
      <c r="I4678" s="51">
        <v>0.27661875000000002</v>
      </c>
      <c r="J4678" s="51">
        <v>0.27108749999999998</v>
      </c>
      <c r="K4678" s="51">
        <v>0.34434375</v>
      </c>
      <c r="L4678" s="51">
        <v>0.26643125000000001</v>
      </c>
      <c r="M4678" s="51"/>
      <c r="N4678" s="51"/>
      <c r="O4678" s="51"/>
      <c r="P4678" s="51"/>
      <c r="Q4678" s="51"/>
      <c r="R4678" s="51"/>
      <c r="S4678" s="51"/>
      <c r="T4678" s="51"/>
      <c r="U4678" s="51"/>
      <c r="V4678" s="51"/>
      <c r="W4678" s="51"/>
      <c r="X4678" s="51"/>
      <c r="Y4678" s="51"/>
      <c r="Z4678" s="51"/>
      <c r="AA4678" s="51"/>
      <c r="AB4678" s="51"/>
      <c r="AC4678" s="51"/>
      <c r="AD4678" s="51"/>
      <c r="AE4678" s="51"/>
      <c r="AF4678" s="51"/>
      <c r="AG4678" s="51"/>
      <c r="AH4678" s="51"/>
      <c r="AI4678" s="51"/>
      <c r="AJ4678" s="51"/>
      <c r="AK4678" s="51"/>
      <c r="AL4678" s="51"/>
      <c r="AM4678" s="51"/>
      <c r="AN4678" s="51"/>
      <c r="AO4678" s="51"/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/>
      <c r="BE4678" s="51"/>
      <c r="BF4678" s="51"/>
      <c r="BG4678" s="51"/>
      <c r="BH4678" s="51"/>
      <c r="BI4678" s="51"/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</row>
    <row r="4679" spans="1:77" x14ac:dyDescent="0.55000000000000004">
      <c r="A4679" s="49" t="s">
        <v>909</v>
      </c>
      <c r="B4679" s="50">
        <v>42296</v>
      </c>
      <c r="C4679" s="51" t="s">
        <v>906</v>
      </c>
      <c r="D4679" s="51"/>
      <c r="E4679" s="51">
        <v>497.31140624999995</v>
      </c>
      <c r="F4679" s="51">
        <v>0.15457812499999998</v>
      </c>
      <c r="G4679" s="51">
        <v>0.24164375000000002</v>
      </c>
      <c r="H4679" s="51">
        <v>0.30019374999999998</v>
      </c>
      <c r="I4679" s="51">
        <v>0.27710625</v>
      </c>
      <c r="J4679" s="51">
        <v>0.27134999999999998</v>
      </c>
      <c r="K4679" s="51">
        <v>0.3444625</v>
      </c>
      <c r="L4679" s="51">
        <v>0.26648125</v>
      </c>
      <c r="M4679" s="51"/>
      <c r="N4679" s="51"/>
      <c r="O4679" s="51"/>
      <c r="P4679" s="51"/>
      <c r="Q4679" s="51"/>
      <c r="R4679" s="51"/>
      <c r="S4679" s="51"/>
      <c r="T4679" s="51"/>
      <c r="U4679" s="51"/>
      <c r="V4679" s="51"/>
      <c r="W4679" s="51"/>
      <c r="X4679" s="51"/>
      <c r="Y4679" s="51"/>
      <c r="Z4679" s="51"/>
      <c r="AA4679" s="51"/>
      <c r="AB4679" s="51"/>
      <c r="AC4679" s="51"/>
      <c r="AD4679" s="51"/>
      <c r="AE4679" s="51"/>
      <c r="AF4679" s="51"/>
      <c r="AG4679" s="51"/>
      <c r="AH4679" s="51"/>
      <c r="AI4679" s="51"/>
      <c r="AJ4679" s="51"/>
      <c r="AK4679" s="51"/>
      <c r="AL4679" s="51"/>
      <c r="AM4679" s="51"/>
      <c r="AN4679" s="51"/>
      <c r="AO4679" s="51"/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/>
      <c r="BE4679" s="51"/>
      <c r="BF4679" s="51"/>
      <c r="BG4679" s="51"/>
      <c r="BH4679" s="51"/>
      <c r="BI4679" s="51"/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</row>
    <row r="4680" spans="1:77" x14ac:dyDescent="0.55000000000000004">
      <c r="A4680" s="49" t="s">
        <v>909</v>
      </c>
      <c r="B4680" s="50">
        <v>42297</v>
      </c>
      <c r="C4680" s="51" t="s">
        <v>906</v>
      </c>
      <c r="D4680" s="51"/>
      <c r="E4680" s="51">
        <v>496.12546874999998</v>
      </c>
      <c r="F4680" s="51">
        <v>0.14992187499999998</v>
      </c>
      <c r="G4680" s="51">
        <v>0.23864375000000002</v>
      </c>
      <c r="H4680" s="51">
        <v>0.29928125</v>
      </c>
      <c r="I4680" s="51">
        <v>0.27739374999999999</v>
      </c>
      <c r="J4680" s="51">
        <v>0.27155000000000001</v>
      </c>
      <c r="K4680" s="51">
        <v>0.34461875000000003</v>
      </c>
      <c r="L4680" s="51">
        <v>0.266625</v>
      </c>
      <c r="M4680" s="51"/>
      <c r="N4680" s="51"/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>
        <v>4.8</v>
      </c>
      <c r="AC4680" s="51">
        <v>0.14794912173015881</v>
      </c>
      <c r="AD4680" s="51">
        <v>7.7223752059420364E-2</v>
      </c>
      <c r="AE4680" s="51"/>
      <c r="AF4680" s="51"/>
      <c r="AG4680" s="51"/>
      <c r="AH4680" s="51">
        <v>0</v>
      </c>
      <c r="AI4680" s="51">
        <v>3.2</v>
      </c>
      <c r="AJ4680" s="51"/>
      <c r="AK4680" s="51"/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</row>
    <row r="4681" spans="1:77" x14ac:dyDescent="0.55000000000000004">
      <c r="A4681" s="49" t="s">
        <v>909</v>
      </c>
      <c r="B4681" s="50">
        <v>42298</v>
      </c>
      <c r="C4681" s="51" t="s">
        <v>906</v>
      </c>
      <c r="D4681" s="51"/>
      <c r="E4681" s="51">
        <v>494.86218750000006</v>
      </c>
      <c r="F4681" s="51">
        <v>0.14481250000000001</v>
      </c>
      <c r="G4681" s="51">
        <v>0.23509374999999999</v>
      </c>
      <c r="H4681" s="51">
        <v>0.29864374999999999</v>
      </c>
      <c r="I4681" s="51">
        <v>0.27765000000000001</v>
      </c>
      <c r="J4681" s="51">
        <v>0.27181250000000001</v>
      </c>
      <c r="K4681" s="51">
        <v>0.34478750000000002</v>
      </c>
      <c r="L4681" s="51">
        <v>0.26669375000000001</v>
      </c>
      <c r="M4681" s="51"/>
      <c r="N4681" s="51"/>
      <c r="O4681" s="51"/>
      <c r="P4681" s="51"/>
      <c r="Q4681" s="51"/>
      <c r="R4681" s="51"/>
      <c r="S4681" s="51"/>
      <c r="T4681" s="51"/>
      <c r="U4681" s="51"/>
      <c r="V4681" s="51"/>
      <c r="W4681" s="51"/>
      <c r="X4681" s="51"/>
      <c r="Y4681" s="51"/>
      <c r="Z4681" s="51"/>
      <c r="AA4681" s="51"/>
      <c r="AB4681" s="51"/>
      <c r="AC4681" s="51"/>
      <c r="AD4681" s="51"/>
      <c r="AE4681" s="51"/>
      <c r="AF4681" s="51"/>
      <c r="AG4681" s="51"/>
      <c r="AH4681" s="51"/>
      <c r="AI4681" s="51"/>
      <c r="AJ4681" s="51"/>
      <c r="AK4681" s="51"/>
      <c r="AL4681" s="51"/>
      <c r="AM4681" s="51"/>
      <c r="AN4681" s="51"/>
      <c r="AO4681" s="51"/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/>
      <c r="BE4681" s="51"/>
      <c r="BF4681" s="51"/>
      <c r="BG4681" s="51"/>
      <c r="BH4681" s="51"/>
      <c r="BI4681" s="51"/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</row>
    <row r="4682" spans="1:77" x14ac:dyDescent="0.55000000000000004">
      <c r="A4682" s="49" t="s">
        <v>909</v>
      </c>
      <c r="B4682" s="50">
        <v>42299</v>
      </c>
      <c r="C4682" s="51" t="s">
        <v>906</v>
      </c>
      <c r="D4682" s="51"/>
      <c r="E4682" s="51">
        <v>493.67578125</v>
      </c>
      <c r="F4682" s="51">
        <v>0.14033437500000001</v>
      </c>
      <c r="G4682" s="51">
        <v>0.23142499999999999</v>
      </c>
      <c r="H4682" s="51">
        <v>0.29808750000000006</v>
      </c>
      <c r="I4682" s="51">
        <v>0.27798125000000001</v>
      </c>
      <c r="J4682" s="51">
        <v>0.27199374999999998</v>
      </c>
      <c r="K4682" s="51">
        <v>0.34481875000000006</v>
      </c>
      <c r="L4682" s="51">
        <v>0.26682499999999998</v>
      </c>
      <c r="M4682" s="51"/>
      <c r="N4682" s="51"/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>
        <v>0.17990457231721774</v>
      </c>
      <c r="AE4682" s="51"/>
      <c r="AF4682" s="51"/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</row>
    <row r="4683" spans="1:77" x14ac:dyDescent="0.55000000000000004">
      <c r="A4683" s="49" t="s">
        <v>909</v>
      </c>
      <c r="B4683" s="50">
        <v>42300</v>
      </c>
      <c r="C4683" s="51" t="s">
        <v>906</v>
      </c>
      <c r="D4683" s="51"/>
      <c r="E4683" s="51">
        <v>492.64359374999998</v>
      </c>
      <c r="F4683" s="51">
        <v>0.13763437499999998</v>
      </c>
      <c r="G4683" s="51">
        <v>0.22804374999999999</v>
      </c>
      <c r="H4683" s="51">
        <v>0.29701875</v>
      </c>
      <c r="I4683" s="51">
        <v>0.27821875000000001</v>
      </c>
      <c r="J4683" s="51">
        <v>0.27215625000000004</v>
      </c>
      <c r="K4683" s="51">
        <v>0.3449875</v>
      </c>
      <c r="L4683" s="51">
        <v>0.26692499999999997</v>
      </c>
      <c r="M4683" s="51"/>
      <c r="N4683" s="51"/>
      <c r="O4683" s="51"/>
      <c r="P4683" s="51"/>
      <c r="Q4683" s="51"/>
      <c r="R4683" s="51"/>
      <c r="S4683" s="51"/>
      <c r="T4683" s="51"/>
      <c r="U4683" s="51"/>
      <c r="V4683" s="51"/>
      <c r="W4683" s="51"/>
      <c r="X4683" s="51"/>
      <c r="Y4683" s="51"/>
      <c r="Z4683" s="51"/>
      <c r="AA4683" s="51"/>
      <c r="AB4683" s="51"/>
      <c r="AC4683" s="51"/>
      <c r="AD4683" s="51"/>
      <c r="AE4683" s="51"/>
      <c r="AF4683" s="51"/>
      <c r="AG4683" s="51"/>
      <c r="AH4683" s="51"/>
      <c r="AI4683" s="51"/>
      <c r="AJ4683" s="51"/>
      <c r="AK4683" s="51"/>
      <c r="AL4683" s="51"/>
      <c r="AM4683" s="51"/>
      <c r="AN4683" s="51"/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/>
      <c r="BB4683" s="51"/>
      <c r="BC4683" s="51"/>
      <c r="BD4683" s="51"/>
      <c r="BE4683" s="51"/>
      <c r="BF4683" s="51"/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</row>
    <row r="4684" spans="1:77" x14ac:dyDescent="0.55000000000000004">
      <c r="A4684" s="49" t="s">
        <v>909</v>
      </c>
      <c r="B4684" s="50">
        <v>42301</v>
      </c>
      <c r="C4684" s="51" t="s">
        <v>906</v>
      </c>
      <c r="D4684" s="51"/>
      <c r="E4684" s="51">
        <v>491.34234374999994</v>
      </c>
      <c r="F4684" s="51">
        <v>0.13422812499999998</v>
      </c>
      <c r="G4684" s="51">
        <v>0.22415000000000002</v>
      </c>
      <c r="H4684" s="51">
        <v>0.29591250000000002</v>
      </c>
      <c r="I4684" s="51">
        <v>0.27826249999999997</v>
      </c>
      <c r="J4684" s="51">
        <v>0.27236250000000001</v>
      </c>
      <c r="K4684" s="51">
        <v>0.34511249999999999</v>
      </c>
      <c r="L4684" s="51">
        <v>0.26696874999999998</v>
      </c>
      <c r="M4684" s="51"/>
      <c r="N4684" s="51"/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/>
      <c r="AE4684" s="51"/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</row>
    <row r="4685" spans="1:77" x14ac:dyDescent="0.55000000000000004">
      <c r="A4685" s="49" t="s">
        <v>909</v>
      </c>
      <c r="B4685" s="50">
        <v>42302</v>
      </c>
      <c r="C4685" s="51" t="s">
        <v>906</v>
      </c>
      <c r="D4685" s="51"/>
      <c r="E4685" s="51">
        <v>490.06640625</v>
      </c>
      <c r="F4685" s="51">
        <v>0.13118437500000002</v>
      </c>
      <c r="G4685" s="51">
        <v>0.22038750000000001</v>
      </c>
      <c r="H4685" s="51">
        <v>0.29471250000000004</v>
      </c>
      <c r="I4685" s="51">
        <v>0.27819375000000002</v>
      </c>
      <c r="J4685" s="51">
        <v>0.27244999999999997</v>
      </c>
      <c r="K4685" s="51">
        <v>0.34521249999999998</v>
      </c>
      <c r="L4685" s="51">
        <v>0.26719999999999999</v>
      </c>
      <c r="M4685" s="51"/>
      <c r="N4685" s="51"/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/>
      <c r="AF4685" s="51"/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</row>
    <row r="4686" spans="1:77" x14ac:dyDescent="0.55000000000000004">
      <c r="A4686" s="49" t="s">
        <v>909</v>
      </c>
      <c r="B4686" s="50">
        <v>42303</v>
      </c>
      <c r="C4686" s="51" t="s">
        <v>906</v>
      </c>
      <c r="D4686" s="51"/>
      <c r="E4686" s="51">
        <v>488.52796875000001</v>
      </c>
      <c r="F4686" s="51">
        <v>0.12744062499999997</v>
      </c>
      <c r="G4686" s="51">
        <v>0.21595</v>
      </c>
      <c r="H4686" s="51">
        <v>0.29349375</v>
      </c>
      <c r="I4686" s="51">
        <v>0.27806875000000003</v>
      </c>
      <c r="J4686" s="51">
        <v>0.27265624999999999</v>
      </c>
      <c r="K4686" s="51">
        <v>0.34530624999999998</v>
      </c>
      <c r="L4686" s="51">
        <v>0.26720624999999998</v>
      </c>
      <c r="M4686" s="51"/>
      <c r="N4686" s="51"/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/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</row>
    <row r="4687" spans="1:77" x14ac:dyDescent="0.55000000000000004">
      <c r="A4687" s="49" t="s">
        <v>909</v>
      </c>
      <c r="B4687" s="50">
        <v>42304</v>
      </c>
      <c r="C4687" s="51" t="s">
        <v>906</v>
      </c>
      <c r="D4687" s="51"/>
      <c r="E4687" s="51">
        <v>487.51921874999999</v>
      </c>
      <c r="F4687" s="51">
        <v>0.124828125</v>
      </c>
      <c r="G4687" s="51">
        <v>0.21258750000000001</v>
      </c>
      <c r="H4687" s="51">
        <v>0.29259999999999997</v>
      </c>
      <c r="I4687" s="51">
        <v>0.27821875000000001</v>
      </c>
      <c r="J4687" s="51">
        <v>0.27271250000000002</v>
      </c>
      <c r="K4687" s="51">
        <v>0.34543750000000001</v>
      </c>
      <c r="L4687" s="51">
        <v>0.2673875</v>
      </c>
      <c r="M4687" s="51"/>
      <c r="N4687" s="51"/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>
        <v>0.24296300928186781</v>
      </c>
      <c r="AE4687" s="51"/>
      <c r="AF4687" s="51"/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</row>
    <row r="4688" spans="1:77" x14ac:dyDescent="0.55000000000000004">
      <c r="A4688" s="49" t="s">
        <v>909</v>
      </c>
      <c r="B4688" s="50">
        <v>42305</v>
      </c>
      <c r="C4688" s="51" t="s">
        <v>906</v>
      </c>
      <c r="D4688" s="51"/>
      <c r="E4688" s="51">
        <v>486.72609375000002</v>
      </c>
      <c r="F4688" s="51">
        <v>0.12445937500000001</v>
      </c>
      <c r="G4688" s="51">
        <v>0.21061874999999999</v>
      </c>
      <c r="H4688" s="51">
        <v>0.29115625000000001</v>
      </c>
      <c r="I4688" s="51">
        <v>0.27794374999999999</v>
      </c>
      <c r="J4688" s="51">
        <v>0.27290625000000002</v>
      </c>
      <c r="K4688" s="51">
        <v>0.34541875</v>
      </c>
      <c r="L4688" s="51">
        <v>0.26745625000000001</v>
      </c>
      <c r="M4688" s="51"/>
      <c r="N4688" s="51"/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/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</row>
    <row r="4689" spans="1:77" x14ac:dyDescent="0.55000000000000004">
      <c r="A4689" s="49" t="s">
        <v>909</v>
      </c>
      <c r="B4689" s="50">
        <v>42306</v>
      </c>
      <c r="C4689" s="51" t="s">
        <v>906</v>
      </c>
      <c r="D4689" s="51"/>
      <c r="E4689" s="51">
        <v>485.87390625</v>
      </c>
      <c r="F4689" s="51">
        <v>0.12335312499999999</v>
      </c>
      <c r="G4689" s="51">
        <v>0.20903124999999997</v>
      </c>
      <c r="H4689" s="51">
        <v>0.28988749999999996</v>
      </c>
      <c r="I4689" s="51">
        <v>0.2774875</v>
      </c>
      <c r="J4689" s="51">
        <v>0.27298125000000001</v>
      </c>
      <c r="K4689" s="51">
        <v>0.34553125000000001</v>
      </c>
      <c r="L4689" s="51">
        <v>0.26749999999999996</v>
      </c>
      <c r="M4689" s="51"/>
      <c r="N4689" s="51"/>
      <c r="O4689" s="51"/>
      <c r="P4689" s="51"/>
      <c r="Q4689" s="51">
        <v>2.6235019750000004</v>
      </c>
      <c r="R4689" s="51">
        <v>57.587750000000007</v>
      </c>
      <c r="S4689" s="51">
        <v>0</v>
      </c>
      <c r="T4689" s="51"/>
      <c r="U4689" s="51"/>
      <c r="V4689" s="51"/>
      <c r="W4689" s="51"/>
      <c r="X4689" s="51"/>
      <c r="Y4689" s="51"/>
      <c r="Z4689" s="51"/>
      <c r="AA4689" s="51">
        <v>0</v>
      </c>
      <c r="AB4689" s="51">
        <v>6</v>
      </c>
      <c r="AC4689" s="51"/>
      <c r="AD4689" s="51"/>
      <c r="AE4689" s="51"/>
      <c r="AF4689" s="51"/>
      <c r="AG4689" s="51">
        <v>0</v>
      </c>
      <c r="AH4689" s="51">
        <v>0</v>
      </c>
      <c r="AI4689" s="51">
        <v>5</v>
      </c>
      <c r="AJ4689" s="51">
        <v>0.8075</v>
      </c>
      <c r="AK4689" s="51">
        <v>5.0508420019627097E-2</v>
      </c>
      <c r="AL4689" s="51">
        <v>2.1873934000000004</v>
      </c>
      <c r="AM4689" s="51">
        <v>43.307499999999997</v>
      </c>
      <c r="AN4689" s="51"/>
      <c r="AO4689" s="51"/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>
        <v>0</v>
      </c>
      <c r="AZ4689" s="51"/>
      <c r="BA4689" s="51">
        <v>3.0539281525183381E-2</v>
      </c>
      <c r="BB4689" s="51">
        <v>0.436108575</v>
      </c>
      <c r="BC4689" s="51"/>
      <c r="BD4689" s="51">
        <v>14.280250000000001</v>
      </c>
      <c r="BE4689" s="51"/>
      <c r="BF4689" s="51"/>
      <c r="BG4689" s="51"/>
      <c r="BH4689" s="51"/>
      <c r="BI4689" s="51"/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</row>
    <row r="4690" spans="1:77" x14ac:dyDescent="0.55000000000000004">
      <c r="A4690" s="49" t="s">
        <v>909</v>
      </c>
      <c r="B4690" s="50">
        <v>42307</v>
      </c>
      <c r="C4690" s="51" t="s">
        <v>906</v>
      </c>
      <c r="D4690" s="51"/>
      <c r="E4690" s="51">
        <v>489.52125000000001</v>
      </c>
      <c r="F4690" s="51">
        <v>0.15294374999999999</v>
      </c>
      <c r="G4690" s="51">
        <v>0.20688124999999999</v>
      </c>
      <c r="H4690" s="51">
        <v>0.28876875000000002</v>
      </c>
      <c r="I4690" s="51">
        <v>0.27705000000000002</v>
      </c>
      <c r="J4690" s="51">
        <v>0.27300625000000001</v>
      </c>
      <c r="K4690" s="51">
        <v>0.34552500000000003</v>
      </c>
      <c r="L4690" s="51">
        <v>0.26747500000000002</v>
      </c>
      <c r="M4690" s="51"/>
      <c r="N4690" s="51"/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>
        <v>0.29115996138141625</v>
      </c>
      <c r="AD4690" s="51">
        <v>0.38040552131163408</v>
      </c>
      <c r="AE4690" s="51"/>
      <c r="AF4690" s="51"/>
      <c r="AG4690" s="51"/>
      <c r="AH4690" s="51"/>
      <c r="AI4690" s="51"/>
      <c r="AJ4690" s="51"/>
      <c r="AK4690" s="51"/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</row>
    <row r="4691" spans="1:77" x14ac:dyDescent="0.55000000000000004">
      <c r="A4691" s="49" t="s">
        <v>909</v>
      </c>
      <c r="B4691" s="50">
        <v>42308</v>
      </c>
      <c r="C4691" s="51" t="s">
        <v>906</v>
      </c>
      <c r="D4691" s="51"/>
      <c r="E4691" s="51">
        <v>487.81406249999998</v>
      </c>
      <c r="F4691" s="51">
        <v>0.1456375</v>
      </c>
      <c r="G4691" s="51">
        <v>0.20561875000000002</v>
      </c>
      <c r="H4691" s="51">
        <v>0.28756249999999994</v>
      </c>
      <c r="I4691" s="51">
        <v>0.27657500000000002</v>
      </c>
      <c r="J4691" s="51">
        <v>0.27294999999999997</v>
      </c>
      <c r="K4691" s="51">
        <v>0.34565000000000001</v>
      </c>
      <c r="L4691" s="51">
        <v>0.26768124999999998</v>
      </c>
      <c r="M4691" s="51"/>
      <c r="N4691" s="51"/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/>
      <c r="AE4691" s="51"/>
      <c r="AF4691" s="51"/>
      <c r="AG4691" s="51"/>
      <c r="AH4691" s="51"/>
      <c r="AI4691" s="51"/>
      <c r="AJ4691" s="51"/>
      <c r="AK4691" s="51"/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</row>
    <row r="4692" spans="1:77" x14ac:dyDescent="0.55000000000000004">
      <c r="A4692" s="49" t="s">
        <v>909</v>
      </c>
      <c r="B4692" s="50">
        <v>42309</v>
      </c>
      <c r="C4692" s="51" t="s">
        <v>906</v>
      </c>
      <c r="D4692" s="51"/>
      <c r="E4692" s="51">
        <v>486.29765625000005</v>
      </c>
      <c r="F4692" s="51">
        <v>0.13970312500000001</v>
      </c>
      <c r="G4692" s="51">
        <v>0.20391874999999998</v>
      </c>
      <c r="H4692" s="51">
        <v>0.28654374999999999</v>
      </c>
      <c r="I4692" s="51">
        <v>0.27633125000000003</v>
      </c>
      <c r="J4692" s="51">
        <v>0.27287499999999998</v>
      </c>
      <c r="K4692" s="51">
        <v>0.34568125</v>
      </c>
      <c r="L4692" s="51">
        <v>0.26774999999999999</v>
      </c>
      <c r="M4692" s="51"/>
      <c r="N4692" s="51"/>
      <c r="O4692" s="51"/>
      <c r="P4692" s="51"/>
      <c r="Q4692" s="51"/>
      <c r="R4692" s="51"/>
      <c r="S4692" s="51"/>
      <c r="T4692" s="51"/>
      <c r="U4692" s="51"/>
      <c r="V4692" s="51"/>
      <c r="W4692" s="51"/>
      <c r="X4692" s="51"/>
      <c r="Y4692" s="51"/>
      <c r="Z4692" s="51"/>
      <c r="AA4692" s="51"/>
      <c r="AB4692" s="51"/>
      <c r="AC4692" s="51"/>
      <c r="AD4692" s="51"/>
      <c r="AE4692" s="51"/>
      <c r="AF4692" s="51"/>
      <c r="AG4692" s="51"/>
      <c r="AH4692" s="51"/>
      <c r="AI4692" s="51"/>
      <c r="AJ4692" s="51"/>
      <c r="AK4692" s="51"/>
      <c r="AL4692" s="51"/>
      <c r="AM4692" s="51"/>
      <c r="AN4692" s="51"/>
      <c r="AO4692" s="51"/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/>
      <c r="BE4692" s="51"/>
      <c r="BF4692" s="51"/>
      <c r="BG4692" s="51"/>
      <c r="BH4692" s="51"/>
      <c r="BI4692" s="51"/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</row>
    <row r="4693" spans="1:77" x14ac:dyDescent="0.55000000000000004">
      <c r="A4693" s="49" t="s">
        <v>909</v>
      </c>
      <c r="B4693" s="50">
        <v>42310</v>
      </c>
      <c r="C4693" s="51" t="s">
        <v>906</v>
      </c>
      <c r="D4693" s="51"/>
      <c r="E4693" s="51">
        <v>486.77906249999995</v>
      </c>
      <c r="F4693" s="51">
        <v>0.14863750000000001</v>
      </c>
      <c r="G4693" s="51">
        <v>0.20073124999999997</v>
      </c>
      <c r="H4693" s="51">
        <v>0.28563749999999999</v>
      </c>
      <c r="I4693" s="51">
        <v>0.27606249999999999</v>
      </c>
      <c r="J4693" s="51">
        <v>0.27278750000000002</v>
      </c>
      <c r="K4693" s="51">
        <v>0.34568125</v>
      </c>
      <c r="L4693" s="51">
        <v>0.26774375</v>
      </c>
      <c r="M4693" s="51"/>
      <c r="N4693" s="51"/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>
        <v>0.36088911720640388</v>
      </c>
      <c r="AD4693" s="51">
        <v>0.34926167798577545</v>
      </c>
      <c r="AE4693" s="51"/>
      <c r="AF4693" s="51"/>
      <c r="AG4693" s="51"/>
      <c r="AH4693" s="51"/>
      <c r="AI4693" s="51"/>
      <c r="AJ4693" s="51"/>
      <c r="AK4693" s="51"/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</row>
    <row r="4694" spans="1:77" x14ac:dyDescent="0.55000000000000004">
      <c r="A4694" s="49" t="s">
        <v>909</v>
      </c>
      <c r="B4694" s="50">
        <v>42311</v>
      </c>
      <c r="C4694" s="51" t="s">
        <v>906</v>
      </c>
      <c r="D4694" s="51"/>
      <c r="E4694" s="51">
        <v>485.20734374999995</v>
      </c>
      <c r="F4694" s="51">
        <v>0.14164687500000001</v>
      </c>
      <c r="G4694" s="51">
        <v>0.19925625</v>
      </c>
      <c r="H4694" s="51">
        <v>0.28444999999999998</v>
      </c>
      <c r="I4694" s="51">
        <v>0.27611875000000002</v>
      </c>
      <c r="J4694" s="51">
        <v>0.2729125</v>
      </c>
      <c r="K4694" s="51">
        <v>0.34567500000000001</v>
      </c>
      <c r="L4694" s="51">
        <v>0.26774999999999999</v>
      </c>
      <c r="M4694" s="51"/>
      <c r="N4694" s="51"/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</row>
    <row r="4695" spans="1:77" x14ac:dyDescent="0.55000000000000004">
      <c r="A4695" s="49" t="s">
        <v>909</v>
      </c>
      <c r="B4695" s="50">
        <v>42312</v>
      </c>
      <c r="C4695" s="51" t="s">
        <v>906</v>
      </c>
      <c r="D4695" s="51"/>
      <c r="E4695" s="51">
        <v>483.64640624999993</v>
      </c>
      <c r="F4695" s="51">
        <v>0.13712812499999999</v>
      </c>
      <c r="G4695" s="51">
        <v>0.19770625</v>
      </c>
      <c r="H4695" s="51">
        <v>0.28281875000000001</v>
      </c>
      <c r="I4695" s="51">
        <v>0.27555000000000002</v>
      </c>
      <c r="J4695" s="51">
        <v>0.27287499999999998</v>
      </c>
      <c r="K4695" s="51">
        <v>0.34570000000000001</v>
      </c>
      <c r="L4695" s="51">
        <v>0.26779375</v>
      </c>
      <c r="M4695" s="51"/>
      <c r="N4695" s="51"/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/>
      <c r="AD4695" s="51"/>
      <c r="AE4695" s="51"/>
      <c r="AF4695" s="51"/>
      <c r="AG4695" s="51"/>
      <c r="AH4695" s="51"/>
      <c r="AI4695" s="51"/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</row>
    <row r="4696" spans="1:77" x14ac:dyDescent="0.55000000000000004">
      <c r="A4696" s="49" t="s">
        <v>909</v>
      </c>
      <c r="B4696" s="50">
        <v>42313</v>
      </c>
      <c r="C4696" s="51" t="s">
        <v>906</v>
      </c>
      <c r="D4696" s="51"/>
      <c r="E4696" s="51">
        <v>481.74984375000003</v>
      </c>
      <c r="F4696" s="51">
        <v>0.13275937500000001</v>
      </c>
      <c r="G4696" s="51">
        <v>0.19500625000000002</v>
      </c>
      <c r="H4696" s="51">
        <v>0.28074375000000001</v>
      </c>
      <c r="I4696" s="51">
        <v>0.27485625000000002</v>
      </c>
      <c r="J4696" s="51">
        <v>0.27282500000000004</v>
      </c>
      <c r="K4696" s="51">
        <v>0.34565625</v>
      </c>
      <c r="L4696" s="51">
        <v>0.26786874999999999</v>
      </c>
      <c r="M4696" s="51"/>
      <c r="N4696" s="51"/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>
        <v>0.28287307278521084</v>
      </c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</row>
    <row r="4697" spans="1:77" x14ac:dyDescent="0.55000000000000004">
      <c r="A4697" s="49" t="s">
        <v>909</v>
      </c>
      <c r="B4697" s="50">
        <v>42314</v>
      </c>
      <c r="C4697" s="51" t="s">
        <v>906</v>
      </c>
      <c r="D4697" s="51"/>
      <c r="E4697" s="51">
        <v>479.82656250000002</v>
      </c>
      <c r="F4697" s="51">
        <v>0.12814375</v>
      </c>
      <c r="G4697" s="51">
        <v>0.19195000000000001</v>
      </c>
      <c r="H4697" s="51">
        <v>0.27887500000000004</v>
      </c>
      <c r="I4697" s="51">
        <v>0.2742</v>
      </c>
      <c r="J4697" s="51">
        <v>0.27275624999999998</v>
      </c>
      <c r="K4697" s="51">
        <v>0.34565000000000001</v>
      </c>
      <c r="L4697" s="51">
        <v>0.26789374999999999</v>
      </c>
      <c r="M4697" s="51"/>
      <c r="N4697" s="51"/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/>
      <c r="AE4697" s="51"/>
      <c r="AF4697" s="51"/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</row>
    <row r="4698" spans="1:77" x14ac:dyDescent="0.55000000000000004">
      <c r="A4698" s="49" t="s">
        <v>909</v>
      </c>
      <c r="B4698" s="50">
        <v>42315</v>
      </c>
      <c r="C4698" s="51" t="s">
        <v>906</v>
      </c>
      <c r="D4698" s="51"/>
      <c r="E4698" s="51">
        <v>478.09875</v>
      </c>
      <c r="F4698" s="51">
        <v>0.12385625</v>
      </c>
      <c r="G4698" s="51">
        <v>0.18871874999999999</v>
      </c>
      <c r="H4698" s="51">
        <v>0.27740624999999997</v>
      </c>
      <c r="I4698" s="51">
        <v>0.27383750000000001</v>
      </c>
      <c r="J4698" s="51">
        <v>0.27257500000000001</v>
      </c>
      <c r="K4698" s="51">
        <v>0.34566874999999997</v>
      </c>
      <c r="L4698" s="51">
        <v>0.2678875</v>
      </c>
      <c r="M4698" s="51"/>
      <c r="N4698" s="51"/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</row>
    <row r="4699" spans="1:77" x14ac:dyDescent="0.55000000000000004">
      <c r="A4699" s="49" t="s">
        <v>909</v>
      </c>
      <c r="B4699" s="50">
        <v>42316</v>
      </c>
      <c r="C4699" s="51" t="s">
        <v>906</v>
      </c>
      <c r="D4699" s="51"/>
      <c r="E4699" s="51">
        <v>476.65218749999997</v>
      </c>
      <c r="F4699" s="51">
        <v>0.12051249999999999</v>
      </c>
      <c r="G4699" s="51">
        <v>0.18616874999999999</v>
      </c>
      <c r="H4699" s="51">
        <v>0.27586875</v>
      </c>
      <c r="I4699" s="51">
        <v>0.27352500000000002</v>
      </c>
      <c r="J4699" s="51">
        <v>0.27249999999999996</v>
      </c>
      <c r="K4699" s="51">
        <v>0.34565000000000001</v>
      </c>
      <c r="L4699" s="51">
        <v>0.26795625000000001</v>
      </c>
      <c r="M4699" s="51"/>
      <c r="N4699" s="51"/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/>
      <c r="AD4699" s="51"/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</row>
    <row r="4700" spans="1:77" x14ac:dyDescent="0.55000000000000004">
      <c r="A4700" s="49" t="s">
        <v>909</v>
      </c>
      <c r="B4700" s="50">
        <v>42317</v>
      </c>
      <c r="C4700" s="51" t="s">
        <v>906</v>
      </c>
      <c r="D4700" s="51"/>
      <c r="E4700" s="51">
        <v>474.56625000000003</v>
      </c>
      <c r="F4700" s="51">
        <v>0.1162125</v>
      </c>
      <c r="G4700" s="51">
        <v>0.182</v>
      </c>
      <c r="H4700" s="51">
        <v>0.27340625000000002</v>
      </c>
      <c r="I4700" s="51">
        <v>0.27321875000000001</v>
      </c>
      <c r="J4700" s="51">
        <v>0.27244374999999998</v>
      </c>
      <c r="K4700" s="51">
        <v>0.34575</v>
      </c>
      <c r="L4700" s="51">
        <v>0.26796249999999999</v>
      </c>
      <c r="M4700" s="51"/>
      <c r="N4700" s="51"/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/>
      <c r="AF4700" s="51"/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</row>
    <row r="4701" spans="1:77" x14ac:dyDescent="0.55000000000000004">
      <c r="A4701" s="49" t="s">
        <v>909</v>
      </c>
      <c r="B4701" s="50">
        <v>42318</v>
      </c>
      <c r="C4701" s="51" t="s">
        <v>906</v>
      </c>
      <c r="D4701" s="51"/>
      <c r="E4701" s="51">
        <v>472.30687500000005</v>
      </c>
      <c r="F4701" s="51">
        <v>0.11206250000000001</v>
      </c>
      <c r="G4701" s="51">
        <v>0.17743750000000003</v>
      </c>
      <c r="H4701" s="51">
        <v>0.27063750000000003</v>
      </c>
      <c r="I4701" s="51">
        <v>0.27283125000000003</v>
      </c>
      <c r="J4701" s="51">
        <v>0.27243125000000001</v>
      </c>
      <c r="K4701" s="51">
        <v>0.34575624999999999</v>
      </c>
      <c r="L4701" s="51">
        <v>0.26795000000000002</v>
      </c>
      <c r="M4701" s="51"/>
      <c r="N4701" s="51"/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>
        <v>7.95</v>
      </c>
      <c r="AC4701" s="51">
        <v>0.53045773920129147</v>
      </c>
      <c r="AD4701" s="51">
        <v>0.47952402953242196</v>
      </c>
      <c r="AE4701" s="51"/>
      <c r="AF4701" s="51"/>
      <c r="AG4701" s="51"/>
      <c r="AH4701" s="51">
        <v>0</v>
      </c>
      <c r="AI4701" s="51">
        <v>6.95</v>
      </c>
      <c r="AJ4701" s="51"/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</row>
    <row r="4702" spans="1:77" x14ac:dyDescent="0.55000000000000004">
      <c r="A4702" s="49" t="s">
        <v>909</v>
      </c>
      <c r="B4702" s="50">
        <v>42319</v>
      </c>
      <c r="C4702" s="51" t="s">
        <v>906</v>
      </c>
      <c r="D4702" s="51"/>
      <c r="E4702" s="51">
        <v>470.76374999999996</v>
      </c>
      <c r="F4702" s="51">
        <v>0.10844999999999999</v>
      </c>
      <c r="G4702" s="51">
        <v>0.17532499999999998</v>
      </c>
      <c r="H4702" s="51">
        <v>0.26866250000000003</v>
      </c>
      <c r="I4702" s="51">
        <v>0.27251875000000003</v>
      </c>
      <c r="J4702" s="51">
        <v>0.2723875</v>
      </c>
      <c r="K4702" s="51">
        <v>0.34574375000000002</v>
      </c>
      <c r="L4702" s="51">
        <v>0.26801249999999999</v>
      </c>
      <c r="M4702" s="51"/>
      <c r="N4702" s="51"/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</row>
    <row r="4703" spans="1:77" x14ac:dyDescent="0.55000000000000004">
      <c r="A4703" s="49" t="s">
        <v>909</v>
      </c>
      <c r="B4703" s="50">
        <v>42320</v>
      </c>
      <c r="C4703" s="51" t="s">
        <v>906</v>
      </c>
      <c r="D4703" s="51"/>
      <c r="E4703" s="51">
        <v>469.10859375000001</v>
      </c>
      <c r="F4703" s="51">
        <v>0.107021875</v>
      </c>
      <c r="G4703" s="51">
        <v>0.17299375</v>
      </c>
      <c r="H4703" s="51">
        <v>0.26570625000000003</v>
      </c>
      <c r="I4703" s="51">
        <v>0.27157500000000001</v>
      </c>
      <c r="J4703" s="51">
        <v>0.27242500000000003</v>
      </c>
      <c r="K4703" s="51">
        <v>0.34584999999999999</v>
      </c>
      <c r="L4703" s="51">
        <v>0.26813125000000004</v>
      </c>
      <c r="M4703" s="51"/>
      <c r="N4703" s="51"/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>
        <v>0.58557177416452566</v>
      </c>
      <c r="AD4703" s="51">
        <v>0.50564683134936939</v>
      </c>
      <c r="AE4703" s="51"/>
      <c r="AF4703" s="51"/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</row>
    <row r="4704" spans="1:77" x14ac:dyDescent="0.55000000000000004">
      <c r="A4704" s="49" t="s">
        <v>909</v>
      </c>
      <c r="B4704" s="50">
        <v>42321</v>
      </c>
      <c r="C4704" s="51" t="s">
        <v>906</v>
      </c>
      <c r="D4704" s="51"/>
      <c r="E4704" s="51">
        <v>466.52531249999998</v>
      </c>
      <c r="F4704" s="51">
        <v>0.10441875</v>
      </c>
      <c r="G4704" s="51">
        <v>0.1691125</v>
      </c>
      <c r="H4704" s="51">
        <v>0.26180625000000002</v>
      </c>
      <c r="I4704" s="51">
        <v>0.27039374999999999</v>
      </c>
      <c r="J4704" s="51">
        <v>0.27218750000000003</v>
      </c>
      <c r="K4704" s="51">
        <v>0.34583750000000002</v>
      </c>
      <c r="L4704" s="51">
        <v>0.26809375000000002</v>
      </c>
      <c r="M4704" s="51"/>
      <c r="N4704" s="51"/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/>
      <c r="AC4704" s="51"/>
      <c r="AD4704" s="51"/>
      <c r="AE4704" s="51"/>
      <c r="AF4704" s="51"/>
      <c r="AG4704" s="51"/>
      <c r="AH4704" s="51"/>
      <c r="AI4704" s="51"/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</row>
    <row r="4705" spans="1:77" x14ac:dyDescent="0.55000000000000004">
      <c r="A4705" s="49" t="s">
        <v>909</v>
      </c>
      <c r="B4705" s="50">
        <v>42322</v>
      </c>
      <c r="C4705" s="51" t="s">
        <v>906</v>
      </c>
      <c r="D4705" s="51"/>
      <c r="E4705" s="51">
        <v>464.23546875000005</v>
      </c>
      <c r="F4705" s="51">
        <v>0.102121875</v>
      </c>
      <c r="G4705" s="51">
        <v>0.16586874999999998</v>
      </c>
      <c r="H4705" s="51">
        <v>0.25843749999999999</v>
      </c>
      <c r="I4705" s="51">
        <v>0.269175</v>
      </c>
      <c r="J4705" s="51">
        <v>0.27194375000000004</v>
      </c>
      <c r="K4705" s="51">
        <v>0.34579374999999996</v>
      </c>
      <c r="L4705" s="51">
        <v>0.26810624999999999</v>
      </c>
      <c r="M4705" s="51"/>
      <c r="N4705" s="51"/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</row>
    <row r="4706" spans="1:77" x14ac:dyDescent="0.55000000000000004">
      <c r="A4706" s="49" t="s">
        <v>909</v>
      </c>
      <c r="B4706" s="50">
        <v>42323</v>
      </c>
      <c r="C4706" s="51" t="s">
        <v>906</v>
      </c>
      <c r="D4706" s="51"/>
      <c r="E4706" s="51">
        <v>462.2109375</v>
      </c>
      <c r="F4706" s="51">
        <v>9.9774999999999989E-2</v>
      </c>
      <c r="G4706" s="51">
        <v>0.16334375000000001</v>
      </c>
      <c r="H4706" s="51">
        <v>0.25549374999999996</v>
      </c>
      <c r="I4706" s="51">
        <v>0.26804375000000003</v>
      </c>
      <c r="J4706" s="51">
        <v>0.27168124999999999</v>
      </c>
      <c r="K4706" s="51">
        <v>0.34579375000000001</v>
      </c>
      <c r="L4706" s="51">
        <v>0.26813124999999999</v>
      </c>
      <c r="M4706" s="51"/>
      <c r="N4706" s="51"/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/>
      <c r="AE4706" s="51"/>
      <c r="AF4706" s="51"/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</row>
    <row r="4707" spans="1:77" x14ac:dyDescent="0.55000000000000004">
      <c r="A4707" s="49" t="s">
        <v>909</v>
      </c>
      <c r="B4707" s="50">
        <v>42324</v>
      </c>
      <c r="C4707" s="51" t="s">
        <v>906</v>
      </c>
      <c r="D4707" s="51"/>
      <c r="E4707" s="51">
        <v>459.63749999999999</v>
      </c>
      <c r="F4707" s="51">
        <v>9.7768750000000001E-2</v>
      </c>
      <c r="G4707" s="51">
        <v>0.15976874999999999</v>
      </c>
      <c r="H4707" s="51">
        <v>0.25148124999999999</v>
      </c>
      <c r="I4707" s="51">
        <v>0.26646250000000005</v>
      </c>
      <c r="J4707" s="51">
        <v>0.27148125000000001</v>
      </c>
      <c r="K4707" s="51">
        <v>0.34573124999999999</v>
      </c>
      <c r="L4707" s="51">
        <v>0.26819999999999999</v>
      </c>
      <c r="M4707" s="51"/>
      <c r="N4707" s="51"/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</row>
    <row r="4708" spans="1:77" x14ac:dyDescent="0.55000000000000004">
      <c r="A4708" s="49" t="s">
        <v>909</v>
      </c>
      <c r="B4708" s="50">
        <v>42325</v>
      </c>
      <c r="C4708" s="51" t="s">
        <v>906</v>
      </c>
      <c r="D4708" s="51"/>
      <c r="E4708" s="51">
        <v>457.74374999999998</v>
      </c>
      <c r="F4708" s="51">
        <v>9.5400000000000013E-2</v>
      </c>
      <c r="G4708" s="51">
        <v>0.15757499999999999</v>
      </c>
      <c r="H4708" s="51">
        <v>0.24883749999999999</v>
      </c>
      <c r="I4708" s="51">
        <v>0.26521250000000002</v>
      </c>
      <c r="J4708" s="51">
        <v>0.27137500000000003</v>
      </c>
      <c r="K4708" s="51">
        <v>0.34571249999999998</v>
      </c>
      <c r="L4708" s="51">
        <v>0.26818750000000002</v>
      </c>
      <c r="M4708" s="51"/>
      <c r="N4708" s="51"/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>
        <v>0.70377241770824917</v>
      </c>
      <c r="AD4708" s="51">
        <v>0.59280935123317668</v>
      </c>
      <c r="AE4708" s="51"/>
      <c r="AF4708" s="51"/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</row>
    <row r="4709" spans="1:77" x14ac:dyDescent="0.55000000000000004">
      <c r="A4709" s="49" t="s">
        <v>909</v>
      </c>
      <c r="B4709" s="50">
        <v>42326</v>
      </c>
      <c r="C4709" s="51" t="s">
        <v>906</v>
      </c>
      <c r="D4709" s="51"/>
      <c r="E4709" s="51">
        <v>455.46140624999998</v>
      </c>
      <c r="F4709" s="51">
        <v>9.3296875000000001E-2</v>
      </c>
      <c r="G4709" s="51">
        <v>0.15509999999999999</v>
      </c>
      <c r="H4709" s="51">
        <v>0.24555624999999998</v>
      </c>
      <c r="I4709" s="51">
        <v>0.26365</v>
      </c>
      <c r="J4709" s="51">
        <v>0.27089374999999999</v>
      </c>
      <c r="K4709" s="51">
        <v>0.34570624999999999</v>
      </c>
      <c r="L4709" s="51">
        <v>0.26819999999999999</v>
      </c>
      <c r="M4709" s="51"/>
      <c r="N4709" s="51"/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</row>
    <row r="4710" spans="1:77" x14ac:dyDescent="0.55000000000000004">
      <c r="A4710" s="49" t="s">
        <v>909</v>
      </c>
      <c r="B4710" s="50">
        <v>42327</v>
      </c>
      <c r="C4710" s="51" t="s">
        <v>906</v>
      </c>
      <c r="D4710" s="51"/>
      <c r="E4710" s="51">
        <v>471.80484375000003</v>
      </c>
      <c r="F4710" s="51">
        <v>0.202840625</v>
      </c>
      <c r="G4710" s="51">
        <v>0.16387499999999999</v>
      </c>
      <c r="H4710" s="51">
        <v>0.24293125000000004</v>
      </c>
      <c r="I4710" s="51">
        <v>0.26193749999999999</v>
      </c>
      <c r="J4710" s="51">
        <v>0.27064375000000002</v>
      </c>
      <c r="K4710" s="51">
        <v>0.34564375000000003</v>
      </c>
      <c r="L4710" s="51">
        <v>0.26816875000000001</v>
      </c>
      <c r="M4710" s="51"/>
      <c r="N4710" s="51"/>
      <c r="O4710" s="51"/>
      <c r="P4710" s="51"/>
      <c r="Q4710" s="51">
        <v>8.7521398000000001</v>
      </c>
      <c r="R4710" s="51">
        <v>327.23474999999996</v>
      </c>
      <c r="S4710" s="51">
        <v>0</v>
      </c>
      <c r="T4710" s="51"/>
      <c r="U4710" s="51"/>
      <c r="V4710" s="51"/>
      <c r="W4710" s="51"/>
      <c r="X4710" s="51"/>
      <c r="Y4710" s="51"/>
      <c r="Z4710" s="51"/>
      <c r="AA4710" s="51">
        <v>0</v>
      </c>
      <c r="AB4710" s="51"/>
      <c r="AC4710" s="51"/>
      <c r="AD4710" s="51"/>
      <c r="AE4710" s="51">
        <v>3.3600000000000005E-2</v>
      </c>
      <c r="AF4710" s="51">
        <v>1.9152000000000001E-3</v>
      </c>
      <c r="AG4710" s="51">
        <v>5.6999999999999995E-2</v>
      </c>
      <c r="AH4710" s="51"/>
      <c r="AI4710" s="51"/>
      <c r="AJ4710" s="51">
        <v>2.1</v>
      </c>
      <c r="AK4710" s="51">
        <v>4.3317533413337772E-2</v>
      </c>
      <c r="AL4710" s="51">
        <v>5.6580387500000002</v>
      </c>
      <c r="AM4710" s="51">
        <v>130.61775</v>
      </c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>
        <v>0</v>
      </c>
      <c r="AZ4710" s="51"/>
      <c r="BA4710" s="51">
        <v>1.5731511243386242E-2</v>
      </c>
      <c r="BB4710" s="51">
        <v>3.0921858499999999</v>
      </c>
      <c r="BC4710" s="51"/>
      <c r="BD4710" s="51">
        <v>196.56</v>
      </c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</row>
    <row r="4711" spans="1:77" x14ac:dyDescent="0.55000000000000004">
      <c r="A4711" s="49" t="s">
        <v>909</v>
      </c>
      <c r="B4711" s="50">
        <v>42328</v>
      </c>
      <c r="C4711" s="51" t="s">
        <v>906</v>
      </c>
      <c r="D4711" s="51"/>
      <c r="E4711" s="51">
        <v>472.90406250000001</v>
      </c>
      <c r="F4711" s="51">
        <v>0.21168124999999999</v>
      </c>
      <c r="G4711" s="51">
        <v>0.16523750000000001</v>
      </c>
      <c r="H4711" s="51">
        <v>0.24319374999999999</v>
      </c>
      <c r="I4711" s="51">
        <v>0.26061250000000002</v>
      </c>
      <c r="J4711" s="51">
        <v>0.27029999999999998</v>
      </c>
      <c r="K4711" s="51">
        <v>0.34564375000000003</v>
      </c>
      <c r="L4711" s="51">
        <v>0.26813750000000003</v>
      </c>
      <c r="M4711" s="51"/>
      <c r="N4711" s="51"/>
      <c r="O4711" s="51"/>
      <c r="P4711" s="51">
        <v>3.5</v>
      </c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>
        <v>8.85</v>
      </c>
      <c r="AC4711" s="51"/>
      <c r="AD4711" s="51">
        <v>0.76106072378251322</v>
      </c>
      <c r="AE4711" s="51"/>
      <c r="AF4711" s="51"/>
      <c r="AG4711" s="51"/>
      <c r="AH4711" s="51">
        <v>0.5</v>
      </c>
      <c r="AI4711" s="51">
        <v>8.35</v>
      </c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</row>
    <row r="4712" spans="1:77" x14ac:dyDescent="0.55000000000000004">
      <c r="A4712" s="49" t="s">
        <v>909</v>
      </c>
      <c r="B4712" s="50">
        <v>42329</v>
      </c>
      <c r="C4712" s="51" t="s">
        <v>906</v>
      </c>
      <c r="D4712" s="51"/>
      <c r="E4712" s="51">
        <v>469.37062500000002</v>
      </c>
      <c r="F4712" s="51">
        <v>0.18890000000000001</v>
      </c>
      <c r="G4712" s="51">
        <v>0.16547500000000001</v>
      </c>
      <c r="H4712" s="51">
        <v>0.24407499999999999</v>
      </c>
      <c r="I4712" s="51">
        <v>0.25969374999999995</v>
      </c>
      <c r="J4712" s="51">
        <v>0.27001875000000003</v>
      </c>
      <c r="K4712" s="51">
        <v>0.34552499999999997</v>
      </c>
      <c r="L4712" s="51">
        <v>0.26806874999999997</v>
      </c>
      <c r="M4712" s="51"/>
      <c r="N4712" s="51"/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</row>
    <row r="4713" spans="1:77" x14ac:dyDescent="0.55000000000000004">
      <c r="A4713" s="49" t="s">
        <v>909</v>
      </c>
      <c r="B4713" s="50">
        <v>42330</v>
      </c>
      <c r="C4713" s="51" t="s">
        <v>906</v>
      </c>
      <c r="D4713" s="51"/>
      <c r="E4713" s="51">
        <v>466.12921875000006</v>
      </c>
      <c r="F4713" s="51">
        <v>0.16788437499999997</v>
      </c>
      <c r="G4713" s="51">
        <v>0.16579374999999999</v>
      </c>
      <c r="H4713" s="51">
        <v>0.2447</v>
      </c>
      <c r="I4713" s="51">
        <v>0.25882500000000003</v>
      </c>
      <c r="J4713" s="51">
        <v>0.26985625000000002</v>
      </c>
      <c r="K4713" s="51">
        <v>0.34546874999999999</v>
      </c>
      <c r="L4713" s="51">
        <v>0.26807499999999995</v>
      </c>
      <c r="M4713" s="51"/>
      <c r="N4713" s="51"/>
      <c r="O4713" s="51"/>
      <c r="P4713" s="51"/>
      <c r="Q4713" s="51"/>
      <c r="R4713" s="51"/>
      <c r="S4713" s="51"/>
      <c r="T4713" s="51"/>
      <c r="U4713" s="51"/>
      <c r="V4713" s="51"/>
      <c r="W4713" s="51"/>
      <c r="X4713" s="51"/>
      <c r="Y4713" s="51"/>
      <c r="Z4713" s="51"/>
      <c r="AA4713" s="51"/>
      <c r="AB4713" s="51"/>
      <c r="AC4713" s="51"/>
      <c r="AD4713" s="51"/>
      <c r="AE4713" s="51"/>
      <c r="AF4713" s="51"/>
      <c r="AG4713" s="51"/>
      <c r="AH4713" s="51"/>
      <c r="AI4713" s="51"/>
      <c r="AJ4713" s="51"/>
      <c r="AK4713" s="51"/>
      <c r="AL4713" s="51"/>
      <c r="AM4713" s="51"/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/>
      <c r="BC4713" s="51"/>
      <c r="BD4713" s="51"/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</row>
    <row r="4714" spans="1:77" x14ac:dyDescent="0.55000000000000004">
      <c r="A4714" s="49" t="s">
        <v>909</v>
      </c>
      <c r="B4714" s="50">
        <v>42331</v>
      </c>
      <c r="C4714" s="51" t="s">
        <v>906</v>
      </c>
      <c r="D4714" s="51"/>
      <c r="E4714" s="51">
        <v>461.9325</v>
      </c>
      <c r="F4714" s="51">
        <v>0.1456875</v>
      </c>
      <c r="G4714" s="51">
        <v>0.16446249999999998</v>
      </c>
      <c r="H4714" s="51">
        <v>0.24408124999999997</v>
      </c>
      <c r="I4714" s="51">
        <v>0.25773750000000001</v>
      </c>
      <c r="J4714" s="51">
        <v>0.26946249999999999</v>
      </c>
      <c r="K4714" s="51">
        <v>0.34539374999999994</v>
      </c>
      <c r="L4714" s="51">
        <v>0.26802500000000001</v>
      </c>
      <c r="M4714" s="51"/>
      <c r="N4714" s="51"/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>
        <v>0.70382263923431243</v>
      </c>
      <c r="AD4714" s="51">
        <v>0.67056678674518433</v>
      </c>
      <c r="AE4714" s="51"/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</row>
    <row r="4715" spans="1:77" x14ac:dyDescent="0.55000000000000004">
      <c r="A4715" s="49" t="s">
        <v>909</v>
      </c>
      <c r="B4715" s="50">
        <v>42332</v>
      </c>
      <c r="C4715" s="51" t="s">
        <v>906</v>
      </c>
      <c r="D4715" s="51"/>
      <c r="E4715" s="51">
        <v>457.46249999999998</v>
      </c>
      <c r="F4715" s="51">
        <v>0.12618750000000001</v>
      </c>
      <c r="G4715" s="51">
        <v>0.1615375</v>
      </c>
      <c r="H4715" s="51">
        <v>0.24265</v>
      </c>
      <c r="I4715" s="51">
        <v>0.25614375</v>
      </c>
      <c r="J4715" s="51">
        <v>0.26896874999999998</v>
      </c>
      <c r="K4715" s="51">
        <v>0.34526249999999997</v>
      </c>
      <c r="L4715" s="51">
        <v>0.26798749999999999</v>
      </c>
      <c r="M4715" s="51"/>
      <c r="N4715" s="51"/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/>
      <c r="AF4715" s="51"/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</row>
    <row r="4716" spans="1:77" x14ac:dyDescent="0.55000000000000004">
      <c r="A4716" s="49" t="s">
        <v>909</v>
      </c>
      <c r="B4716" s="50">
        <v>42333</v>
      </c>
      <c r="C4716" s="51" t="s">
        <v>906</v>
      </c>
      <c r="D4716" s="51"/>
      <c r="E4716" s="51">
        <v>453.30093750000003</v>
      </c>
      <c r="F4716" s="51">
        <v>0.11242500000000001</v>
      </c>
      <c r="G4716" s="51">
        <v>0.15741875</v>
      </c>
      <c r="H4716" s="51">
        <v>0.23997499999999999</v>
      </c>
      <c r="I4716" s="51">
        <v>0.25443125</v>
      </c>
      <c r="J4716" s="51">
        <v>0.26851249999999999</v>
      </c>
      <c r="K4716" s="51">
        <v>0.34525625000000004</v>
      </c>
      <c r="L4716" s="51">
        <v>0.26790625000000001</v>
      </c>
      <c r="M4716" s="51"/>
      <c r="N4716" s="51"/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>
        <v>8.85</v>
      </c>
      <c r="AC4716" s="51"/>
      <c r="AD4716" s="51"/>
      <c r="AE4716" s="51"/>
      <c r="AF4716" s="51"/>
      <c r="AG4716" s="51"/>
      <c r="AH4716" s="51">
        <v>0.85</v>
      </c>
      <c r="AI4716" s="51">
        <v>8.8000000000000007</v>
      </c>
      <c r="AJ4716" s="51"/>
      <c r="AK4716" s="51"/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</row>
    <row r="4717" spans="1:77" x14ac:dyDescent="0.55000000000000004">
      <c r="A4717" s="49" t="s">
        <v>909</v>
      </c>
      <c r="B4717" s="50">
        <v>42334</v>
      </c>
      <c r="C4717" s="51" t="s">
        <v>906</v>
      </c>
      <c r="D4717" s="51"/>
      <c r="E4717" s="51">
        <v>449.13468750000004</v>
      </c>
      <c r="F4717" s="51">
        <v>0.10278124999999999</v>
      </c>
      <c r="G4717" s="51">
        <v>0.15265000000000001</v>
      </c>
      <c r="H4717" s="51">
        <v>0.23608750000000001</v>
      </c>
      <c r="I4717" s="51">
        <v>0.25240625</v>
      </c>
      <c r="J4717" s="51">
        <v>0.2679375</v>
      </c>
      <c r="K4717" s="51">
        <v>0.34508749999999999</v>
      </c>
      <c r="L4717" s="51">
        <v>0.26788124999999996</v>
      </c>
      <c r="M4717" s="51"/>
      <c r="N4717" s="51"/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/>
      <c r="AD4717" s="51"/>
      <c r="AE4717" s="51"/>
      <c r="AF4717" s="51"/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</row>
    <row r="4718" spans="1:77" x14ac:dyDescent="0.55000000000000004">
      <c r="A4718" s="49" t="s">
        <v>909</v>
      </c>
      <c r="B4718" s="50">
        <v>42335</v>
      </c>
      <c r="C4718" s="51" t="s">
        <v>906</v>
      </c>
      <c r="D4718" s="51"/>
      <c r="E4718" s="51">
        <v>446.41874999999993</v>
      </c>
      <c r="F4718" s="51">
        <v>9.686249999999999E-2</v>
      </c>
      <c r="G4718" s="51">
        <v>0.14984999999999998</v>
      </c>
      <c r="H4718" s="51">
        <v>0.23335</v>
      </c>
      <c r="I4718" s="51">
        <v>0.25066250000000001</v>
      </c>
      <c r="J4718" s="51">
        <v>0.26765624999999998</v>
      </c>
      <c r="K4718" s="51">
        <v>0.34507499999999997</v>
      </c>
      <c r="L4718" s="51">
        <v>0.26796249999999999</v>
      </c>
      <c r="M4718" s="51"/>
      <c r="N4718" s="51"/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</row>
    <row r="4719" spans="1:77" x14ac:dyDescent="0.55000000000000004">
      <c r="A4719" s="49" t="s">
        <v>909</v>
      </c>
      <c r="B4719" s="50">
        <v>42336</v>
      </c>
      <c r="C4719" s="51" t="s">
        <v>906</v>
      </c>
      <c r="D4719" s="51"/>
      <c r="E4719" s="51">
        <v>442.51125000000002</v>
      </c>
      <c r="F4719" s="51">
        <v>9.22375E-2</v>
      </c>
      <c r="G4719" s="51">
        <v>0.14504999999999998</v>
      </c>
      <c r="H4719" s="51">
        <v>0.22825000000000001</v>
      </c>
      <c r="I4719" s="51">
        <v>0.248</v>
      </c>
      <c r="J4719" s="51">
        <v>0.26716249999999997</v>
      </c>
      <c r="K4719" s="51">
        <v>0.3450375</v>
      </c>
      <c r="L4719" s="51">
        <v>0.26794374999999998</v>
      </c>
      <c r="M4719" s="51"/>
      <c r="N4719" s="51"/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</row>
    <row r="4720" spans="1:77" x14ac:dyDescent="0.55000000000000004">
      <c r="A4720" s="49" t="s">
        <v>909</v>
      </c>
      <c r="B4720" s="50">
        <v>42337</v>
      </c>
      <c r="C4720" s="51" t="s">
        <v>906</v>
      </c>
      <c r="D4720" s="51"/>
      <c r="E4720" s="51">
        <v>440.07421875</v>
      </c>
      <c r="F4720" s="51">
        <v>8.8728125000000005E-2</v>
      </c>
      <c r="G4720" s="51">
        <v>0.14221250000000002</v>
      </c>
      <c r="H4720" s="51">
        <v>0.22553124999999999</v>
      </c>
      <c r="I4720" s="51">
        <v>0.24603750000000002</v>
      </c>
      <c r="J4720" s="51">
        <v>0.26696249999999999</v>
      </c>
      <c r="K4720" s="51">
        <v>0.34505000000000002</v>
      </c>
      <c r="L4720" s="51">
        <v>0.2678625</v>
      </c>
      <c r="M4720" s="51"/>
      <c r="N4720" s="51"/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</row>
    <row r="4721" spans="1:77" x14ac:dyDescent="0.55000000000000004">
      <c r="A4721" s="49" t="s">
        <v>909</v>
      </c>
      <c r="B4721" s="50">
        <v>42338</v>
      </c>
      <c r="C4721" s="51" t="s">
        <v>906</v>
      </c>
      <c r="D4721" s="51"/>
      <c r="E4721" s="51">
        <v>438.05437499999999</v>
      </c>
      <c r="F4721" s="51">
        <v>8.7425000000000003E-2</v>
      </c>
      <c r="G4721" s="51">
        <v>0.1403625</v>
      </c>
      <c r="H4721" s="51">
        <v>0.22285625000000003</v>
      </c>
      <c r="I4721" s="51">
        <v>0.2437375</v>
      </c>
      <c r="J4721" s="51">
        <v>0.26679999999999998</v>
      </c>
      <c r="K4721" s="51">
        <v>0.34501875000000004</v>
      </c>
      <c r="L4721" s="51">
        <v>0.26787499999999997</v>
      </c>
      <c r="M4721" s="51"/>
      <c r="N4721" s="51"/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>
        <v>0.70549602596841909</v>
      </c>
      <c r="AD4721" s="51">
        <v>0.61999438165930687</v>
      </c>
      <c r="AE4721" s="51"/>
      <c r="AF4721" s="51"/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</row>
    <row r="4722" spans="1:77" x14ac:dyDescent="0.55000000000000004">
      <c r="A4722" s="49" t="s">
        <v>909</v>
      </c>
      <c r="B4722" s="50">
        <v>42339</v>
      </c>
      <c r="C4722" s="51" t="s">
        <v>906</v>
      </c>
      <c r="D4722" s="51"/>
      <c r="E4722" s="51">
        <v>435.88453125000001</v>
      </c>
      <c r="F4722" s="51">
        <v>8.6003125E-2</v>
      </c>
      <c r="G4722" s="51">
        <v>0.13858124999999999</v>
      </c>
      <c r="H4722" s="51">
        <v>0.2203</v>
      </c>
      <c r="I4722" s="51">
        <v>0.2411375</v>
      </c>
      <c r="J4722" s="51">
        <v>0.26644374999999998</v>
      </c>
      <c r="K4722" s="51">
        <v>0.34491250000000001</v>
      </c>
      <c r="L4722" s="51">
        <v>0.2678625</v>
      </c>
      <c r="M4722" s="51"/>
      <c r="N4722" s="51"/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</row>
    <row r="4723" spans="1:77" x14ac:dyDescent="0.55000000000000004">
      <c r="A4723" s="49" t="s">
        <v>909</v>
      </c>
      <c r="B4723" s="50">
        <v>42340</v>
      </c>
      <c r="C4723" s="51" t="s">
        <v>906</v>
      </c>
      <c r="D4723" s="51"/>
      <c r="E4723" s="51">
        <v>432.05578124999994</v>
      </c>
      <c r="F4723" s="51">
        <v>8.3228125E-2</v>
      </c>
      <c r="G4723" s="51">
        <v>0.13438125000000001</v>
      </c>
      <c r="H4723" s="51">
        <v>0.21576875000000001</v>
      </c>
      <c r="I4723" s="51">
        <v>0.23730625</v>
      </c>
      <c r="J4723" s="51">
        <v>0.26570000000000005</v>
      </c>
      <c r="K4723" s="51">
        <v>0.34480624999999998</v>
      </c>
      <c r="L4723" s="51">
        <v>0.26779999999999998</v>
      </c>
      <c r="M4723" s="51"/>
      <c r="N4723" s="51"/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>
        <v>8.85</v>
      </c>
      <c r="AC4723" s="51"/>
      <c r="AD4723" s="51"/>
      <c r="AE4723" s="51"/>
      <c r="AF4723" s="51"/>
      <c r="AG4723" s="51"/>
      <c r="AH4723" s="51">
        <v>3.35</v>
      </c>
      <c r="AI4723" s="51">
        <v>8.85</v>
      </c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</row>
    <row r="4724" spans="1:77" x14ac:dyDescent="0.55000000000000004">
      <c r="A4724" s="49" t="s">
        <v>909</v>
      </c>
      <c r="B4724" s="50">
        <v>42341</v>
      </c>
      <c r="C4724" s="51" t="s">
        <v>906</v>
      </c>
      <c r="D4724" s="51"/>
      <c r="E4724" s="51">
        <v>430.30687499999999</v>
      </c>
      <c r="F4724" s="51">
        <v>7.9750000000000001E-2</v>
      </c>
      <c r="G4724" s="51">
        <v>0.13276250000000001</v>
      </c>
      <c r="H4724" s="51">
        <v>0.21450000000000002</v>
      </c>
      <c r="I4724" s="51">
        <v>0.2356375</v>
      </c>
      <c r="J4724" s="51">
        <v>0.26547500000000002</v>
      </c>
      <c r="K4724" s="51">
        <v>0.34473125000000004</v>
      </c>
      <c r="L4724" s="51">
        <v>0.26775624999999997</v>
      </c>
      <c r="M4724" s="51"/>
      <c r="N4724" s="51"/>
      <c r="O4724" s="51"/>
      <c r="P4724" s="51"/>
      <c r="Q4724" s="51">
        <v>12.763078950000002</v>
      </c>
      <c r="R4724" s="51">
        <v>563.30150000000003</v>
      </c>
      <c r="S4724" s="51">
        <v>150.98700000000002</v>
      </c>
      <c r="T4724" s="51"/>
      <c r="U4724" s="51"/>
      <c r="V4724" s="51"/>
      <c r="W4724" s="51"/>
      <c r="X4724" s="51"/>
      <c r="Y4724" s="51"/>
      <c r="Z4724" s="51"/>
      <c r="AA4724" s="51">
        <v>0</v>
      </c>
      <c r="AB4724" s="51"/>
      <c r="AC4724" s="51"/>
      <c r="AD4724" s="51"/>
      <c r="AE4724" s="51"/>
      <c r="AF4724" s="51"/>
      <c r="AG4724" s="51">
        <v>1.73875</v>
      </c>
      <c r="AH4724" s="51"/>
      <c r="AI4724" s="51"/>
      <c r="AJ4724" s="51">
        <v>1.78</v>
      </c>
      <c r="AK4724" s="51">
        <v>4.5966354320437851E-2</v>
      </c>
      <c r="AL4724" s="51">
        <v>5.0833157000000009</v>
      </c>
      <c r="AM4724" s="51">
        <v>110.58775</v>
      </c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>
        <v>3.0926987000000001</v>
      </c>
      <c r="AX4724" s="51"/>
      <c r="AY4724" s="51">
        <v>150.98700000000002</v>
      </c>
      <c r="AZ4724" s="51">
        <v>2.0483211799691363E-2</v>
      </c>
      <c r="BA4724" s="51">
        <v>1.5290826799738656E-2</v>
      </c>
      <c r="BB4724" s="51">
        <v>4.58706455</v>
      </c>
      <c r="BC4724" s="51"/>
      <c r="BD4724" s="51">
        <v>299.988</v>
      </c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</row>
    <row r="4725" spans="1:77" x14ac:dyDescent="0.55000000000000004">
      <c r="A4725" s="49" t="s">
        <v>909</v>
      </c>
      <c r="B4725" s="50">
        <v>42342</v>
      </c>
      <c r="C4725" s="51" t="s">
        <v>906</v>
      </c>
      <c r="D4725" s="51"/>
      <c r="E4725" s="51">
        <v>427.27312499999999</v>
      </c>
      <c r="F4725" s="51">
        <v>7.7943750000000006E-2</v>
      </c>
      <c r="G4725" s="51">
        <v>0.12994375</v>
      </c>
      <c r="H4725" s="51">
        <v>0.21091874999999999</v>
      </c>
      <c r="I4725" s="51">
        <v>0.23233750000000003</v>
      </c>
      <c r="J4725" s="51">
        <v>0.26470000000000005</v>
      </c>
      <c r="K4725" s="51">
        <v>0.34467499999999995</v>
      </c>
      <c r="L4725" s="51">
        <v>0.26766875000000001</v>
      </c>
      <c r="M4725" s="51"/>
      <c r="N4725" s="51"/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/>
      <c r="AC4725" s="51">
        <v>0.70750379641719641</v>
      </c>
      <c r="AD4725" s="51">
        <v>0.57316731553143563</v>
      </c>
      <c r="AE4725" s="51"/>
      <c r="AF4725" s="51"/>
      <c r="AG4725" s="51"/>
      <c r="AH4725" s="51"/>
      <c r="AI4725" s="51"/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</row>
    <row r="4726" spans="1:77" x14ac:dyDescent="0.55000000000000004">
      <c r="A4726" s="49" t="s">
        <v>909</v>
      </c>
      <c r="B4726" s="50">
        <v>42343</v>
      </c>
      <c r="C4726" s="51" t="s">
        <v>906</v>
      </c>
      <c r="D4726" s="51"/>
      <c r="E4726" s="51">
        <v>425.12109375</v>
      </c>
      <c r="F4726" s="51">
        <v>7.5809374999999998E-2</v>
      </c>
      <c r="G4726" s="51">
        <v>0.12799374999999999</v>
      </c>
      <c r="H4726" s="51">
        <v>0.20860000000000001</v>
      </c>
      <c r="I4726" s="51">
        <v>0.23006874999999999</v>
      </c>
      <c r="J4726" s="51">
        <v>0.26419999999999999</v>
      </c>
      <c r="K4726" s="51">
        <v>0.34460000000000002</v>
      </c>
      <c r="L4726" s="51">
        <v>0.26769999999999999</v>
      </c>
      <c r="M4726" s="51"/>
      <c r="N4726" s="51"/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</row>
    <row r="4727" spans="1:77" x14ac:dyDescent="0.55000000000000004">
      <c r="A4727" s="49" t="s">
        <v>909</v>
      </c>
      <c r="B4727" s="50">
        <v>42344</v>
      </c>
      <c r="C4727" s="51" t="s">
        <v>906</v>
      </c>
      <c r="D4727" s="51"/>
      <c r="E4727" s="51">
        <v>422.94140625000006</v>
      </c>
      <c r="F4727" s="51">
        <v>7.3153124999999986E-2</v>
      </c>
      <c r="G4727" s="51">
        <v>0.12598125000000002</v>
      </c>
      <c r="H4727" s="51">
        <v>0.20660624999999999</v>
      </c>
      <c r="I4727" s="51">
        <v>0.22789999999999999</v>
      </c>
      <c r="J4727" s="51">
        <v>0.26359375000000002</v>
      </c>
      <c r="K4727" s="51">
        <v>0.34456249999999999</v>
      </c>
      <c r="L4727" s="51">
        <v>0.26757500000000001</v>
      </c>
      <c r="M4727" s="51"/>
      <c r="N4727" s="51"/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/>
      <c r="AD4727" s="51"/>
      <c r="AE4727" s="51"/>
      <c r="AF4727" s="51"/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</row>
    <row r="4728" spans="1:77" x14ac:dyDescent="0.55000000000000004">
      <c r="A4728" s="49" t="s">
        <v>909</v>
      </c>
      <c r="B4728" s="50">
        <v>42345</v>
      </c>
      <c r="C4728" s="51" t="s">
        <v>906</v>
      </c>
      <c r="D4728" s="51"/>
      <c r="E4728" s="51">
        <v>420.76828124999997</v>
      </c>
      <c r="F4728" s="51">
        <v>7.2228125000000004E-2</v>
      </c>
      <c r="G4728" s="51">
        <v>0.12420625</v>
      </c>
      <c r="H4728" s="51">
        <v>0.20398125</v>
      </c>
      <c r="I4728" s="51">
        <v>0.22534999999999999</v>
      </c>
      <c r="J4728" s="51">
        <v>0.26288125000000001</v>
      </c>
      <c r="K4728" s="51">
        <v>0.34443124999999997</v>
      </c>
      <c r="L4728" s="51">
        <v>0.26769999999999999</v>
      </c>
      <c r="M4728" s="51"/>
      <c r="N4728" s="51"/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>
        <v>0.62900163580923207</v>
      </c>
      <c r="AD4728" s="51">
        <v>0.53780942996926795</v>
      </c>
      <c r="AE4728" s="51"/>
      <c r="AF4728" s="51"/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</row>
    <row r="4729" spans="1:77" x14ac:dyDescent="0.55000000000000004">
      <c r="A4729" s="49" t="s">
        <v>909</v>
      </c>
      <c r="B4729" s="50">
        <v>42346</v>
      </c>
      <c r="C4729" s="51" t="s">
        <v>906</v>
      </c>
      <c r="D4729" s="51"/>
      <c r="E4729" s="51">
        <v>418.19578124999998</v>
      </c>
      <c r="F4729" s="51">
        <v>7.0953125000000006E-2</v>
      </c>
      <c r="G4729" s="51">
        <v>0.12244375</v>
      </c>
      <c r="H4729" s="51">
        <v>0.20124375</v>
      </c>
      <c r="I4729" s="51">
        <v>0.22234375000000001</v>
      </c>
      <c r="J4729" s="51">
        <v>0.26184375000000004</v>
      </c>
      <c r="K4729" s="51">
        <v>0.34428750000000002</v>
      </c>
      <c r="L4729" s="51">
        <v>0.26756875000000002</v>
      </c>
      <c r="M4729" s="51"/>
      <c r="N4729" s="51"/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>
        <v>8.85</v>
      </c>
      <c r="AC4729" s="51"/>
      <c r="AD4729" s="51"/>
      <c r="AE4729" s="51"/>
      <c r="AF4729" s="51"/>
      <c r="AG4729" s="51"/>
      <c r="AH4729" s="51">
        <v>4.75</v>
      </c>
      <c r="AI4729" s="51">
        <v>8.85</v>
      </c>
      <c r="AJ4729" s="51"/>
      <c r="AK4729" s="51"/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</row>
    <row r="4730" spans="1:77" x14ac:dyDescent="0.55000000000000004">
      <c r="A4730" s="49" t="s">
        <v>909</v>
      </c>
      <c r="B4730" s="50">
        <v>42347</v>
      </c>
      <c r="C4730" s="51" t="s">
        <v>906</v>
      </c>
      <c r="D4730" s="51"/>
      <c r="E4730" s="51">
        <v>416.10140625000008</v>
      </c>
      <c r="F4730" s="51">
        <v>6.9315624999999992E-2</v>
      </c>
      <c r="G4730" s="51">
        <v>0.12089374999999999</v>
      </c>
      <c r="H4730" s="51">
        <v>0.1993625</v>
      </c>
      <c r="I4730" s="51">
        <v>0.21984375</v>
      </c>
      <c r="J4730" s="51">
        <v>0.26100625000000005</v>
      </c>
      <c r="K4730" s="51">
        <v>0.34413125000000006</v>
      </c>
      <c r="L4730" s="51">
        <v>0.26755625</v>
      </c>
      <c r="M4730" s="51"/>
      <c r="N4730" s="51"/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</row>
    <row r="4731" spans="1:77" x14ac:dyDescent="0.55000000000000004">
      <c r="A4731" s="49" t="s">
        <v>909</v>
      </c>
      <c r="B4731" s="50">
        <v>42348</v>
      </c>
      <c r="C4731" s="51" t="s">
        <v>906</v>
      </c>
      <c r="D4731" s="51"/>
      <c r="E4731" s="51">
        <v>413.39906250000001</v>
      </c>
      <c r="F4731" s="51">
        <v>6.8624999999999992E-2</v>
      </c>
      <c r="G4731" s="51">
        <v>0.11895625000000001</v>
      </c>
      <c r="H4731" s="51">
        <v>0.19648125</v>
      </c>
      <c r="I4731" s="51">
        <v>0.21657500000000002</v>
      </c>
      <c r="J4731" s="51">
        <v>0.25964375000000001</v>
      </c>
      <c r="K4731" s="51">
        <v>0.34402499999999997</v>
      </c>
      <c r="L4731" s="51">
        <v>0.26748125</v>
      </c>
      <c r="M4731" s="51"/>
      <c r="N4731" s="51"/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</row>
    <row r="4732" spans="1:77" x14ac:dyDescent="0.55000000000000004">
      <c r="A4732" s="49" t="s">
        <v>909</v>
      </c>
      <c r="B4732" s="50">
        <v>42349</v>
      </c>
      <c r="C4732" s="51" t="s">
        <v>906</v>
      </c>
      <c r="D4732" s="51"/>
      <c r="E4732" s="51">
        <v>411.63234375000002</v>
      </c>
      <c r="F4732" s="51">
        <v>6.6353124999999999E-2</v>
      </c>
      <c r="G4732" s="51">
        <v>0.117475</v>
      </c>
      <c r="H4732" s="51">
        <v>0.19506875000000001</v>
      </c>
      <c r="I4732" s="51">
        <v>0.21496249999999997</v>
      </c>
      <c r="J4732" s="51">
        <v>0.25894374999999997</v>
      </c>
      <c r="K4732" s="51">
        <v>0.34391250000000001</v>
      </c>
      <c r="L4732" s="51">
        <v>0.26730624999999997</v>
      </c>
      <c r="M4732" s="51"/>
      <c r="N4732" s="51"/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>
        <v>0.8281779644818823</v>
      </c>
      <c r="AD4732" s="51">
        <v>0.51871839868222402</v>
      </c>
      <c r="AE4732" s="51"/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</row>
    <row r="4733" spans="1:77" x14ac:dyDescent="0.55000000000000004">
      <c r="A4733" s="49" t="s">
        <v>909</v>
      </c>
      <c r="B4733" s="50">
        <v>42350</v>
      </c>
      <c r="C4733" s="51" t="s">
        <v>906</v>
      </c>
      <c r="D4733" s="51"/>
      <c r="E4733" s="51">
        <v>409.77328124999997</v>
      </c>
      <c r="F4733" s="51">
        <v>6.5803125000000004E-2</v>
      </c>
      <c r="G4733" s="51">
        <v>0.11625625000000001</v>
      </c>
      <c r="H4733" s="51">
        <v>0.19311875000000001</v>
      </c>
      <c r="I4733" s="51">
        <v>0.21279999999999999</v>
      </c>
      <c r="J4733" s="51">
        <v>0.25797500000000001</v>
      </c>
      <c r="K4733" s="51">
        <v>0.34374374999999996</v>
      </c>
      <c r="L4733" s="51">
        <v>0.26724375</v>
      </c>
      <c r="M4733" s="51"/>
      <c r="N4733" s="51"/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</row>
    <row r="4734" spans="1:77" x14ac:dyDescent="0.55000000000000004">
      <c r="A4734" s="49" t="s">
        <v>909</v>
      </c>
      <c r="B4734" s="50">
        <v>42351</v>
      </c>
      <c r="C4734" s="51" t="s">
        <v>906</v>
      </c>
      <c r="D4734" s="51"/>
      <c r="E4734" s="51">
        <v>408.17062500000009</v>
      </c>
      <c r="F4734" s="51">
        <v>6.3368750000000001E-2</v>
      </c>
      <c r="G4734" s="51">
        <v>0.11475625</v>
      </c>
      <c r="H4734" s="51">
        <v>0.19166875</v>
      </c>
      <c r="I4734" s="51">
        <v>0.21163124999999999</v>
      </c>
      <c r="J4734" s="51">
        <v>0.25745625</v>
      </c>
      <c r="K4734" s="51">
        <v>0.34355000000000002</v>
      </c>
      <c r="L4734" s="51">
        <v>0.26719999999999999</v>
      </c>
      <c r="M4734" s="51"/>
      <c r="N4734" s="51"/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/>
      <c r="AF4734" s="51"/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</row>
    <row r="4735" spans="1:77" x14ac:dyDescent="0.55000000000000004">
      <c r="A4735" s="49" t="s">
        <v>909</v>
      </c>
      <c r="B4735" s="50">
        <v>42352</v>
      </c>
      <c r="C4735" s="51" t="s">
        <v>906</v>
      </c>
      <c r="D4735" s="51"/>
      <c r="E4735" s="51">
        <v>405.736875</v>
      </c>
      <c r="F4735" s="51">
        <v>6.359999999999999E-2</v>
      </c>
      <c r="G4735" s="51">
        <v>0.1134125</v>
      </c>
      <c r="H4735" s="51">
        <v>0.18879374999999998</v>
      </c>
      <c r="I4735" s="51">
        <v>0.208625</v>
      </c>
      <c r="J4735" s="51">
        <v>0.25601249999999998</v>
      </c>
      <c r="K4735" s="51">
        <v>0.34333750000000002</v>
      </c>
      <c r="L4735" s="51">
        <v>0.26718124999999998</v>
      </c>
      <c r="M4735" s="51"/>
      <c r="N4735" s="51"/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>
        <v>0.65827911653938631</v>
      </c>
      <c r="AD4735" s="51">
        <v>0.46187120413410476</v>
      </c>
      <c r="AE4735" s="51"/>
      <c r="AF4735" s="51"/>
      <c r="AG4735" s="51"/>
      <c r="AH4735" s="51"/>
      <c r="AI4735" s="51"/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</row>
    <row r="4736" spans="1:77" x14ac:dyDescent="0.55000000000000004">
      <c r="A4736" s="49" t="s">
        <v>909</v>
      </c>
      <c r="B4736" s="50">
        <v>42353</v>
      </c>
      <c r="C4736" s="51" t="s">
        <v>906</v>
      </c>
      <c r="D4736" s="51"/>
      <c r="E4736" s="51">
        <v>403.98468750000001</v>
      </c>
      <c r="F4736" s="51">
        <v>6.2737500000000002E-2</v>
      </c>
      <c r="G4736" s="51">
        <v>0.11253125</v>
      </c>
      <c r="H4736" s="51">
        <v>0.18755625000000001</v>
      </c>
      <c r="I4736" s="51">
        <v>0.20648749999999999</v>
      </c>
      <c r="J4736" s="51">
        <v>0.25485000000000002</v>
      </c>
      <c r="K4736" s="51">
        <v>0.34303125000000001</v>
      </c>
      <c r="L4736" s="51">
        <v>0.26705625</v>
      </c>
      <c r="M4736" s="51"/>
      <c r="N4736" s="51"/>
      <c r="O4736" s="51"/>
      <c r="P4736" s="51"/>
      <c r="Q4736" s="51">
        <v>14.575267274999998</v>
      </c>
      <c r="R4736" s="51">
        <v>746.23299999999995</v>
      </c>
      <c r="S4736" s="51">
        <v>246.49799999999999</v>
      </c>
      <c r="T4736" s="51"/>
      <c r="U4736" s="51"/>
      <c r="V4736" s="51"/>
      <c r="W4736" s="51"/>
      <c r="X4736" s="51"/>
      <c r="Y4736" s="51"/>
      <c r="Z4736" s="51"/>
      <c r="AA4736" s="51">
        <v>0</v>
      </c>
      <c r="AB4736" s="51"/>
      <c r="AC4736" s="51"/>
      <c r="AD4736" s="51"/>
      <c r="AE4736" s="51">
        <v>1.3101598363910732E-2</v>
      </c>
      <c r="AF4736" s="51">
        <v>0.16496222500000002</v>
      </c>
      <c r="AG4736" s="51">
        <v>12.590999999999999</v>
      </c>
      <c r="AH4736" s="51"/>
      <c r="AI4736" s="51"/>
      <c r="AJ4736" s="51">
        <v>1.29</v>
      </c>
      <c r="AK4736" s="51">
        <v>3.9602961884947677E-2</v>
      </c>
      <c r="AL4736" s="51">
        <v>3.8641798000000001</v>
      </c>
      <c r="AM4736" s="51">
        <v>97.573000000000008</v>
      </c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>
        <v>5.6634793999999999</v>
      </c>
      <c r="AX4736" s="51"/>
      <c r="AY4736" s="51">
        <v>246.49799999999999</v>
      </c>
      <c r="AZ4736" s="51">
        <v>2.2975762075148683E-2</v>
      </c>
      <c r="BA4736" s="51">
        <v>1.2533391474211376E-2</v>
      </c>
      <c r="BB4736" s="51">
        <v>4.8826458500000003</v>
      </c>
      <c r="BC4736" s="51"/>
      <c r="BD4736" s="51">
        <v>389.57100000000003</v>
      </c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</row>
    <row r="4737" spans="1:77" x14ac:dyDescent="0.55000000000000004">
      <c r="A4737" s="49" t="s">
        <v>909</v>
      </c>
      <c r="B4737" s="50">
        <v>42354</v>
      </c>
      <c r="C4737" s="51" t="s">
        <v>906</v>
      </c>
      <c r="D4737" s="51"/>
      <c r="E4737" s="51">
        <v>402.78046874999995</v>
      </c>
      <c r="F4737" s="51">
        <v>6.1353125000000001E-2</v>
      </c>
      <c r="G4737" s="51">
        <v>0.11133750000000001</v>
      </c>
      <c r="H4737" s="51">
        <v>0.18644375000000002</v>
      </c>
      <c r="I4737" s="51">
        <v>0.20579375000000003</v>
      </c>
      <c r="J4737" s="51">
        <v>0.25440625</v>
      </c>
      <c r="K4737" s="51">
        <v>0.34269375000000002</v>
      </c>
      <c r="L4737" s="51">
        <v>0.26691874999999998</v>
      </c>
      <c r="M4737" s="51"/>
      <c r="N4737" s="51"/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>
        <v>8.85</v>
      </c>
      <c r="AC4737" s="51"/>
      <c r="AD4737" s="51"/>
      <c r="AE4737" s="51"/>
      <c r="AF4737" s="51"/>
      <c r="AG4737" s="51"/>
      <c r="AH4737" s="51">
        <v>5.05</v>
      </c>
      <c r="AI4737" s="51">
        <v>8.85</v>
      </c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</row>
    <row r="4738" spans="1:77" x14ac:dyDescent="0.55000000000000004">
      <c r="A4738" s="49" t="s">
        <v>909</v>
      </c>
      <c r="B4738" s="50">
        <v>42355</v>
      </c>
      <c r="C4738" s="51" t="s">
        <v>906</v>
      </c>
      <c r="D4738" s="51"/>
      <c r="E4738" s="51">
        <v>401.47265625</v>
      </c>
      <c r="F4738" s="51">
        <v>6.0571874999999997E-2</v>
      </c>
      <c r="G4738" s="51">
        <v>0.11046250000000001</v>
      </c>
      <c r="H4738" s="51">
        <v>0.18505625000000001</v>
      </c>
      <c r="I4738" s="51">
        <v>0.20458124999999999</v>
      </c>
      <c r="J4738" s="51">
        <v>0.25378125000000001</v>
      </c>
      <c r="K4738" s="51">
        <v>0.34243750000000001</v>
      </c>
      <c r="L4738" s="51">
        <v>0.26686874999999999</v>
      </c>
      <c r="M4738" s="51"/>
      <c r="N4738" s="51"/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</row>
    <row r="4739" spans="1:77" x14ac:dyDescent="0.55000000000000004">
      <c r="A4739" s="49" t="s">
        <v>909</v>
      </c>
      <c r="B4739" s="50">
        <v>42356</v>
      </c>
      <c r="C4739" s="51" t="s">
        <v>906</v>
      </c>
      <c r="D4739" s="51"/>
      <c r="E4739" s="51">
        <v>399.73640625000002</v>
      </c>
      <c r="F4739" s="51">
        <v>6.0496874999999999E-2</v>
      </c>
      <c r="G4739" s="51">
        <v>0.10952500000000001</v>
      </c>
      <c r="H4739" s="51">
        <v>0.18331875</v>
      </c>
      <c r="I4739" s="51">
        <v>0.20258125000000002</v>
      </c>
      <c r="J4739" s="51">
        <v>0.25261250000000002</v>
      </c>
      <c r="K4739" s="51">
        <v>0.34216249999999998</v>
      </c>
      <c r="L4739" s="51">
        <v>0.26676875</v>
      </c>
      <c r="M4739" s="51"/>
      <c r="N4739" s="51"/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</row>
    <row r="4740" spans="1:77" x14ac:dyDescent="0.55000000000000004">
      <c r="A4740" s="49" t="s">
        <v>909</v>
      </c>
      <c r="B4740" s="50">
        <v>42357</v>
      </c>
      <c r="C4740" s="51" t="s">
        <v>906</v>
      </c>
      <c r="D4740" s="51"/>
      <c r="E4740" s="51">
        <v>398.63765624999996</v>
      </c>
      <c r="F4740" s="51">
        <v>5.9409375E-2</v>
      </c>
      <c r="G4740" s="51">
        <v>0.10886250000000001</v>
      </c>
      <c r="H4740" s="51">
        <v>0.18256249999999999</v>
      </c>
      <c r="I4740" s="51">
        <v>0.20169375</v>
      </c>
      <c r="J4740" s="51">
        <v>0.252025</v>
      </c>
      <c r="K4740" s="51">
        <v>0.34176874999999995</v>
      </c>
      <c r="L4740" s="51">
        <v>0.26660624999999999</v>
      </c>
      <c r="M4740" s="51"/>
      <c r="N4740" s="51"/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/>
      <c r="AE4740" s="51"/>
      <c r="AF4740" s="51"/>
      <c r="AG4740" s="51"/>
      <c r="AH4740" s="51"/>
      <c r="AI4740" s="51"/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</row>
    <row r="4741" spans="1:77" x14ac:dyDescent="0.55000000000000004">
      <c r="A4741" s="49" t="s">
        <v>909</v>
      </c>
      <c r="B4741" s="50">
        <v>42358</v>
      </c>
      <c r="C4741" s="51" t="s">
        <v>906</v>
      </c>
      <c r="D4741" s="51"/>
      <c r="E4741" s="51">
        <v>397.48359374999995</v>
      </c>
      <c r="F4741" s="51">
        <v>5.9071875000000003E-2</v>
      </c>
      <c r="G4741" s="51">
        <v>0.10816874999999999</v>
      </c>
      <c r="H4741" s="51">
        <v>0.18153750000000002</v>
      </c>
      <c r="I4741" s="51">
        <v>0.20061875000000001</v>
      </c>
      <c r="J4741" s="51">
        <v>0.25131874999999998</v>
      </c>
      <c r="K4741" s="51">
        <v>0.34136875</v>
      </c>
      <c r="L4741" s="51">
        <v>0.26648125</v>
      </c>
      <c r="M4741" s="51"/>
      <c r="N4741" s="51"/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</row>
    <row r="4742" spans="1:77" x14ac:dyDescent="0.55000000000000004">
      <c r="A4742" s="49" t="s">
        <v>909</v>
      </c>
      <c r="B4742" s="50">
        <v>42359</v>
      </c>
      <c r="C4742" s="51" t="s">
        <v>906</v>
      </c>
      <c r="D4742" s="51"/>
      <c r="E4742" s="51">
        <v>395.39203124999995</v>
      </c>
      <c r="F4742" s="51">
        <v>6.0240624999999999E-2</v>
      </c>
      <c r="G4742" s="51">
        <v>0.10805624999999999</v>
      </c>
      <c r="H4742" s="51">
        <v>0.18</v>
      </c>
      <c r="I4742" s="51">
        <v>0.19730625000000002</v>
      </c>
      <c r="J4742" s="51">
        <v>0.24921874999999999</v>
      </c>
      <c r="K4742" s="51">
        <v>0.34097499999999997</v>
      </c>
      <c r="L4742" s="51">
        <v>0.26632499999999998</v>
      </c>
      <c r="M4742" s="51"/>
      <c r="N4742" s="51"/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>
        <v>0.5811990621158728</v>
      </c>
      <c r="AD4742" s="51">
        <v>0.43310637773356031</v>
      </c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</row>
    <row r="4743" spans="1:77" x14ac:dyDescent="0.55000000000000004">
      <c r="A4743" s="49" t="s">
        <v>909</v>
      </c>
      <c r="B4743" s="50">
        <v>42360</v>
      </c>
      <c r="C4743" s="51" t="s">
        <v>906</v>
      </c>
      <c r="D4743" s="51"/>
      <c r="E4743" s="51">
        <v>395.21203125</v>
      </c>
      <c r="F4743" s="51">
        <v>5.7046874999999997E-2</v>
      </c>
      <c r="G4743" s="51">
        <v>0.1071</v>
      </c>
      <c r="H4743" s="51">
        <v>0.18078125</v>
      </c>
      <c r="I4743" s="51">
        <v>0.19837499999999997</v>
      </c>
      <c r="J4743" s="51">
        <v>0.24931250000000002</v>
      </c>
      <c r="K4743" s="51">
        <v>0.34065625000000005</v>
      </c>
      <c r="L4743" s="51">
        <v>0.26617499999999999</v>
      </c>
      <c r="M4743" s="51"/>
      <c r="N4743" s="51"/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>
        <v>8.85</v>
      </c>
      <c r="AC4743" s="51"/>
      <c r="AD4743" s="51"/>
      <c r="AE4743" s="51"/>
      <c r="AF4743" s="51"/>
      <c r="AG4743" s="51"/>
      <c r="AH4743" s="51">
        <v>5.65</v>
      </c>
      <c r="AI4743" s="51">
        <v>8.85</v>
      </c>
      <c r="AJ4743" s="51"/>
      <c r="AK4743" s="51"/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</row>
    <row r="4744" spans="1:77" x14ac:dyDescent="0.55000000000000004">
      <c r="A4744" s="49" t="s">
        <v>909</v>
      </c>
      <c r="B4744" s="50">
        <v>42361</v>
      </c>
      <c r="C4744" s="51" t="s">
        <v>906</v>
      </c>
      <c r="D4744" s="51"/>
      <c r="E4744" s="51">
        <v>393.75234375000002</v>
      </c>
      <c r="F4744" s="51">
        <v>5.7115624999999996E-2</v>
      </c>
      <c r="G4744" s="51">
        <v>0.106325</v>
      </c>
      <c r="H4744" s="51">
        <v>0.17896875000000001</v>
      </c>
      <c r="I4744" s="51">
        <v>0.19691249999999999</v>
      </c>
      <c r="J4744" s="51">
        <v>0.24856875</v>
      </c>
      <c r="K4744" s="51">
        <v>0.34029375000000001</v>
      </c>
      <c r="L4744" s="51">
        <v>0.26604375000000002</v>
      </c>
      <c r="M4744" s="51"/>
      <c r="N4744" s="51"/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</row>
    <row r="4745" spans="1:77" x14ac:dyDescent="0.55000000000000004">
      <c r="A4745" s="49" t="s">
        <v>909</v>
      </c>
      <c r="B4745" s="50">
        <v>42362</v>
      </c>
      <c r="C4745" s="51" t="s">
        <v>906</v>
      </c>
      <c r="D4745" s="51"/>
      <c r="E4745" s="51">
        <v>405.43171875000002</v>
      </c>
      <c r="F4745" s="51">
        <v>0.132965625</v>
      </c>
      <c r="G4745" s="51">
        <v>0.11224999999999999</v>
      </c>
      <c r="H4745" s="51">
        <v>0.17894375000000001</v>
      </c>
      <c r="I4745" s="51">
        <v>0.196325</v>
      </c>
      <c r="J4745" s="51">
        <v>0.24783750000000002</v>
      </c>
      <c r="K4745" s="51">
        <v>0.33989374999999999</v>
      </c>
      <c r="L4745" s="51">
        <v>0.26583124999999996</v>
      </c>
      <c r="M4745" s="51"/>
      <c r="N4745" s="51"/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/>
      <c r="AD4745" s="51"/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</row>
    <row r="4746" spans="1:77" x14ac:dyDescent="0.55000000000000004">
      <c r="A4746" s="49" t="s">
        <v>909</v>
      </c>
      <c r="B4746" s="50">
        <v>42363</v>
      </c>
      <c r="C4746" s="51" t="s">
        <v>906</v>
      </c>
      <c r="D4746" s="51"/>
      <c r="E4746" s="51">
        <v>403.32234375000007</v>
      </c>
      <c r="F4746" s="51">
        <v>0.11718437500000001</v>
      </c>
      <c r="G4746" s="51">
        <v>0.11288125</v>
      </c>
      <c r="H4746" s="51">
        <v>0.17985000000000001</v>
      </c>
      <c r="I4746" s="51">
        <v>0.19684374999999998</v>
      </c>
      <c r="J4746" s="51">
        <v>0.24745</v>
      </c>
      <c r="K4746" s="51">
        <v>0.33951874999999998</v>
      </c>
      <c r="L4746" s="51">
        <v>0.26571250000000002</v>
      </c>
      <c r="M4746" s="51"/>
      <c r="N4746" s="51"/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</row>
    <row r="4747" spans="1:77" x14ac:dyDescent="0.55000000000000004">
      <c r="A4747" s="49" t="s">
        <v>909</v>
      </c>
      <c r="B4747" s="50">
        <v>42364</v>
      </c>
      <c r="C4747" s="51" t="s">
        <v>906</v>
      </c>
      <c r="D4747" s="51"/>
      <c r="E4747" s="51">
        <v>401.97749999999991</v>
      </c>
      <c r="F4747" s="51">
        <v>0.10736875</v>
      </c>
      <c r="G4747" s="51">
        <v>0.11278125</v>
      </c>
      <c r="H4747" s="51">
        <v>0.18045624999999998</v>
      </c>
      <c r="I4747" s="51">
        <v>0.19751249999999998</v>
      </c>
      <c r="J4747" s="51">
        <v>0.24723124999999996</v>
      </c>
      <c r="K4747" s="51">
        <v>0.33915625000000005</v>
      </c>
      <c r="L4747" s="51">
        <v>0.26549375000000003</v>
      </c>
      <c r="M4747" s="51"/>
      <c r="N4747" s="51"/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/>
      <c r="AC4747" s="51"/>
      <c r="AD4747" s="51"/>
      <c r="AE4747" s="51"/>
      <c r="AF4747" s="51"/>
      <c r="AG4747" s="51"/>
      <c r="AH4747" s="51"/>
      <c r="AI4747" s="51"/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</row>
    <row r="4748" spans="1:77" x14ac:dyDescent="0.55000000000000004">
      <c r="A4748" s="49" t="s">
        <v>909</v>
      </c>
      <c r="B4748" s="50">
        <v>42365</v>
      </c>
      <c r="C4748" s="51" t="s">
        <v>906</v>
      </c>
      <c r="D4748" s="51"/>
      <c r="E4748" s="51">
        <v>400.79015625</v>
      </c>
      <c r="F4748" s="51">
        <v>9.9578125000000003E-2</v>
      </c>
      <c r="G4748" s="51">
        <v>0.11265625</v>
      </c>
      <c r="H4748" s="51">
        <v>0.18106250000000002</v>
      </c>
      <c r="I4748" s="51">
        <v>0.19771249999999999</v>
      </c>
      <c r="J4748" s="51">
        <v>0.24686250000000004</v>
      </c>
      <c r="K4748" s="51">
        <v>0.33878125000000003</v>
      </c>
      <c r="L4748" s="51">
        <v>0.26543125000000001</v>
      </c>
      <c r="M4748" s="51"/>
      <c r="N4748" s="51"/>
      <c r="O4748" s="51"/>
      <c r="P4748" s="51"/>
      <c r="Q4748" s="51"/>
      <c r="R4748" s="51"/>
      <c r="S4748" s="51"/>
      <c r="T4748" s="51"/>
      <c r="U4748" s="51"/>
      <c r="V4748" s="51"/>
      <c r="W4748" s="51"/>
      <c r="X4748" s="51"/>
      <c r="Y4748" s="51"/>
      <c r="Z4748" s="51"/>
      <c r="AA4748" s="51"/>
      <c r="AB4748" s="51"/>
      <c r="AC4748" s="51"/>
      <c r="AD4748" s="51"/>
      <c r="AE4748" s="51"/>
      <c r="AF4748" s="51"/>
      <c r="AG4748" s="51"/>
      <c r="AH4748" s="51"/>
      <c r="AI4748" s="51"/>
      <c r="AJ4748" s="51"/>
      <c r="AK4748" s="51"/>
      <c r="AL4748" s="51"/>
      <c r="AM4748" s="51"/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/>
      <c r="BC4748" s="51"/>
      <c r="BD4748" s="51"/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</row>
    <row r="4749" spans="1:77" x14ac:dyDescent="0.55000000000000004">
      <c r="A4749" s="49" t="s">
        <v>909</v>
      </c>
      <c r="B4749" s="50">
        <v>42366</v>
      </c>
      <c r="C4749" s="51" t="s">
        <v>906</v>
      </c>
      <c r="D4749" s="51"/>
      <c r="E4749" s="51">
        <v>399.53765625</v>
      </c>
      <c r="F4749" s="51">
        <v>9.2934374999999986E-2</v>
      </c>
      <c r="G4749" s="51">
        <v>0.11269999999999999</v>
      </c>
      <c r="H4749" s="51">
        <v>0.18164374999999999</v>
      </c>
      <c r="I4749" s="51">
        <v>0.19756874999999999</v>
      </c>
      <c r="J4749" s="51">
        <v>0.24623125000000001</v>
      </c>
      <c r="K4749" s="51">
        <v>0.33836875</v>
      </c>
      <c r="L4749" s="51">
        <v>0.26516249999999997</v>
      </c>
      <c r="M4749" s="51"/>
      <c r="N4749" s="51"/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</row>
    <row r="4750" spans="1:77" x14ac:dyDescent="0.55000000000000004">
      <c r="A4750" s="49" t="s">
        <v>909</v>
      </c>
      <c r="B4750" s="50">
        <v>42367</v>
      </c>
      <c r="C4750" s="51" t="s">
        <v>906</v>
      </c>
      <c r="D4750" s="51"/>
      <c r="E4750" s="51">
        <v>398.09203125000005</v>
      </c>
      <c r="F4750" s="51">
        <v>8.6409374999999997E-2</v>
      </c>
      <c r="G4750" s="51">
        <v>0.112425</v>
      </c>
      <c r="H4750" s="51">
        <v>0.18215000000000001</v>
      </c>
      <c r="I4750" s="51">
        <v>0.19704375000000002</v>
      </c>
      <c r="J4750" s="51">
        <v>0.24543125000000002</v>
      </c>
      <c r="K4750" s="51">
        <v>0.33794999999999997</v>
      </c>
      <c r="L4750" s="51">
        <v>0.26498125</v>
      </c>
      <c r="M4750" s="51"/>
      <c r="N4750" s="51"/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</row>
    <row r="4751" spans="1:77" x14ac:dyDescent="0.55000000000000004">
      <c r="A4751" s="49" t="s">
        <v>909</v>
      </c>
      <c r="B4751" s="50">
        <v>42368</v>
      </c>
      <c r="C4751" s="51" t="s">
        <v>906</v>
      </c>
      <c r="D4751" s="51"/>
      <c r="E4751" s="51">
        <v>396.91453124999998</v>
      </c>
      <c r="F4751" s="51">
        <v>8.2090625E-2</v>
      </c>
      <c r="G4751" s="51">
        <v>0.11083125000000001</v>
      </c>
      <c r="H4751" s="51">
        <v>0.181725</v>
      </c>
      <c r="I4751" s="51">
        <v>0.19716875</v>
      </c>
      <c r="J4751" s="51">
        <v>0.24510624999999997</v>
      </c>
      <c r="K4751" s="51">
        <v>0.33769375000000001</v>
      </c>
      <c r="L4751" s="51">
        <v>0.26489374999999998</v>
      </c>
      <c r="M4751" s="51"/>
      <c r="N4751" s="51"/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>
        <v>8.85</v>
      </c>
      <c r="AC4751" s="51">
        <v>0.70548527960876528</v>
      </c>
      <c r="AD4751" s="51">
        <v>0.31092090056830862</v>
      </c>
      <c r="AE4751" s="51"/>
      <c r="AF4751" s="51"/>
      <c r="AG4751" s="51"/>
      <c r="AH4751" s="51">
        <v>6.5</v>
      </c>
      <c r="AI4751" s="51">
        <v>8.85</v>
      </c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</row>
    <row r="4752" spans="1:77" x14ac:dyDescent="0.55000000000000004">
      <c r="A4752" s="49" t="s">
        <v>909</v>
      </c>
      <c r="B4752" s="50">
        <v>42369</v>
      </c>
      <c r="C4752" s="51" t="s">
        <v>906</v>
      </c>
      <c r="D4752" s="51"/>
      <c r="E4752" s="51">
        <v>395.61046875</v>
      </c>
      <c r="F4752" s="51">
        <v>7.9915625000000004E-2</v>
      </c>
      <c r="G4752" s="51">
        <v>0.111275</v>
      </c>
      <c r="H4752" s="51">
        <v>0.18135625</v>
      </c>
      <c r="I4752" s="51">
        <v>0.19572499999999998</v>
      </c>
      <c r="J4752" s="51">
        <v>0.24396250000000003</v>
      </c>
      <c r="K4752" s="51">
        <v>0.33739374999999999</v>
      </c>
      <c r="L4752" s="51">
        <v>0.26466875000000001</v>
      </c>
      <c r="M4752" s="51"/>
      <c r="N4752" s="51"/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/>
      <c r="AD4752" s="51"/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</row>
    <row r="4753" spans="1:77" x14ac:dyDescent="0.55000000000000004">
      <c r="A4753" s="49" t="s">
        <v>909</v>
      </c>
      <c r="B4753" s="50">
        <v>42370</v>
      </c>
      <c r="C4753" s="51" t="s">
        <v>906</v>
      </c>
      <c r="D4753" s="51"/>
      <c r="E4753" s="51">
        <v>394.42406250000005</v>
      </c>
      <c r="F4753" s="51">
        <v>7.7506249999999999E-2</v>
      </c>
      <c r="G4753" s="51">
        <v>0.11142500000000001</v>
      </c>
      <c r="H4753" s="51">
        <v>0.18166250000000003</v>
      </c>
      <c r="I4753" s="51">
        <v>0.19431875000000004</v>
      </c>
      <c r="J4753" s="51">
        <v>0.24278125</v>
      </c>
      <c r="K4753" s="51">
        <v>0.3369875</v>
      </c>
      <c r="L4753" s="51">
        <v>0.26453125</v>
      </c>
      <c r="M4753" s="51"/>
      <c r="N4753" s="51"/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/>
      <c r="AF4753" s="51"/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</row>
    <row r="4754" spans="1:77" x14ac:dyDescent="0.55000000000000004">
      <c r="A4754" s="49" t="s">
        <v>909</v>
      </c>
      <c r="B4754" s="50">
        <v>42371</v>
      </c>
      <c r="C4754" s="51" t="s">
        <v>906</v>
      </c>
      <c r="D4754" s="51"/>
      <c r="E4754" s="51">
        <v>394.04015625000005</v>
      </c>
      <c r="F4754" s="51">
        <v>7.4515625000000002E-2</v>
      </c>
      <c r="G4754" s="51">
        <v>0.11048125</v>
      </c>
      <c r="H4754" s="51">
        <v>0.18233750000000001</v>
      </c>
      <c r="I4754" s="51">
        <v>0.195025</v>
      </c>
      <c r="J4754" s="51">
        <v>0.24269374999999999</v>
      </c>
      <c r="K4754" s="51">
        <v>0.33658750000000004</v>
      </c>
      <c r="L4754" s="51">
        <v>0.26432499999999998</v>
      </c>
      <c r="M4754" s="51"/>
      <c r="N4754" s="51"/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</row>
    <row r="4755" spans="1:77" x14ac:dyDescent="0.55000000000000004">
      <c r="A4755" s="49" t="s">
        <v>909</v>
      </c>
      <c r="B4755" s="50">
        <v>42372</v>
      </c>
      <c r="C4755" s="51" t="s">
        <v>906</v>
      </c>
      <c r="D4755" s="51"/>
      <c r="E4755" s="51">
        <v>393.55500000000006</v>
      </c>
      <c r="F4755" s="51">
        <v>7.2250000000000009E-2</v>
      </c>
      <c r="G4755" s="51">
        <v>0.10944999999999999</v>
      </c>
      <c r="H4755" s="51">
        <v>0.18188749999999998</v>
      </c>
      <c r="I4755" s="51">
        <v>0.19565625</v>
      </c>
      <c r="J4755" s="51">
        <v>0.24295</v>
      </c>
      <c r="K4755" s="51">
        <v>0.33633125000000003</v>
      </c>
      <c r="L4755" s="51">
        <v>0.26417499999999999</v>
      </c>
      <c r="M4755" s="51"/>
      <c r="N4755" s="51"/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/>
      <c r="AF4755" s="51"/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</row>
    <row r="4756" spans="1:77" x14ac:dyDescent="0.55000000000000004">
      <c r="A4756" s="49" t="s">
        <v>909</v>
      </c>
      <c r="B4756" s="50">
        <v>42373</v>
      </c>
      <c r="C4756" s="51" t="s">
        <v>906</v>
      </c>
      <c r="D4756" s="51"/>
      <c r="E4756" s="51">
        <v>392.01468750000004</v>
      </c>
      <c r="F4756" s="51">
        <v>7.1368750000000009E-2</v>
      </c>
      <c r="G4756" s="51">
        <v>0.109125</v>
      </c>
      <c r="H4756" s="51">
        <v>0.18036874999999999</v>
      </c>
      <c r="I4756" s="51">
        <v>0.19401874999999999</v>
      </c>
      <c r="J4756" s="51">
        <v>0.24205625</v>
      </c>
      <c r="K4756" s="51">
        <v>0.33606249999999999</v>
      </c>
      <c r="L4756" s="51">
        <v>0.26396249999999999</v>
      </c>
      <c r="M4756" s="51"/>
      <c r="N4756" s="51"/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</row>
    <row r="4757" spans="1:77" x14ac:dyDescent="0.55000000000000004">
      <c r="A4757" s="49" t="s">
        <v>909</v>
      </c>
      <c r="B4757" s="50">
        <v>42374</v>
      </c>
      <c r="C4757" s="51" t="s">
        <v>906</v>
      </c>
      <c r="D4757" s="51"/>
      <c r="E4757" s="51">
        <v>390.94828124999998</v>
      </c>
      <c r="F4757" s="51">
        <v>7.1159374999999997E-2</v>
      </c>
      <c r="G4757" s="51">
        <v>0.10932500000000001</v>
      </c>
      <c r="H4757" s="51">
        <v>0.18</v>
      </c>
      <c r="I4757" s="51">
        <v>0.1923</v>
      </c>
      <c r="J4757" s="51">
        <v>0.24114374999999999</v>
      </c>
      <c r="K4757" s="51">
        <v>0.33568124999999999</v>
      </c>
      <c r="L4757" s="51">
        <v>0.26379374999999999</v>
      </c>
      <c r="M4757" s="51"/>
      <c r="N4757" s="51"/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>
        <v>0.21327212619047359</v>
      </c>
      <c r="AE4757" s="51"/>
      <c r="AF4757" s="51"/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</row>
    <row r="4758" spans="1:77" x14ac:dyDescent="0.55000000000000004">
      <c r="A4758" s="49" t="s">
        <v>909</v>
      </c>
      <c r="B4758" s="50">
        <v>42375</v>
      </c>
      <c r="C4758" s="51" t="s">
        <v>906</v>
      </c>
      <c r="D4758" s="51"/>
      <c r="E4758" s="51">
        <v>390.23015624999999</v>
      </c>
      <c r="F4758" s="51">
        <v>7.0046875000000008E-2</v>
      </c>
      <c r="G4758" s="51">
        <v>0.10948749999999999</v>
      </c>
      <c r="H4758" s="51">
        <v>0.18050624999999998</v>
      </c>
      <c r="I4758" s="51">
        <v>0.19129374999999998</v>
      </c>
      <c r="J4758" s="51">
        <v>0.24030000000000001</v>
      </c>
      <c r="K4758" s="51">
        <v>0.33530625000000003</v>
      </c>
      <c r="L4758" s="51">
        <v>0.26359375000000002</v>
      </c>
      <c r="M4758" s="51"/>
      <c r="N4758" s="51"/>
      <c r="O4758" s="51"/>
      <c r="P4758" s="51"/>
      <c r="Q4758" s="51">
        <v>13.6740338</v>
      </c>
      <c r="R4758" s="51">
        <v>895.70624999999995</v>
      </c>
      <c r="S4758" s="51">
        <v>529.80450000000008</v>
      </c>
      <c r="T4758" s="51"/>
      <c r="U4758" s="51">
        <v>10.257042700000001</v>
      </c>
      <c r="V4758" s="51">
        <v>2.2738985136756002E-2</v>
      </c>
      <c r="W4758" s="51"/>
      <c r="X4758" s="51">
        <v>8.9149953500000017</v>
      </c>
      <c r="Y4758" s="51"/>
      <c r="Z4758" s="51"/>
      <c r="AA4758" s="51">
        <v>392.05775000000006</v>
      </c>
      <c r="AB4758" s="51">
        <v>8.85</v>
      </c>
      <c r="AC4758" s="51">
        <v>0.62156587932009555</v>
      </c>
      <c r="AD4758" s="51"/>
      <c r="AE4758" s="51">
        <v>1.1261393975191969E-2</v>
      </c>
      <c r="AF4758" s="51">
        <v>0.52430235000000003</v>
      </c>
      <c r="AG4758" s="51">
        <v>46.557499999999997</v>
      </c>
      <c r="AH4758" s="51">
        <v>7.6</v>
      </c>
      <c r="AI4758" s="51">
        <v>8.85</v>
      </c>
      <c r="AJ4758" s="51">
        <v>0.3075</v>
      </c>
      <c r="AK4758" s="51">
        <v>2.4176761856518708E-2</v>
      </c>
      <c r="AL4758" s="51">
        <v>0.66819129999999993</v>
      </c>
      <c r="AM4758" s="51">
        <v>27.63775</v>
      </c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>
        <v>1.3420473500000001</v>
      </c>
      <c r="AX4758" s="51"/>
      <c r="AY4758" s="51">
        <v>137.74674999999999</v>
      </c>
      <c r="AZ4758" s="51">
        <v>9.7428603578668845E-3</v>
      </c>
      <c r="BA4758" s="51">
        <v>7.6258069326532001E-3</v>
      </c>
      <c r="BB4758" s="51">
        <v>2.2244974500000003</v>
      </c>
      <c r="BC4758" s="51"/>
      <c r="BD4758" s="51">
        <v>291.70649999999995</v>
      </c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</row>
    <row r="4759" spans="1:77" x14ac:dyDescent="0.55000000000000004">
      <c r="A4759" s="49" t="s">
        <v>909</v>
      </c>
      <c r="B4759" s="50">
        <v>42376</v>
      </c>
      <c r="C4759" s="51" t="s">
        <v>906</v>
      </c>
      <c r="D4759" s="51"/>
      <c r="E4759" s="51">
        <v>389.62546874999998</v>
      </c>
      <c r="F4759" s="51">
        <v>6.9159374999999995E-2</v>
      </c>
      <c r="G4759" s="51">
        <v>0.10929375</v>
      </c>
      <c r="H4759" s="51">
        <v>0.18076249999999999</v>
      </c>
      <c r="I4759" s="51">
        <v>0.19071874999999999</v>
      </c>
      <c r="J4759" s="51">
        <v>0.23978749999999999</v>
      </c>
      <c r="K4759" s="51">
        <v>0.33489374999999999</v>
      </c>
      <c r="L4759" s="51">
        <v>0.26336250000000005</v>
      </c>
      <c r="M4759" s="51"/>
      <c r="N4759" s="51"/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/>
      <c r="AD4759" s="51"/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</row>
    <row r="4760" spans="1:77" x14ac:dyDescent="0.55000000000000004">
      <c r="A4760" s="49" t="s">
        <v>909</v>
      </c>
      <c r="B4760" s="50">
        <v>42377</v>
      </c>
      <c r="C4760" s="51" t="s">
        <v>906</v>
      </c>
      <c r="D4760" s="51"/>
      <c r="E4760" s="51">
        <v>388.83140624999999</v>
      </c>
      <c r="F4760" s="51">
        <v>6.7803124999999992E-2</v>
      </c>
      <c r="G4760" s="51">
        <v>0.10914374999999998</v>
      </c>
      <c r="H4760" s="51">
        <v>0.18093124999999999</v>
      </c>
      <c r="I4760" s="51">
        <v>0.18995625000000002</v>
      </c>
      <c r="J4760" s="51">
        <v>0.23903749999999996</v>
      </c>
      <c r="K4760" s="51">
        <v>0.33451874999999998</v>
      </c>
      <c r="L4760" s="51">
        <v>0.26318750000000002</v>
      </c>
      <c r="M4760" s="51"/>
      <c r="N4760" s="51"/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/>
      <c r="AE4760" s="51"/>
      <c r="AF4760" s="51"/>
      <c r="AG4760" s="51"/>
      <c r="AH4760" s="51"/>
      <c r="AI4760" s="51"/>
      <c r="AJ4760" s="51"/>
      <c r="AK4760" s="51"/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</row>
    <row r="4761" spans="1:77" x14ac:dyDescent="0.55000000000000004">
      <c r="A4761" s="49" t="s">
        <v>909</v>
      </c>
      <c r="B4761" s="50">
        <v>42378</v>
      </c>
      <c r="C4761" s="51" t="s">
        <v>906</v>
      </c>
      <c r="D4761" s="51"/>
      <c r="E4761" s="51">
        <v>388.03687500000001</v>
      </c>
      <c r="F4761" s="51">
        <v>6.6387500000000002E-2</v>
      </c>
      <c r="G4761" s="51">
        <v>0.10842499999999999</v>
      </c>
      <c r="H4761" s="51">
        <v>0.18058750000000001</v>
      </c>
      <c r="I4761" s="51">
        <v>0.18962499999999999</v>
      </c>
      <c r="J4761" s="51">
        <v>0.23872499999999999</v>
      </c>
      <c r="K4761" s="51">
        <v>0.33412500000000001</v>
      </c>
      <c r="L4761" s="51">
        <v>0.26298749999999999</v>
      </c>
      <c r="M4761" s="51"/>
      <c r="N4761" s="51"/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/>
      <c r="AC4761" s="51"/>
      <c r="AD4761" s="51"/>
      <c r="AE4761" s="51"/>
      <c r="AF4761" s="51"/>
      <c r="AG4761" s="51"/>
      <c r="AH4761" s="51"/>
      <c r="AI4761" s="51"/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</row>
    <row r="4762" spans="1:77" x14ac:dyDescent="0.55000000000000004">
      <c r="A4762" s="49" t="s">
        <v>909</v>
      </c>
      <c r="B4762" s="50">
        <v>42379</v>
      </c>
      <c r="C4762" s="51" t="s">
        <v>906</v>
      </c>
      <c r="D4762" s="51"/>
      <c r="E4762" s="51">
        <v>387.12937499999998</v>
      </c>
      <c r="F4762" s="51">
        <v>6.5156249999999999E-2</v>
      </c>
      <c r="G4762" s="51">
        <v>0.10774375</v>
      </c>
      <c r="H4762" s="51">
        <v>0.17995</v>
      </c>
      <c r="I4762" s="51">
        <v>0.18904374999999998</v>
      </c>
      <c r="J4762" s="51">
        <v>0.23836249999999998</v>
      </c>
      <c r="K4762" s="51">
        <v>0.33381250000000001</v>
      </c>
      <c r="L4762" s="51">
        <v>0.2628125</v>
      </c>
      <c r="M4762" s="51"/>
      <c r="N4762" s="51"/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</row>
    <row r="4763" spans="1:77" x14ac:dyDescent="0.55000000000000004">
      <c r="A4763" s="49" t="s">
        <v>909</v>
      </c>
      <c r="B4763" s="50">
        <v>42380</v>
      </c>
      <c r="C4763" s="51" t="s">
        <v>906</v>
      </c>
      <c r="D4763" s="51"/>
      <c r="E4763" s="51">
        <v>386.66531250000003</v>
      </c>
      <c r="F4763" s="51">
        <v>6.5500000000000003E-2</v>
      </c>
      <c r="G4763" s="51">
        <v>0.10816874999999999</v>
      </c>
      <c r="H4763" s="51">
        <v>0.17980625</v>
      </c>
      <c r="I4763" s="51">
        <v>0.18833125000000001</v>
      </c>
      <c r="J4763" s="51">
        <v>0.23796875000000001</v>
      </c>
      <c r="K4763" s="51">
        <v>0.33331875</v>
      </c>
      <c r="L4763" s="51">
        <v>0.262625</v>
      </c>
      <c r="M4763" s="51"/>
      <c r="N4763" s="51"/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>
        <v>0.57227598152462011</v>
      </c>
      <c r="AD4763" s="51">
        <v>9.4158696447460472E-2</v>
      </c>
      <c r="AE4763" s="51"/>
      <c r="AF4763" s="51"/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</row>
    <row r="4764" spans="1:77" x14ac:dyDescent="0.55000000000000004">
      <c r="A4764" s="49" t="s">
        <v>909</v>
      </c>
      <c r="B4764" s="50">
        <v>42381</v>
      </c>
      <c r="C4764" s="51" t="s">
        <v>906</v>
      </c>
      <c r="D4764" s="51"/>
      <c r="E4764" s="51">
        <v>386.67984375000003</v>
      </c>
      <c r="F4764" s="51">
        <v>6.6234374999999998E-2</v>
      </c>
      <c r="G4764" s="51">
        <v>0.10923125000000002</v>
      </c>
      <c r="H4764" s="51">
        <v>0.18037500000000001</v>
      </c>
      <c r="I4764" s="51">
        <v>0.18790625</v>
      </c>
      <c r="J4764" s="51">
        <v>0.23748750000000002</v>
      </c>
      <c r="K4764" s="51">
        <v>0.33301874999999997</v>
      </c>
      <c r="L4764" s="51">
        <v>0.26241250000000005</v>
      </c>
      <c r="M4764" s="51"/>
      <c r="N4764" s="51"/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</row>
    <row r="4765" spans="1:77" x14ac:dyDescent="0.55000000000000004">
      <c r="A4765" s="49" t="s">
        <v>909</v>
      </c>
      <c r="B4765" s="50">
        <v>42382</v>
      </c>
      <c r="C4765" s="51" t="s">
        <v>906</v>
      </c>
      <c r="D4765" s="51"/>
      <c r="E4765" s="51">
        <v>386.53593749999999</v>
      </c>
      <c r="F4765" s="51">
        <v>6.3924999999999996E-2</v>
      </c>
      <c r="G4765" s="51">
        <v>0.10853125</v>
      </c>
      <c r="H4765" s="51">
        <v>0.18111875</v>
      </c>
      <c r="I4765" s="51">
        <v>0.18865624999999997</v>
      </c>
      <c r="J4765" s="51">
        <v>0.23763124999999999</v>
      </c>
      <c r="K4765" s="51">
        <v>0.33261874999999996</v>
      </c>
      <c r="L4765" s="51">
        <v>0.26219999999999999</v>
      </c>
      <c r="M4765" s="51"/>
      <c r="N4765" s="51"/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>
        <v>8.85</v>
      </c>
      <c r="AC4765" s="51"/>
      <c r="AD4765" s="51"/>
      <c r="AE4765" s="51"/>
      <c r="AF4765" s="51"/>
      <c r="AG4765" s="51"/>
      <c r="AH4765" s="51">
        <v>8.8000000000000007</v>
      </c>
      <c r="AI4765" s="51">
        <v>8.85</v>
      </c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</row>
    <row r="4766" spans="1:77" x14ac:dyDescent="0.55000000000000004">
      <c r="A4766" s="49" t="s">
        <v>909</v>
      </c>
      <c r="B4766" s="50">
        <v>42383</v>
      </c>
      <c r="C4766" s="51" t="s">
        <v>906</v>
      </c>
      <c r="D4766" s="51"/>
      <c r="E4766" s="51">
        <v>386.32124999999996</v>
      </c>
      <c r="F4766" s="51">
        <v>6.4349999999999991E-2</v>
      </c>
      <c r="G4766" s="51">
        <v>0.108725</v>
      </c>
      <c r="H4766" s="51">
        <v>0.18081875000000003</v>
      </c>
      <c r="I4766" s="51">
        <v>0.18864999999999998</v>
      </c>
      <c r="J4766" s="51">
        <v>0.23747499999999999</v>
      </c>
      <c r="K4766" s="51">
        <v>0.33232499999999998</v>
      </c>
      <c r="L4766" s="51">
        <v>0.26193125</v>
      </c>
      <c r="M4766" s="51"/>
      <c r="N4766" s="51"/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>
        <v>0.60064734579351908</v>
      </c>
      <c r="AD4766" s="51">
        <v>3.902367369628023E-2</v>
      </c>
      <c r="AE4766" s="51"/>
      <c r="AF4766" s="51"/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</row>
    <row r="4767" spans="1:77" x14ac:dyDescent="0.55000000000000004">
      <c r="A4767" s="49" t="s">
        <v>909</v>
      </c>
      <c r="B4767" s="50">
        <v>42384</v>
      </c>
      <c r="C4767" s="51" t="s">
        <v>906</v>
      </c>
      <c r="D4767" s="51"/>
      <c r="E4767" s="51">
        <v>386.04328124999995</v>
      </c>
      <c r="F4767" s="51">
        <v>6.3178124999999988E-2</v>
      </c>
      <c r="G4767" s="51">
        <v>0.10828125000000001</v>
      </c>
      <c r="H4767" s="51">
        <v>0.18102499999999999</v>
      </c>
      <c r="I4767" s="51">
        <v>0.18870625000000002</v>
      </c>
      <c r="J4767" s="51">
        <v>0.23754375</v>
      </c>
      <c r="K4767" s="51">
        <v>0.33204374999999997</v>
      </c>
      <c r="L4767" s="51">
        <v>0.26176250000000001</v>
      </c>
      <c r="M4767" s="51"/>
      <c r="N4767" s="51"/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/>
      <c r="AF4767" s="51"/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</row>
    <row r="4768" spans="1:77" x14ac:dyDescent="0.55000000000000004">
      <c r="A4768" s="49" t="s">
        <v>909</v>
      </c>
      <c r="B4768" s="50">
        <v>42385</v>
      </c>
      <c r="C4768" s="51" t="s">
        <v>906</v>
      </c>
      <c r="D4768" s="51"/>
      <c r="E4768" s="51">
        <v>386.01187500000003</v>
      </c>
      <c r="F4768" s="51">
        <v>6.2637499999999999E-2</v>
      </c>
      <c r="G4768" s="51">
        <v>0.10797499999999999</v>
      </c>
      <c r="H4768" s="51">
        <v>0.18080625000000003</v>
      </c>
      <c r="I4768" s="51">
        <v>0.18931874999999998</v>
      </c>
      <c r="J4768" s="51">
        <v>0.23785624999999999</v>
      </c>
      <c r="K4768" s="51">
        <v>0.33180624999999997</v>
      </c>
      <c r="L4768" s="51">
        <v>0.26161250000000003</v>
      </c>
      <c r="M4768" s="51"/>
      <c r="N4768" s="51"/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</row>
    <row r="4769" spans="1:77" x14ac:dyDescent="0.55000000000000004">
      <c r="A4769" s="49" t="s">
        <v>909</v>
      </c>
      <c r="B4769" s="50">
        <v>42386</v>
      </c>
      <c r="C4769" s="51" t="s">
        <v>906</v>
      </c>
      <c r="D4769" s="51"/>
      <c r="E4769" s="51">
        <v>385.91859375000001</v>
      </c>
      <c r="F4769" s="51">
        <v>6.2315624999999999E-2</v>
      </c>
      <c r="G4769" s="51">
        <v>0.10775</v>
      </c>
      <c r="H4769" s="51">
        <v>0.18065000000000001</v>
      </c>
      <c r="I4769" s="51">
        <v>0.1897375</v>
      </c>
      <c r="J4769" s="51">
        <v>0.23814375000000002</v>
      </c>
      <c r="K4769" s="51">
        <v>0.33149374999999998</v>
      </c>
      <c r="L4769" s="51">
        <v>0.2613375</v>
      </c>
      <c r="M4769" s="51"/>
      <c r="N4769" s="51"/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/>
      <c r="AF4769" s="51"/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</row>
    <row r="4770" spans="1:77" x14ac:dyDescent="0.55000000000000004">
      <c r="A4770" s="49" t="s">
        <v>909</v>
      </c>
      <c r="B4770" s="50">
        <v>42387</v>
      </c>
      <c r="C4770" s="51" t="s">
        <v>906</v>
      </c>
      <c r="D4770" s="51"/>
      <c r="E4770" s="51">
        <v>385.92609374999995</v>
      </c>
      <c r="F4770" s="51">
        <v>6.2103125000000002E-2</v>
      </c>
      <c r="G4770" s="51">
        <v>0.10765000000000001</v>
      </c>
      <c r="H4770" s="51">
        <v>0.180425</v>
      </c>
      <c r="I4770" s="51">
        <v>0.19032499999999999</v>
      </c>
      <c r="J4770" s="51">
        <v>0.23834375000000002</v>
      </c>
      <c r="K4770" s="51">
        <v>0.33131250000000001</v>
      </c>
      <c r="L4770" s="51">
        <v>0.26113750000000002</v>
      </c>
      <c r="M4770" s="51"/>
      <c r="N4770" s="51"/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</row>
    <row r="4771" spans="1:77" x14ac:dyDescent="0.55000000000000004">
      <c r="A4771" s="49" t="s">
        <v>909</v>
      </c>
      <c r="B4771" s="50">
        <v>42388</v>
      </c>
      <c r="C4771" s="51" t="s">
        <v>906</v>
      </c>
      <c r="D4771" s="51"/>
      <c r="E4771" s="51">
        <v>385.98187499999995</v>
      </c>
      <c r="F4771" s="51">
        <v>6.2287499999999996E-2</v>
      </c>
      <c r="G4771" s="51">
        <v>0.1077625</v>
      </c>
      <c r="H4771" s="51">
        <v>0.1804375</v>
      </c>
      <c r="I4771" s="51">
        <v>0.19055625000000001</v>
      </c>
      <c r="J4771" s="51">
        <v>0.23846249999999997</v>
      </c>
      <c r="K4771" s="51">
        <v>0.33120625000000004</v>
      </c>
      <c r="L4771" s="51">
        <v>0.26091875000000003</v>
      </c>
      <c r="M4771" s="51"/>
      <c r="N4771" s="51"/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>
        <v>8.85</v>
      </c>
      <c r="AC4771" s="51">
        <v>0.58680330639497424</v>
      </c>
      <c r="AD4771" s="51">
        <v>0</v>
      </c>
      <c r="AE4771" s="51"/>
      <c r="AF4771" s="51"/>
      <c r="AG4771" s="51"/>
      <c r="AH4771" s="51">
        <v>8.85</v>
      </c>
      <c r="AI4771" s="51">
        <v>8.85</v>
      </c>
      <c r="AJ4771" s="51"/>
      <c r="AK4771" s="51"/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</row>
    <row r="4772" spans="1:77" x14ac:dyDescent="0.55000000000000004">
      <c r="A4772" s="49" t="s">
        <v>909</v>
      </c>
      <c r="B4772" s="50">
        <v>42389</v>
      </c>
      <c r="C4772" s="51" t="s">
        <v>906</v>
      </c>
      <c r="D4772" s="51"/>
      <c r="E4772" s="51">
        <v>386.6278125</v>
      </c>
      <c r="F4772" s="51">
        <v>6.3874999999999987E-2</v>
      </c>
      <c r="G4772" s="51">
        <v>0.10945625</v>
      </c>
      <c r="H4772" s="51">
        <v>0.18136250000000001</v>
      </c>
      <c r="I4772" s="51">
        <v>0.19055</v>
      </c>
      <c r="J4772" s="51">
        <v>0.2384</v>
      </c>
      <c r="K4772" s="51">
        <v>0.33108749999999998</v>
      </c>
      <c r="L4772" s="51">
        <v>0.26069375</v>
      </c>
      <c r="M4772" s="51"/>
      <c r="N4772" s="51"/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</row>
    <row r="4773" spans="1:77" x14ac:dyDescent="0.55000000000000004">
      <c r="A4773" s="49" t="s">
        <v>909</v>
      </c>
      <c r="B4773" s="50">
        <v>42390</v>
      </c>
      <c r="C4773" s="51" t="s">
        <v>906</v>
      </c>
      <c r="D4773" s="51"/>
      <c r="E4773" s="51">
        <v>387.31031250000001</v>
      </c>
      <c r="F4773" s="51">
        <v>6.4206249999999992E-2</v>
      </c>
      <c r="G4773" s="51">
        <v>0.11057499999999999</v>
      </c>
      <c r="H4773" s="51">
        <v>0.18280625</v>
      </c>
      <c r="I4773" s="51">
        <v>0.19093125000000002</v>
      </c>
      <c r="J4773" s="51">
        <v>0.23844375000000001</v>
      </c>
      <c r="K4773" s="51">
        <v>0.33097500000000002</v>
      </c>
      <c r="L4773" s="51">
        <v>0.26048749999999998</v>
      </c>
      <c r="M4773" s="51"/>
      <c r="N4773" s="51"/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/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</row>
    <row r="4774" spans="1:77" x14ac:dyDescent="0.55000000000000004">
      <c r="A4774" s="49" t="s">
        <v>909</v>
      </c>
      <c r="B4774" s="50">
        <v>42391</v>
      </c>
      <c r="C4774" s="51" t="s">
        <v>906</v>
      </c>
      <c r="D4774" s="51"/>
      <c r="E4774" s="51">
        <v>388.15359374999997</v>
      </c>
      <c r="F4774" s="51">
        <v>6.4565625000000001E-2</v>
      </c>
      <c r="G4774" s="51">
        <v>0.11183750000000001</v>
      </c>
      <c r="H4774" s="51">
        <v>0.18437500000000001</v>
      </c>
      <c r="I4774" s="51">
        <v>0.19175</v>
      </c>
      <c r="J4774" s="51">
        <v>0.23854375</v>
      </c>
      <c r="K4774" s="51">
        <v>0.33068750000000002</v>
      </c>
      <c r="L4774" s="51">
        <v>0.2602875</v>
      </c>
      <c r="M4774" s="51"/>
      <c r="N4774" s="51"/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>
        <v>0.52857658845652289</v>
      </c>
      <c r="AD4774" s="51">
        <v>0</v>
      </c>
      <c r="AE4774" s="51"/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</row>
    <row r="4775" spans="1:77" x14ac:dyDescent="0.55000000000000004">
      <c r="A4775" s="49" t="s">
        <v>909</v>
      </c>
      <c r="B4775" s="50">
        <v>42392</v>
      </c>
      <c r="C4775" s="51" t="s">
        <v>906</v>
      </c>
      <c r="D4775" s="51"/>
      <c r="E4775" s="51">
        <v>388.91437500000001</v>
      </c>
      <c r="F4775" s="51">
        <v>6.3806250000000009E-2</v>
      </c>
      <c r="G4775" s="51">
        <v>0.11223124999999999</v>
      </c>
      <c r="H4775" s="51">
        <v>0.18579374999999998</v>
      </c>
      <c r="I4775" s="51">
        <v>0.19293750000000001</v>
      </c>
      <c r="J4775" s="51">
        <v>0.23894375000000001</v>
      </c>
      <c r="K4775" s="51">
        <v>0.33063124999999999</v>
      </c>
      <c r="L4775" s="51">
        <v>0.26005624999999999</v>
      </c>
      <c r="M4775" s="51"/>
      <c r="N4775" s="51"/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/>
      <c r="AE4775" s="51"/>
      <c r="AF4775" s="51"/>
      <c r="AG4775" s="51"/>
      <c r="AH4775" s="51"/>
      <c r="AI4775" s="51"/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</row>
    <row r="4776" spans="1:77" x14ac:dyDescent="0.55000000000000004">
      <c r="A4776" s="49" t="s">
        <v>909</v>
      </c>
      <c r="B4776" s="50">
        <v>42393</v>
      </c>
      <c r="C4776" s="51" t="s">
        <v>906</v>
      </c>
      <c r="D4776" s="51"/>
      <c r="E4776" s="51">
        <v>389.22</v>
      </c>
      <c r="F4776" s="51">
        <v>6.2262499999999998E-2</v>
      </c>
      <c r="G4776" s="51">
        <v>0.11177500000000001</v>
      </c>
      <c r="H4776" s="51">
        <v>0.18634375</v>
      </c>
      <c r="I4776" s="51">
        <v>0.19411249999999999</v>
      </c>
      <c r="J4776" s="51">
        <v>0.23939999999999997</v>
      </c>
      <c r="K4776" s="51">
        <v>0.33060624999999999</v>
      </c>
      <c r="L4776" s="51">
        <v>0.25991875000000003</v>
      </c>
      <c r="M4776" s="51"/>
      <c r="N4776" s="51"/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/>
      <c r="AF4776" s="51"/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</row>
    <row r="4777" spans="1:77" x14ac:dyDescent="0.55000000000000004">
      <c r="A4777" s="49" t="s">
        <v>909</v>
      </c>
      <c r="B4777" s="50">
        <v>42394</v>
      </c>
      <c r="C4777" s="51" t="s">
        <v>906</v>
      </c>
      <c r="D4777" s="51"/>
      <c r="E4777" s="51">
        <v>389.45249999999999</v>
      </c>
      <c r="F4777" s="51">
        <v>6.2037499999999995E-2</v>
      </c>
      <c r="G4777" s="51">
        <v>0.1116875</v>
      </c>
      <c r="H4777" s="51">
        <v>0.18631875000000001</v>
      </c>
      <c r="I4777" s="51">
        <v>0.19482499999999997</v>
      </c>
      <c r="J4777" s="51">
        <v>0.23981874999999997</v>
      </c>
      <c r="K4777" s="51">
        <v>0.33065624999999998</v>
      </c>
      <c r="L4777" s="51">
        <v>0.25969375</v>
      </c>
      <c r="M4777" s="51"/>
      <c r="N4777" s="51"/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>
        <v>0.59722802747776882</v>
      </c>
      <c r="AD4777" s="51">
        <v>0</v>
      </c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</row>
    <row r="4778" spans="1:77" x14ac:dyDescent="0.55000000000000004">
      <c r="A4778" s="49" t="s">
        <v>909</v>
      </c>
      <c r="B4778" s="50">
        <v>42395</v>
      </c>
      <c r="C4778" s="51" t="s">
        <v>906</v>
      </c>
      <c r="D4778" s="51"/>
      <c r="E4778" s="51">
        <v>389.25468749999999</v>
      </c>
      <c r="F4778" s="51">
        <v>6.0462499999999995E-2</v>
      </c>
      <c r="G4778" s="51">
        <v>0.11078125</v>
      </c>
      <c r="H4778" s="51">
        <v>0.18594375000000002</v>
      </c>
      <c r="I4778" s="51">
        <v>0.19550624999999999</v>
      </c>
      <c r="J4778" s="51">
        <v>0.24021249999999997</v>
      </c>
      <c r="K4778" s="51">
        <v>0.33063124999999999</v>
      </c>
      <c r="L4778" s="51">
        <v>0.2596</v>
      </c>
      <c r="M4778" s="51"/>
      <c r="N4778" s="51"/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</row>
    <row r="4779" spans="1:77" x14ac:dyDescent="0.55000000000000004">
      <c r="A4779" s="49" t="s">
        <v>909</v>
      </c>
      <c r="B4779" s="50">
        <v>42396</v>
      </c>
      <c r="C4779" s="51" t="s">
        <v>906</v>
      </c>
      <c r="D4779" s="51"/>
      <c r="E4779" s="51">
        <v>388.96078125000003</v>
      </c>
      <c r="F4779" s="51">
        <v>5.9890625000000003E-2</v>
      </c>
      <c r="G4779" s="51">
        <v>0.11031874999999999</v>
      </c>
      <c r="H4779" s="51">
        <v>0.18512500000000001</v>
      </c>
      <c r="I4779" s="51">
        <v>0.19566875</v>
      </c>
      <c r="J4779" s="51">
        <v>0.24045</v>
      </c>
      <c r="K4779" s="51">
        <v>0.33076250000000001</v>
      </c>
      <c r="L4779" s="51">
        <v>0.25942500000000002</v>
      </c>
      <c r="M4779" s="51"/>
      <c r="N4779" s="51"/>
      <c r="O4779" s="51"/>
      <c r="P4779" s="51">
        <v>2.35</v>
      </c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>
        <v>8.85</v>
      </c>
      <c r="AC4779" s="51"/>
      <c r="AD4779" s="51"/>
      <c r="AE4779" s="51"/>
      <c r="AF4779" s="51"/>
      <c r="AG4779" s="51"/>
      <c r="AH4779" s="51">
        <v>8.85</v>
      </c>
      <c r="AI4779" s="51">
        <v>8.85</v>
      </c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</row>
    <row r="4780" spans="1:77" x14ac:dyDescent="0.55000000000000004">
      <c r="A4780" s="49" t="s">
        <v>909</v>
      </c>
      <c r="B4780" s="50">
        <v>42397</v>
      </c>
      <c r="C4780" s="51" t="s">
        <v>906</v>
      </c>
      <c r="D4780" s="51"/>
      <c r="E4780" s="51">
        <v>388.85015625</v>
      </c>
      <c r="F4780" s="51">
        <v>5.9865624999999999E-2</v>
      </c>
      <c r="G4780" s="51">
        <v>0.11034374999999999</v>
      </c>
      <c r="H4780" s="51">
        <v>0.1847625</v>
      </c>
      <c r="I4780" s="51">
        <v>0.19575624999999999</v>
      </c>
      <c r="J4780" s="51">
        <v>0.24060624999999999</v>
      </c>
      <c r="K4780" s="51">
        <v>0.33066249999999997</v>
      </c>
      <c r="L4780" s="51">
        <v>0.25927500000000003</v>
      </c>
      <c r="M4780" s="51"/>
      <c r="N4780" s="51"/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</row>
    <row r="4781" spans="1:77" x14ac:dyDescent="0.55000000000000004">
      <c r="A4781" s="49" t="s">
        <v>909</v>
      </c>
      <c r="B4781" s="50">
        <v>42398</v>
      </c>
      <c r="C4781" s="51" t="s">
        <v>906</v>
      </c>
      <c r="D4781" s="51"/>
      <c r="E4781" s="51">
        <v>389.05546874999993</v>
      </c>
      <c r="F4781" s="51">
        <v>6.0553124999999999E-2</v>
      </c>
      <c r="G4781" s="51">
        <v>0.1109125</v>
      </c>
      <c r="H4781" s="51">
        <v>0.18481249999999999</v>
      </c>
      <c r="I4781" s="51">
        <v>0.19589375000000001</v>
      </c>
      <c r="J4781" s="51">
        <v>0.24056875</v>
      </c>
      <c r="K4781" s="51">
        <v>0.33073125000000003</v>
      </c>
      <c r="L4781" s="51">
        <v>0.25911249999999997</v>
      </c>
      <c r="M4781" s="51"/>
      <c r="N4781" s="51"/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>
        <v>0</v>
      </c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</row>
    <row r="4782" spans="1:77" x14ac:dyDescent="0.55000000000000004">
      <c r="A4782" s="49" t="s">
        <v>909</v>
      </c>
      <c r="B4782" s="50">
        <v>42399</v>
      </c>
      <c r="C4782" s="51" t="s">
        <v>906</v>
      </c>
      <c r="D4782" s="51"/>
      <c r="E4782" s="51">
        <v>389.18296874999999</v>
      </c>
      <c r="F4782" s="51">
        <v>6.0040625E-2</v>
      </c>
      <c r="G4782" s="51">
        <v>0.11098749999999999</v>
      </c>
      <c r="H4782" s="51">
        <v>0.18513750000000001</v>
      </c>
      <c r="I4782" s="51">
        <v>0.19634375000000001</v>
      </c>
      <c r="J4782" s="51">
        <v>0.24074374999999998</v>
      </c>
      <c r="K4782" s="51">
        <v>0.33056249999999998</v>
      </c>
      <c r="L4782" s="51">
        <v>0.25897500000000001</v>
      </c>
      <c r="M4782" s="51"/>
      <c r="N4782" s="51"/>
      <c r="O4782" s="51"/>
      <c r="P4782" s="51"/>
      <c r="Q4782" s="51"/>
      <c r="R4782" s="51"/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/>
      <c r="AE4782" s="51"/>
      <c r="AF4782" s="51"/>
      <c r="AG4782" s="51"/>
      <c r="AH4782" s="51"/>
      <c r="AI4782" s="51"/>
      <c r="AJ4782" s="51"/>
      <c r="AK4782" s="51"/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</row>
    <row r="4783" spans="1:77" x14ac:dyDescent="0.55000000000000004">
      <c r="A4783" s="49" t="s">
        <v>909</v>
      </c>
      <c r="B4783" s="50">
        <v>42400</v>
      </c>
      <c r="C4783" s="51" t="s">
        <v>906</v>
      </c>
      <c r="D4783" s="51"/>
      <c r="E4783" s="51">
        <v>389.48812499999997</v>
      </c>
      <c r="F4783" s="51">
        <v>6.0299999999999999E-2</v>
      </c>
      <c r="G4783" s="51">
        <v>0.11146250000000001</v>
      </c>
      <c r="H4783" s="51">
        <v>0.18540000000000001</v>
      </c>
      <c r="I4783" s="51">
        <v>0.19676874999999999</v>
      </c>
      <c r="J4783" s="51">
        <v>0.24075000000000002</v>
      </c>
      <c r="K4783" s="51">
        <v>0.33058750000000003</v>
      </c>
      <c r="L4783" s="51">
        <v>0.25890625</v>
      </c>
      <c r="M4783" s="51"/>
      <c r="N4783" s="51"/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</row>
    <row r="4784" spans="1:77" x14ac:dyDescent="0.55000000000000004">
      <c r="A4784" s="49" t="s">
        <v>909</v>
      </c>
      <c r="B4784" s="50">
        <v>42401</v>
      </c>
      <c r="C4784" s="51" t="s">
        <v>906</v>
      </c>
      <c r="D4784" s="51"/>
      <c r="E4784" s="51">
        <v>390.10124999999999</v>
      </c>
      <c r="F4784" s="51">
        <v>6.0887499999999997E-2</v>
      </c>
      <c r="G4784" s="51">
        <v>0.112425</v>
      </c>
      <c r="H4784" s="51">
        <v>0.18625000000000003</v>
      </c>
      <c r="I4784" s="51">
        <v>0.19723125</v>
      </c>
      <c r="J4784" s="51">
        <v>0.24082500000000001</v>
      </c>
      <c r="K4784" s="51">
        <v>0.33061250000000003</v>
      </c>
      <c r="L4784" s="51">
        <v>0.25876250000000001</v>
      </c>
      <c r="M4784" s="51"/>
      <c r="N4784" s="51"/>
      <c r="O4784" s="51"/>
      <c r="P4784" s="51"/>
      <c r="Q4784" s="51">
        <v>15.379995474999998</v>
      </c>
      <c r="R4784" s="51">
        <v>949.42775000000006</v>
      </c>
      <c r="S4784" s="51">
        <v>673.98749999999995</v>
      </c>
      <c r="T4784" s="51"/>
      <c r="U4784" s="51"/>
      <c r="V4784" s="51">
        <v>2.4299708228885858E-2</v>
      </c>
      <c r="W4784" s="51">
        <v>4.5979999999999993E-2</v>
      </c>
      <c r="X4784" s="51">
        <v>12.919346899999999</v>
      </c>
      <c r="Y4784" s="51">
        <v>11190.370585004834</v>
      </c>
      <c r="Z4784" s="51"/>
      <c r="AA4784" s="51">
        <v>531.66674999999998</v>
      </c>
      <c r="AB4784" s="51"/>
      <c r="AC4784" s="51">
        <v>0.58205972436157349</v>
      </c>
      <c r="AD4784" s="51">
        <v>0</v>
      </c>
      <c r="AE4784" s="51"/>
      <c r="AF4784" s="51"/>
      <c r="AG4784" s="51">
        <v>56.191999999999993</v>
      </c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 t="s">
        <v>875</v>
      </c>
      <c r="AR4784" s="51"/>
      <c r="AS4784" s="51"/>
      <c r="AT4784" s="51"/>
      <c r="AU4784" s="51"/>
      <c r="AV4784" s="51"/>
      <c r="AW4784" s="51"/>
      <c r="AX4784" s="51"/>
      <c r="AY4784" s="51">
        <v>142.32075</v>
      </c>
      <c r="AZ4784" s="51"/>
      <c r="BA4784" s="51"/>
      <c r="BB4784" s="51"/>
      <c r="BC4784" s="51"/>
      <c r="BD4784" s="51">
        <v>219.24825000000001</v>
      </c>
      <c r="BE4784" s="51">
        <v>459.4931050076932</v>
      </c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</row>
    <row r="4785" spans="1:77" x14ac:dyDescent="0.55000000000000004">
      <c r="A4785" s="49" t="s">
        <v>909</v>
      </c>
      <c r="B4785" s="50">
        <v>42402</v>
      </c>
      <c r="C4785" s="51" t="s">
        <v>906</v>
      </c>
      <c r="D4785" s="51"/>
      <c r="E4785" s="51">
        <v>390.96562500000005</v>
      </c>
      <c r="F4785" s="51">
        <v>6.1468750000000003E-2</v>
      </c>
      <c r="G4785" s="51">
        <v>0.11344375000000001</v>
      </c>
      <c r="H4785" s="51">
        <v>0.18756875000000001</v>
      </c>
      <c r="I4785" s="51">
        <v>0.19813750000000002</v>
      </c>
      <c r="J4785" s="51">
        <v>0.2409</v>
      </c>
      <c r="K4785" s="51">
        <v>0.33047500000000002</v>
      </c>
      <c r="L4785" s="51">
        <v>0.25868124999999997</v>
      </c>
      <c r="M4785" s="51"/>
      <c r="N4785" s="51"/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</row>
    <row r="4786" spans="1:77" x14ac:dyDescent="0.55000000000000004">
      <c r="A4786" s="49" t="s">
        <v>909</v>
      </c>
      <c r="B4786" s="50">
        <v>42403</v>
      </c>
      <c r="C4786" s="51" t="s">
        <v>906</v>
      </c>
      <c r="D4786" s="51"/>
      <c r="E4786" s="51">
        <v>405.65156250000007</v>
      </c>
      <c r="F4786" s="51">
        <v>0.14630625</v>
      </c>
      <c r="G4786" s="51">
        <v>0.1222125</v>
      </c>
      <c r="H4786" s="51">
        <v>0.18874374999999999</v>
      </c>
      <c r="I4786" s="51">
        <v>0.199075</v>
      </c>
      <c r="J4786" s="51">
        <v>0.2412125</v>
      </c>
      <c r="K4786" s="51">
        <v>0.33046875000000003</v>
      </c>
      <c r="L4786" s="51">
        <v>0.25841250000000004</v>
      </c>
      <c r="M4786" s="51"/>
      <c r="N4786" s="51"/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>
        <v>8.85</v>
      </c>
      <c r="AC4786" s="51"/>
      <c r="AD4786" s="51"/>
      <c r="AE4786" s="51"/>
      <c r="AF4786" s="51"/>
      <c r="AG4786" s="51"/>
      <c r="AH4786" s="51">
        <v>8.85</v>
      </c>
      <c r="AI4786" s="51">
        <v>8.85</v>
      </c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</row>
    <row r="4787" spans="1:77" x14ac:dyDescent="0.55000000000000004">
      <c r="A4787" s="49" t="s">
        <v>909</v>
      </c>
      <c r="B4787" s="50">
        <v>42404</v>
      </c>
      <c r="C4787" s="51" t="s">
        <v>906</v>
      </c>
      <c r="D4787" s="51"/>
      <c r="E4787" s="51">
        <v>461.45437499999997</v>
      </c>
      <c r="F4787" s="51">
        <v>0.27800000000000002</v>
      </c>
      <c r="G4787" s="51">
        <v>0.25287499999999996</v>
      </c>
      <c r="H4787" s="51">
        <v>0.24226875</v>
      </c>
      <c r="I4787" s="51">
        <v>0.20016249999999999</v>
      </c>
      <c r="J4787" s="51">
        <v>0.24137500000000001</v>
      </c>
      <c r="K4787" s="51">
        <v>0.33045625000000001</v>
      </c>
      <c r="L4787" s="51">
        <v>0.25848125</v>
      </c>
      <c r="M4787" s="51"/>
      <c r="N4787" s="51"/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/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</row>
    <row r="4788" spans="1:77" x14ac:dyDescent="0.55000000000000004">
      <c r="A4788" s="49" t="s">
        <v>909</v>
      </c>
      <c r="B4788" s="50">
        <v>42405</v>
      </c>
      <c r="C4788" s="51" t="s">
        <v>906</v>
      </c>
      <c r="D4788" s="51"/>
      <c r="E4788" s="51">
        <v>461.52374999999995</v>
      </c>
      <c r="F4788" s="51">
        <v>0.2606</v>
      </c>
      <c r="G4788" s="51">
        <v>0.25824999999999998</v>
      </c>
      <c r="H4788" s="51">
        <v>0.24753750000000002</v>
      </c>
      <c r="I4788" s="51">
        <v>0.201125</v>
      </c>
      <c r="J4788" s="51">
        <v>0.24158750000000001</v>
      </c>
      <c r="K4788" s="51">
        <v>0.33049375000000003</v>
      </c>
      <c r="L4788" s="51">
        <v>0.25824374999999999</v>
      </c>
      <c r="M4788" s="51"/>
      <c r="N4788" s="51"/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</row>
    <row r="4789" spans="1:77" x14ac:dyDescent="0.55000000000000004">
      <c r="A4789" s="49" t="s">
        <v>909</v>
      </c>
      <c r="B4789" s="50">
        <v>42406</v>
      </c>
      <c r="C4789" s="51" t="s">
        <v>906</v>
      </c>
      <c r="D4789" s="51"/>
      <c r="E4789" s="51">
        <v>460.49671874999996</v>
      </c>
      <c r="F4789" s="51">
        <v>0.248678125</v>
      </c>
      <c r="G4789" s="51">
        <v>0.257025</v>
      </c>
      <c r="H4789" s="51">
        <v>0.24992500000000001</v>
      </c>
      <c r="I4789" s="51">
        <v>0.20179374999999999</v>
      </c>
      <c r="J4789" s="51">
        <v>0.24173124999999995</v>
      </c>
      <c r="K4789" s="51">
        <v>0.33051875000000003</v>
      </c>
      <c r="L4789" s="51">
        <v>0.25816875</v>
      </c>
      <c r="M4789" s="51"/>
      <c r="N4789" s="51"/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/>
      <c r="AD4789" s="51"/>
      <c r="AE4789" s="51"/>
      <c r="AF4789" s="51"/>
      <c r="AG4789" s="51"/>
      <c r="AH4789" s="51"/>
      <c r="AI4789" s="51"/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</row>
    <row r="4790" spans="1:77" x14ac:dyDescent="0.55000000000000004">
      <c r="A4790" s="49" t="s">
        <v>909</v>
      </c>
      <c r="B4790" s="50">
        <v>42407</v>
      </c>
      <c r="C4790" s="51" t="s">
        <v>906</v>
      </c>
      <c r="D4790" s="51"/>
      <c r="E4790" s="51">
        <v>459.46359375000003</v>
      </c>
      <c r="F4790" s="51">
        <v>0.23903437499999999</v>
      </c>
      <c r="G4790" s="51">
        <v>0.25500624999999999</v>
      </c>
      <c r="H4790" s="51">
        <v>0.25171874999999999</v>
      </c>
      <c r="I4790" s="51">
        <v>0.20222500000000002</v>
      </c>
      <c r="J4790" s="51">
        <v>0.2419125</v>
      </c>
      <c r="K4790" s="51">
        <v>0.33055000000000001</v>
      </c>
      <c r="L4790" s="51">
        <v>0.25811875000000001</v>
      </c>
      <c r="M4790" s="51"/>
      <c r="N4790" s="51"/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/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</row>
    <row r="4791" spans="1:77" x14ac:dyDescent="0.55000000000000004">
      <c r="A4791" s="49" t="s">
        <v>909</v>
      </c>
      <c r="B4791" s="50">
        <v>42408</v>
      </c>
      <c r="C4791" s="51" t="s">
        <v>906</v>
      </c>
      <c r="D4791" s="51"/>
      <c r="E4791" s="51">
        <v>458.52046875000002</v>
      </c>
      <c r="F4791" s="51">
        <v>0.23045312499999998</v>
      </c>
      <c r="G4791" s="51">
        <v>0.25301249999999997</v>
      </c>
      <c r="H4791" s="51">
        <v>0.25344375000000002</v>
      </c>
      <c r="I4791" s="51">
        <v>0.20279374999999999</v>
      </c>
      <c r="J4791" s="51">
        <v>0.24192499999999997</v>
      </c>
      <c r="K4791" s="51">
        <v>0.33058124999999999</v>
      </c>
      <c r="L4791" s="51">
        <v>0.25792500000000002</v>
      </c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/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</row>
    <row r="4792" spans="1:77" x14ac:dyDescent="0.55000000000000004">
      <c r="A4792" s="49" t="s">
        <v>909</v>
      </c>
      <c r="B4792" s="50">
        <v>42409</v>
      </c>
      <c r="C4792" s="51" t="s">
        <v>906</v>
      </c>
      <c r="D4792" s="51"/>
      <c r="E4792" s="51">
        <v>457.51734375000001</v>
      </c>
      <c r="F4792" s="51">
        <v>0.22185937500000003</v>
      </c>
      <c r="G4792" s="51">
        <v>0.25063124999999997</v>
      </c>
      <c r="H4792" s="51">
        <v>0.25481874999999998</v>
      </c>
      <c r="I4792" s="51">
        <v>0.203625</v>
      </c>
      <c r="J4792" s="51">
        <v>0.24183749999999998</v>
      </c>
      <c r="K4792" s="51">
        <v>0.33063124999999999</v>
      </c>
      <c r="L4792" s="51">
        <v>0.25790000000000002</v>
      </c>
      <c r="M4792" s="51"/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/>
      <c r="AE4792" s="51"/>
      <c r="AF4792" s="51"/>
      <c r="AG4792" s="51"/>
      <c r="AH4792" s="51"/>
      <c r="AI4792" s="51"/>
      <c r="AJ4792" s="51"/>
      <c r="AK4792" s="51"/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</row>
    <row r="4793" spans="1:77" x14ac:dyDescent="0.55000000000000004">
      <c r="A4793" s="49" t="s">
        <v>909</v>
      </c>
      <c r="B4793" s="50">
        <v>42410</v>
      </c>
      <c r="C4793" s="51" t="s">
        <v>906</v>
      </c>
      <c r="D4793" s="51"/>
      <c r="E4793" s="51">
        <v>456.33</v>
      </c>
      <c r="F4793" s="51">
        <v>0.21345625000000001</v>
      </c>
      <c r="G4793" s="51">
        <v>0.24831874999999998</v>
      </c>
      <c r="H4793" s="51">
        <v>0.25559375000000001</v>
      </c>
      <c r="I4793" s="51">
        <v>0.20436874999999999</v>
      </c>
      <c r="J4793" s="51">
        <v>0.24185624999999997</v>
      </c>
      <c r="K4793" s="51">
        <v>0.33055625</v>
      </c>
      <c r="L4793" s="51">
        <v>0.2578375</v>
      </c>
      <c r="M4793" s="51"/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/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</row>
    <row r="4794" spans="1:77" x14ac:dyDescent="0.55000000000000004">
      <c r="A4794" s="49" t="s">
        <v>909</v>
      </c>
      <c r="B4794" s="50">
        <v>42411</v>
      </c>
      <c r="C4794" s="51" t="s">
        <v>906</v>
      </c>
      <c r="D4794" s="51"/>
      <c r="E4794" s="51">
        <v>455.5078125</v>
      </c>
      <c r="F4794" s="51">
        <v>0.20688124999999999</v>
      </c>
      <c r="G4794" s="51">
        <v>0.24632500000000002</v>
      </c>
      <c r="H4794" s="51">
        <v>0.25639374999999998</v>
      </c>
      <c r="I4794" s="51">
        <v>0.20532499999999998</v>
      </c>
      <c r="J4794" s="51">
        <v>0.24195</v>
      </c>
      <c r="K4794" s="51">
        <v>0.33046249999999999</v>
      </c>
      <c r="L4794" s="51">
        <v>0.25762499999999999</v>
      </c>
      <c r="M4794" s="51"/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/>
      <c r="AF4794" s="51"/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</row>
    <row r="4795" spans="1:77" x14ac:dyDescent="0.55000000000000004">
      <c r="A4795" s="49" t="s">
        <v>909</v>
      </c>
      <c r="B4795" s="50">
        <v>42412</v>
      </c>
      <c r="C4795" s="51" t="s">
        <v>906</v>
      </c>
      <c r="D4795" s="51"/>
      <c r="E4795" s="51">
        <v>454.98984375000003</v>
      </c>
      <c r="F4795" s="51">
        <v>0.200671875</v>
      </c>
      <c r="G4795" s="51">
        <v>0.24465625000000002</v>
      </c>
      <c r="H4795" s="51">
        <v>0.25761875000000001</v>
      </c>
      <c r="I4795" s="51">
        <v>0.20632500000000001</v>
      </c>
      <c r="J4795" s="51">
        <v>0.24195</v>
      </c>
      <c r="K4795" s="51">
        <v>0.33045625000000001</v>
      </c>
      <c r="L4795" s="51">
        <v>0.25761875000000001</v>
      </c>
      <c r="M4795" s="51"/>
      <c r="N4795" s="51"/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>
        <v>8.85</v>
      </c>
      <c r="AC4795" s="51"/>
      <c r="AD4795" s="51"/>
      <c r="AE4795" s="51"/>
      <c r="AF4795" s="51"/>
      <c r="AG4795" s="51"/>
      <c r="AH4795" s="51">
        <v>8.85</v>
      </c>
      <c r="AI4795" s="51">
        <v>8.85</v>
      </c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</row>
    <row r="4796" spans="1:77" x14ac:dyDescent="0.55000000000000004">
      <c r="A4796" s="49" t="s">
        <v>909</v>
      </c>
      <c r="B4796" s="50">
        <v>42413</v>
      </c>
      <c r="C4796" s="51" t="s">
        <v>906</v>
      </c>
      <c r="D4796" s="51"/>
      <c r="E4796" s="51">
        <v>454.28062499999999</v>
      </c>
      <c r="F4796" s="51">
        <v>0.19455</v>
      </c>
      <c r="G4796" s="51">
        <v>0.24209999999999998</v>
      </c>
      <c r="H4796" s="51">
        <v>0.25838749999999999</v>
      </c>
      <c r="I4796" s="51">
        <v>0.20783125</v>
      </c>
      <c r="J4796" s="51">
        <v>0.24195</v>
      </c>
      <c r="K4796" s="51">
        <v>0.33038124999999996</v>
      </c>
      <c r="L4796" s="51">
        <v>0.25739374999999998</v>
      </c>
      <c r="M4796" s="51"/>
      <c r="N4796" s="51"/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</row>
    <row r="4797" spans="1:77" x14ac:dyDescent="0.55000000000000004">
      <c r="A4797" s="49" t="s">
        <v>909</v>
      </c>
      <c r="B4797" s="50">
        <v>42414</v>
      </c>
      <c r="C4797" s="51" t="s">
        <v>906</v>
      </c>
      <c r="D4797" s="51"/>
      <c r="E4797" s="51">
        <v>453.85921874999997</v>
      </c>
      <c r="F4797" s="51">
        <v>0.19049062500000002</v>
      </c>
      <c r="G4797" s="51">
        <v>0.24046250000000002</v>
      </c>
      <c r="H4797" s="51">
        <v>0.25866249999999996</v>
      </c>
      <c r="I4797" s="51">
        <v>0.20896875000000001</v>
      </c>
      <c r="J4797" s="51">
        <v>0.24200624999999998</v>
      </c>
      <c r="K4797" s="51">
        <v>0.33043124999999995</v>
      </c>
      <c r="L4797" s="51">
        <v>0.25731874999999998</v>
      </c>
      <c r="M4797" s="51"/>
      <c r="N4797" s="51"/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</row>
    <row r="4798" spans="1:77" x14ac:dyDescent="0.55000000000000004">
      <c r="A4798" s="49" t="s">
        <v>909</v>
      </c>
      <c r="B4798" s="50">
        <v>42415</v>
      </c>
      <c r="C4798" s="51" t="s">
        <v>906</v>
      </c>
      <c r="D4798" s="51"/>
      <c r="E4798" s="51">
        <v>453.63937500000003</v>
      </c>
      <c r="F4798" s="51">
        <v>0.18605625000000001</v>
      </c>
      <c r="G4798" s="51">
        <v>0.23891875000000004</v>
      </c>
      <c r="H4798" s="51">
        <v>0.25952500000000001</v>
      </c>
      <c r="I4798" s="51">
        <v>0.21034375</v>
      </c>
      <c r="J4798" s="51">
        <v>0.24210625000000002</v>
      </c>
      <c r="K4798" s="51">
        <v>0.33039374999999999</v>
      </c>
      <c r="L4798" s="51">
        <v>0.25727499999999998</v>
      </c>
      <c r="M4798" s="51"/>
      <c r="N4798" s="51"/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/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</row>
    <row r="4799" spans="1:77" x14ac:dyDescent="0.55000000000000004">
      <c r="A4799" s="49" t="s">
        <v>909</v>
      </c>
      <c r="B4799" s="50">
        <v>42416</v>
      </c>
      <c r="C4799" s="51" t="s">
        <v>906</v>
      </c>
      <c r="D4799" s="51"/>
      <c r="E4799" s="51"/>
      <c r="F4799" s="51"/>
      <c r="G4799" s="51"/>
      <c r="H4799" s="51"/>
      <c r="I4799" s="51"/>
      <c r="J4799" s="51"/>
      <c r="K4799" s="51"/>
      <c r="L4799" s="51"/>
      <c r="M4799" s="51"/>
      <c r="N4799" s="51"/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>
        <v>8.85</v>
      </c>
      <c r="AC4799" s="51"/>
      <c r="AD4799" s="51"/>
      <c r="AE4799" s="51"/>
      <c r="AF4799" s="51"/>
      <c r="AG4799" s="51"/>
      <c r="AH4799" s="51">
        <v>8.85</v>
      </c>
      <c r="AI4799" s="51">
        <v>8.85</v>
      </c>
      <c r="AJ4799" s="51"/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</row>
    <row r="4800" spans="1:77" x14ac:dyDescent="0.55000000000000004">
      <c r="A4800" s="49" t="s">
        <v>908</v>
      </c>
      <c r="B4800" s="50">
        <v>42284</v>
      </c>
      <c r="C4800" s="51" t="s">
        <v>906</v>
      </c>
      <c r="D4800" s="51"/>
      <c r="E4800" s="51"/>
      <c r="F4800" s="51"/>
      <c r="G4800" s="51"/>
      <c r="H4800" s="51"/>
      <c r="I4800" s="51"/>
      <c r="J4800" s="51"/>
      <c r="K4800" s="51"/>
      <c r="L4800" s="51"/>
      <c r="M4800" s="51"/>
      <c r="N4800" s="51"/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>
        <v>2</v>
      </c>
      <c r="AC4800" s="51"/>
      <c r="AD4800" s="51"/>
      <c r="AE4800" s="51"/>
      <c r="AF4800" s="51"/>
      <c r="AG4800" s="51"/>
      <c r="AH4800" s="51">
        <v>0</v>
      </c>
      <c r="AI4800" s="51">
        <v>1</v>
      </c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</row>
    <row r="4801" spans="1:77" x14ac:dyDescent="0.55000000000000004">
      <c r="A4801" s="49" t="s">
        <v>908</v>
      </c>
      <c r="B4801" s="50">
        <v>42286</v>
      </c>
      <c r="C4801" s="51" t="s">
        <v>906</v>
      </c>
      <c r="D4801" s="51"/>
      <c r="E4801" s="51"/>
      <c r="F4801" s="51"/>
      <c r="G4801" s="51"/>
      <c r="H4801" s="51"/>
      <c r="I4801" s="51"/>
      <c r="J4801" s="51"/>
      <c r="K4801" s="51"/>
      <c r="L4801" s="51"/>
      <c r="M4801" s="51"/>
      <c r="N4801" s="51"/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>
        <v>0</v>
      </c>
      <c r="AE4801" s="51"/>
      <c r="AF4801" s="51"/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</row>
    <row r="4802" spans="1:77" x14ac:dyDescent="0.55000000000000004">
      <c r="A4802" s="49" t="s">
        <v>908</v>
      </c>
      <c r="B4802" s="50">
        <v>42289</v>
      </c>
      <c r="C4802" s="51" t="s">
        <v>906</v>
      </c>
      <c r="D4802" s="51"/>
      <c r="E4802" s="51"/>
      <c r="F4802" s="51"/>
      <c r="G4802" s="51"/>
      <c r="H4802" s="51"/>
      <c r="I4802" s="51"/>
      <c r="J4802" s="51"/>
      <c r="K4802" s="51"/>
      <c r="L4802" s="51"/>
      <c r="M4802" s="51"/>
      <c r="N4802" s="51"/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>
        <v>3.2</v>
      </c>
      <c r="AC4802" s="51"/>
      <c r="AD4802" s="51">
        <v>2.1179952166348872E-3</v>
      </c>
      <c r="AE4802" s="51"/>
      <c r="AF4802" s="51"/>
      <c r="AG4802" s="51"/>
      <c r="AH4802" s="51">
        <v>0</v>
      </c>
      <c r="AI4802" s="51">
        <v>2</v>
      </c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</row>
    <row r="4803" spans="1:77" x14ac:dyDescent="0.55000000000000004">
      <c r="A4803" s="49" t="s">
        <v>908</v>
      </c>
      <c r="B4803" s="50">
        <v>42291</v>
      </c>
      <c r="C4803" s="51" t="s">
        <v>906</v>
      </c>
      <c r="D4803" s="51"/>
      <c r="E4803" s="51">
        <v>465.9009375</v>
      </c>
      <c r="F4803" s="51">
        <v>0.17257500000000001</v>
      </c>
      <c r="G4803" s="51">
        <v>0.23936875000000002</v>
      </c>
      <c r="H4803" s="51">
        <v>0.26466249999999997</v>
      </c>
      <c r="I4803" s="51">
        <v>0.23622500000000002</v>
      </c>
      <c r="J4803" s="51">
        <v>0.27512500000000001</v>
      </c>
      <c r="K4803" s="51">
        <v>0.34642500000000004</v>
      </c>
      <c r="L4803" s="51">
        <v>0.22459374999999998</v>
      </c>
      <c r="M4803" s="51"/>
      <c r="N4803" s="51"/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/>
      <c r="AD4803" s="51"/>
      <c r="AE4803" s="51"/>
      <c r="AF4803" s="51"/>
      <c r="AG4803" s="51"/>
      <c r="AH4803" s="51"/>
      <c r="AI4803" s="51"/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</row>
    <row r="4804" spans="1:77" x14ac:dyDescent="0.55000000000000004">
      <c r="A4804" s="49" t="s">
        <v>908</v>
      </c>
      <c r="B4804" s="50">
        <v>42292</v>
      </c>
      <c r="C4804" s="51" t="s">
        <v>906</v>
      </c>
      <c r="D4804" s="51"/>
      <c r="E4804" s="51">
        <v>465.2446875</v>
      </c>
      <c r="F4804" s="51">
        <v>0.168575</v>
      </c>
      <c r="G4804" s="51">
        <v>0.23821875000000003</v>
      </c>
      <c r="H4804" s="51">
        <v>0.26448749999999999</v>
      </c>
      <c r="I4804" s="51">
        <v>0.23647499999999999</v>
      </c>
      <c r="J4804" s="51">
        <v>0.27524375000000001</v>
      </c>
      <c r="K4804" s="51">
        <v>0.34649999999999997</v>
      </c>
      <c r="L4804" s="51">
        <v>0.22471249999999998</v>
      </c>
      <c r="M4804" s="51"/>
      <c r="N4804" s="51"/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>
        <v>0.12341473042393591</v>
      </c>
      <c r="AD4804" s="51">
        <v>3.885397116920996E-2</v>
      </c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</row>
    <row r="4805" spans="1:77" x14ac:dyDescent="0.55000000000000004">
      <c r="A4805" s="49" t="s">
        <v>908</v>
      </c>
      <c r="B4805" s="50">
        <v>42293</v>
      </c>
      <c r="C4805" s="51" t="s">
        <v>906</v>
      </c>
      <c r="D4805" s="51"/>
      <c r="E4805" s="51">
        <v>472.58062500000005</v>
      </c>
      <c r="F4805" s="51">
        <v>0.21406875000000003</v>
      </c>
      <c r="G4805" s="51">
        <v>0.23921875000000004</v>
      </c>
      <c r="H4805" s="51">
        <v>0.26497500000000002</v>
      </c>
      <c r="I4805" s="51">
        <v>0.23676875</v>
      </c>
      <c r="J4805" s="51">
        <v>0.2754625</v>
      </c>
      <c r="K4805" s="51">
        <v>0.34657499999999997</v>
      </c>
      <c r="L4805" s="51">
        <v>0.22484374999999998</v>
      </c>
      <c r="M4805" s="51"/>
      <c r="N4805" s="51"/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/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</row>
    <row r="4806" spans="1:77" x14ac:dyDescent="0.55000000000000004">
      <c r="A4806" s="49" t="s">
        <v>908</v>
      </c>
      <c r="B4806" s="50">
        <v>42294</v>
      </c>
      <c r="C4806" s="51" t="s">
        <v>906</v>
      </c>
      <c r="D4806" s="51"/>
      <c r="E4806" s="51">
        <v>472.57781250000005</v>
      </c>
      <c r="F4806" s="51">
        <v>0.20891874999999999</v>
      </c>
      <c r="G4806" s="51">
        <v>0.241175</v>
      </c>
      <c r="H4806" s="51">
        <v>0.26587500000000003</v>
      </c>
      <c r="I4806" s="51">
        <v>0.23716874999999998</v>
      </c>
      <c r="J4806" s="51">
        <v>0.27555000000000002</v>
      </c>
      <c r="K4806" s="51">
        <v>0.34673124999999999</v>
      </c>
      <c r="L4806" s="51">
        <v>0.22488750000000002</v>
      </c>
      <c r="M4806" s="51"/>
      <c r="N4806" s="51"/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</row>
    <row r="4807" spans="1:77" x14ac:dyDescent="0.55000000000000004">
      <c r="A4807" s="49" t="s">
        <v>908</v>
      </c>
      <c r="B4807" s="50">
        <v>42295</v>
      </c>
      <c r="C4807" s="51" t="s">
        <v>906</v>
      </c>
      <c r="D4807" s="51"/>
      <c r="E4807" s="51">
        <v>471.32156249999991</v>
      </c>
      <c r="F4807" s="51">
        <v>0.19831875000000002</v>
      </c>
      <c r="G4807" s="51">
        <v>0.24210000000000001</v>
      </c>
      <c r="H4807" s="51">
        <v>0.26615624999999998</v>
      </c>
      <c r="I4807" s="51">
        <v>0.23721875000000001</v>
      </c>
      <c r="J4807" s="51">
        <v>0.27573750000000002</v>
      </c>
      <c r="K4807" s="51">
        <v>0.34675</v>
      </c>
      <c r="L4807" s="51">
        <v>0.22500000000000001</v>
      </c>
      <c r="M4807" s="51"/>
      <c r="N4807" s="51"/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</row>
    <row r="4808" spans="1:77" x14ac:dyDescent="0.55000000000000004">
      <c r="A4808" s="49" t="s">
        <v>908</v>
      </c>
      <c r="B4808" s="50">
        <v>42296</v>
      </c>
      <c r="C4808" s="51" t="s">
        <v>906</v>
      </c>
      <c r="D4808" s="51"/>
      <c r="E4808" s="51">
        <v>470.33437499999997</v>
      </c>
      <c r="F4808" s="51">
        <v>0.19029375000000001</v>
      </c>
      <c r="G4808" s="51">
        <v>0.24195625000000001</v>
      </c>
      <c r="H4808" s="51">
        <v>0.26655624999999999</v>
      </c>
      <c r="I4808" s="51">
        <v>0.23731250000000001</v>
      </c>
      <c r="J4808" s="51">
        <v>0.27579375</v>
      </c>
      <c r="K4808" s="51">
        <v>0.34691875</v>
      </c>
      <c r="L4808" s="51">
        <v>0.225075</v>
      </c>
      <c r="M4808" s="51"/>
      <c r="N4808" s="51"/>
      <c r="O4808" s="51"/>
      <c r="P4808" s="51"/>
      <c r="Q4808" s="51"/>
      <c r="R4808" s="51"/>
      <c r="S4808" s="51"/>
      <c r="T4808" s="51"/>
      <c r="U4808" s="51"/>
      <c r="V4808" s="51"/>
      <c r="W4808" s="51"/>
      <c r="X4808" s="51"/>
      <c r="Y4808" s="51"/>
      <c r="Z4808" s="51"/>
      <c r="AA4808" s="51"/>
      <c r="AB4808" s="51"/>
      <c r="AC4808" s="51"/>
      <c r="AD4808" s="51"/>
      <c r="AE4808" s="51"/>
      <c r="AF4808" s="51"/>
      <c r="AG4808" s="51"/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/>
      <c r="BE4808" s="51"/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</row>
    <row r="4809" spans="1:77" x14ac:dyDescent="0.55000000000000004">
      <c r="A4809" s="49" t="s">
        <v>908</v>
      </c>
      <c r="B4809" s="50">
        <v>42297</v>
      </c>
      <c r="C4809" s="51" t="s">
        <v>906</v>
      </c>
      <c r="D4809" s="51"/>
      <c r="E4809" s="51">
        <v>469.06124999999992</v>
      </c>
      <c r="F4809" s="51">
        <v>0.18219999999999997</v>
      </c>
      <c r="G4809" s="51">
        <v>0.24091250000000003</v>
      </c>
      <c r="H4809" s="51">
        <v>0.26651874999999997</v>
      </c>
      <c r="I4809" s="51">
        <v>0.237425</v>
      </c>
      <c r="J4809" s="51">
        <v>0.27586250000000001</v>
      </c>
      <c r="K4809" s="51">
        <v>0.34692499999999998</v>
      </c>
      <c r="L4809" s="51">
        <v>0.22525000000000001</v>
      </c>
      <c r="M4809" s="51"/>
      <c r="N4809" s="51"/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>
        <v>4.5</v>
      </c>
      <c r="AC4809" s="51">
        <v>0.18189283794986805</v>
      </c>
      <c r="AD4809" s="51">
        <v>7.599588185781854E-2</v>
      </c>
      <c r="AE4809" s="51"/>
      <c r="AF4809" s="51"/>
      <c r="AG4809" s="51"/>
      <c r="AH4809" s="51">
        <v>0</v>
      </c>
      <c r="AI4809" s="51">
        <v>3</v>
      </c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</row>
    <row r="4810" spans="1:77" x14ac:dyDescent="0.55000000000000004">
      <c r="A4810" s="49" t="s">
        <v>908</v>
      </c>
      <c r="B4810" s="50">
        <v>42298</v>
      </c>
      <c r="C4810" s="51" t="s">
        <v>906</v>
      </c>
      <c r="D4810" s="51"/>
      <c r="E4810" s="51">
        <v>467.52046874999996</v>
      </c>
      <c r="F4810" s="51">
        <v>0.17341562500000002</v>
      </c>
      <c r="G4810" s="51">
        <v>0.23877499999999999</v>
      </c>
      <c r="H4810" s="51">
        <v>0.26661250000000003</v>
      </c>
      <c r="I4810" s="51">
        <v>0.23769999999999997</v>
      </c>
      <c r="J4810" s="51">
        <v>0.27583750000000001</v>
      </c>
      <c r="K4810" s="51">
        <v>0.34691874999999994</v>
      </c>
      <c r="L4810" s="51">
        <v>0.22523749999999998</v>
      </c>
      <c r="M4810" s="51"/>
      <c r="N4810" s="51"/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/>
      <c r="AC4810" s="51"/>
      <c r="AD4810" s="51"/>
      <c r="AE4810" s="51"/>
      <c r="AF4810" s="51"/>
      <c r="AG4810" s="51"/>
      <c r="AH4810" s="51"/>
      <c r="AI4810" s="51"/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</row>
    <row r="4811" spans="1:77" x14ac:dyDescent="0.55000000000000004">
      <c r="A4811" s="49" t="s">
        <v>908</v>
      </c>
      <c r="B4811" s="50">
        <v>42299</v>
      </c>
      <c r="C4811" s="51" t="s">
        <v>906</v>
      </c>
      <c r="D4811" s="51"/>
      <c r="E4811" s="51">
        <v>472.95421875</v>
      </c>
      <c r="F4811" s="51">
        <v>0.20665937500000001</v>
      </c>
      <c r="G4811" s="51">
        <v>0.23895625000000001</v>
      </c>
      <c r="H4811" s="51">
        <v>0.26719999999999999</v>
      </c>
      <c r="I4811" s="51">
        <v>0.23796250000000002</v>
      </c>
      <c r="J4811" s="51">
        <v>0.27609375000000003</v>
      </c>
      <c r="K4811" s="51">
        <v>0.34709374999999998</v>
      </c>
      <c r="L4811" s="51">
        <v>0.22535624999999998</v>
      </c>
      <c r="M4811" s="51"/>
      <c r="N4811" s="51"/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>
        <v>0.26701828855843251</v>
      </c>
      <c r="AE4811" s="51"/>
      <c r="AF4811" s="51"/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</row>
    <row r="4812" spans="1:77" x14ac:dyDescent="0.55000000000000004">
      <c r="A4812" s="49" t="s">
        <v>908</v>
      </c>
      <c r="B4812" s="50">
        <v>42300</v>
      </c>
      <c r="C4812" s="51" t="s">
        <v>906</v>
      </c>
      <c r="D4812" s="51"/>
      <c r="E4812" s="51">
        <v>472.79624999999999</v>
      </c>
      <c r="F4812" s="51">
        <v>0.20319375000000001</v>
      </c>
      <c r="G4812" s="51">
        <v>0.24074375000000001</v>
      </c>
      <c r="H4812" s="51">
        <v>0.26707500000000001</v>
      </c>
      <c r="I4812" s="51">
        <v>0.23816875000000001</v>
      </c>
      <c r="J4812" s="51">
        <v>0.27614375000000002</v>
      </c>
      <c r="K4812" s="51">
        <v>0.34713125</v>
      </c>
      <c r="L4812" s="51">
        <v>0.22549999999999998</v>
      </c>
      <c r="M4812" s="51"/>
      <c r="N4812" s="51"/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</row>
    <row r="4813" spans="1:77" x14ac:dyDescent="0.55000000000000004">
      <c r="A4813" s="49" t="s">
        <v>908</v>
      </c>
      <c r="B4813" s="50">
        <v>42301</v>
      </c>
      <c r="C4813" s="51" t="s">
        <v>906</v>
      </c>
      <c r="D4813" s="51"/>
      <c r="E4813" s="51">
        <v>471.4917187499999</v>
      </c>
      <c r="F4813" s="51">
        <v>0.194659375</v>
      </c>
      <c r="G4813" s="51">
        <v>0.24063124999999999</v>
      </c>
      <c r="H4813" s="51">
        <v>0.26698749999999999</v>
      </c>
      <c r="I4813" s="51">
        <v>0.23815624999999999</v>
      </c>
      <c r="J4813" s="51">
        <v>0.27619375000000002</v>
      </c>
      <c r="K4813" s="51">
        <v>0.34713125</v>
      </c>
      <c r="L4813" s="51">
        <v>0.22552500000000003</v>
      </c>
      <c r="M4813" s="51"/>
      <c r="N4813" s="51"/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</row>
    <row r="4814" spans="1:77" x14ac:dyDescent="0.55000000000000004">
      <c r="A4814" s="49" t="s">
        <v>908</v>
      </c>
      <c r="B4814" s="50">
        <v>42302</v>
      </c>
      <c r="C4814" s="51" t="s">
        <v>906</v>
      </c>
      <c r="D4814" s="51"/>
      <c r="E4814" s="51">
        <v>470.30015624999999</v>
      </c>
      <c r="F4814" s="51">
        <v>0.18693437499999999</v>
      </c>
      <c r="G4814" s="51">
        <v>0.23964999999999997</v>
      </c>
      <c r="H4814" s="51">
        <v>0.26679375</v>
      </c>
      <c r="I4814" s="51">
        <v>0.23826875000000003</v>
      </c>
      <c r="J4814" s="51">
        <v>0.27632499999999999</v>
      </c>
      <c r="K4814" s="51">
        <v>0.34737499999999999</v>
      </c>
      <c r="L4814" s="51">
        <v>0.22561249999999999</v>
      </c>
      <c r="M4814" s="51"/>
      <c r="N4814" s="51"/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/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</row>
    <row r="4815" spans="1:77" x14ac:dyDescent="0.55000000000000004">
      <c r="A4815" s="49" t="s">
        <v>908</v>
      </c>
      <c r="B4815" s="50">
        <v>42303</v>
      </c>
      <c r="C4815" s="51" t="s">
        <v>906</v>
      </c>
      <c r="D4815" s="51"/>
      <c r="E4815" s="51">
        <v>468.44859374999999</v>
      </c>
      <c r="F4815" s="51">
        <v>0.177340625</v>
      </c>
      <c r="G4815" s="51">
        <v>0.23730000000000001</v>
      </c>
      <c r="H4815" s="51">
        <v>0.26648749999999999</v>
      </c>
      <c r="I4815" s="51">
        <v>0.23822499999999999</v>
      </c>
      <c r="J4815" s="51">
        <v>0.27640625000000002</v>
      </c>
      <c r="K4815" s="51">
        <v>0.34738125000000009</v>
      </c>
      <c r="L4815" s="51">
        <v>0.22567499999999999</v>
      </c>
      <c r="M4815" s="51"/>
      <c r="N4815" s="51"/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</row>
    <row r="4816" spans="1:77" x14ac:dyDescent="0.55000000000000004">
      <c r="A4816" s="49" t="s">
        <v>908</v>
      </c>
      <c r="B4816" s="50">
        <v>42304</v>
      </c>
      <c r="C4816" s="51" t="s">
        <v>906</v>
      </c>
      <c r="D4816" s="51"/>
      <c r="E4816" s="51">
        <v>467.35031250000003</v>
      </c>
      <c r="F4816" s="51">
        <v>0.17178750000000001</v>
      </c>
      <c r="G4816" s="51">
        <v>0.23541875000000001</v>
      </c>
      <c r="H4816" s="51">
        <v>0.26619375000000001</v>
      </c>
      <c r="I4816" s="51">
        <v>0.23851250000000002</v>
      </c>
      <c r="J4816" s="51">
        <v>0.27639374999999999</v>
      </c>
      <c r="K4816" s="51">
        <v>0.34734999999999999</v>
      </c>
      <c r="L4816" s="51">
        <v>0.22578124999999999</v>
      </c>
      <c r="M4816" s="51"/>
      <c r="N4816" s="51"/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>
        <v>0.26147711175001559</v>
      </c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</row>
    <row r="4817" spans="1:77" x14ac:dyDescent="0.55000000000000004">
      <c r="A4817" s="49" t="s">
        <v>908</v>
      </c>
      <c r="B4817" s="50">
        <v>42305</v>
      </c>
      <c r="C4817" s="51" t="s">
        <v>906</v>
      </c>
      <c r="D4817" s="51"/>
      <c r="E4817" s="51">
        <v>466.56937500000004</v>
      </c>
      <c r="F4817" s="51">
        <v>0.1693625</v>
      </c>
      <c r="G4817" s="51">
        <v>0.23401249999999998</v>
      </c>
      <c r="H4817" s="51">
        <v>0.26529999999999998</v>
      </c>
      <c r="I4817" s="51">
        <v>0.23860624999999999</v>
      </c>
      <c r="J4817" s="51">
        <v>0.27646874999999999</v>
      </c>
      <c r="K4817" s="51">
        <v>0.34733750000000002</v>
      </c>
      <c r="L4817" s="51">
        <v>0.22583124999999998</v>
      </c>
      <c r="M4817" s="51"/>
      <c r="N4817" s="51"/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</row>
    <row r="4818" spans="1:77" x14ac:dyDescent="0.55000000000000004">
      <c r="A4818" s="49" t="s">
        <v>908</v>
      </c>
      <c r="B4818" s="50">
        <v>42306</v>
      </c>
      <c r="C4818" s="51" t="s">
        <v>906</v>
      </c>
      <c r="D4818" s="51"/>
      <c r="E4818" s="51">
        <v>495.93656249999998</v>
      </c>
      <c r="F4818" s="51">
        <v>0.27966250000000004</v>
      </c>
      <c r="G4818" s="51">
        <v>0.26940625000000001</v>
      </c>
      <c r="H4818" s="51">
        <v>0.29002499999999998</v>
      </c>
      <c r="I4818" s="51">
        <v>0.2386375</v>
      </c>
      <c r="J4818" s="51">
        <v>0.27652500000000002</v>
      </c>
      <c r="K4818" s="51">
        <v>0.3474875</v>
      </c>
      <c r="L4818" s="51">
        <v>0.22591249999999999</v>
      </c>
      <c r="M4818" s="51"/>
      <c r="N4818" s="51"/>
      <c r="O4818" s="51"/>
      <c r="P4818" s="51"/>
      <c r="Q4818" s="51">
        <v>2.6629250750000004</v>
      </c>
      <c r="R4818" s="51">
        <v>56.305499999999995</v>
      </c>
      <c r="S4818" s="51">
        <v>0</v>
      </c>
      <c r="T4818" s="51"/>
      <c r="U4818" s="51"/>
      <c r="V4818" s="51"/>
      <c r="W4818" s="51"/>
      <c r="X4818" s="51"/>
      <c r="Y4818" s="51"/>
      <c r="Z4818" s="51"/>
      <c r="AA4818" s="51">
        <v>0</v>
      </c>
      <c r="AB4818" s="51">
        <v>5.95</v>
      </c>
      <c r="AC4818" s="51"/>
      <c r="AD4818" s="51"/>
      <c r="AE4818" s="51"/>
      <c r="AF4818" s="51"/>
      <c r="AG4818" s="51">
        <v>0</v>
      </c>
      <c r="AH4818" s="51">
        <v>0</v>
      </c>
      <c r="AI4818" s="51">
        <v>4.8499999999999996</v>
      </c>
      <c r="AJ4818" s="51">
        <v>0.84250000000000003</v>
      </c>
      <c r="AK4818" s="51">
        <v>5.1637151626553981E-2</v>
      </c>
      <c r="AL4818" s="51">
        <v>2.2543876750000003</v>
      </c>
      <c r="AM4818" s="51">
        <v>43.658249999999995</v>
      </c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>
        <v>0</v>
      </c>
      <c r="AZ4818" s="51"/>
      <c r="BA4818" s="51">
        <v>3.2302468916167545E-2</v>
      </c>
      <c r="BB4818" s="51">
        <v>0.40853739999999999</v>
      </c>
      <c r="BC4818" s="51"/>
      <c r="BD4818" s="51">
        <v>12.64725</v>
      </c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</row>
    <row r="4819" spans="1:77" x14ac:dyDescent="0.55000000000000004">
      <c r="A4819" s="49" t="s">
        <v>908</v>
      </c>
      <c r="B4819" s="50">
        <v>42307</v>
      </c>
      <c r="C4819" s="51" t="s">
        <v>906</v>
      </c>
      <c r="D4819" s="51"/>
      <c r="E4819" s="51">
        <v>503.91468750000001</v>
      </c>
      <c r="F4819" s="51">
        <v>0.30518125000000002</v>
      </c>
      <c r="G4819" s="51">
        <v>0.2848</v>
      </c>
      <c r="H4819" s="51">
        <v>0.29618749999999999</v>
      </c>
      <c r="I4819" s="51">
        <v>0.23855625000000003</v>
      </c>
      <c r="J4819" s="51">
        <v>0.27654374999999998</v>
      </c>
      <c r="K4819" s="51">
        <v>0.34746250000000001</v>
      </c>
      <c r="L4819" s="51">
        <v>0.22597500000000001</v>
      </c>
      <c r="M4819" s="51"/>
      <c r="N4819" s="51"/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>
        <v>0.30117269861368662</v>
      </c>
      <c r="AD4819" s="51">
        <v>0.53030770060563137</v>
      </c>
      <c r="AE4819" s="51"/>
      <c r="AF4819" s="51"/>
      <c r="AG4819" s="51"/>
      <c r="AH4819" s="51"/>
      <c r="AI4819" s="51"/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</row>
    <row r="4820" spans="1:77" x14ac:dyDescent="0.55000000000000004">
      <c r="A4820" s="49" t="s">
        <v>908</v>
      </c>
      <c r="B4820" s="50">
        <v>42308</v>
      </c>
      <c r="C4820" s="51" t="s">
        <v>906</v>
      </c>
      <c r="D4820" s="51"/>
      <c r="E4820" s="51">
        <v>501.81281250000006</v>
      </c>
      <c r="F4820" s="51">
        <v>0.28920625</v>
      </c>
      <c r="G4820" s="51">
        <v>0.28760000000000002</v>
      </c>
      <c r="H4820" s="51">
        <v>0.29591250000000002</v>
      </c>
      <c r="I4820" s="51">
        <v>0.23847499999999999</v>
      </c>
      <c r="J4820" s="51">
        <v>0.27647500000000003</v>
      </c>
      <c r="K4820" s="51">
        <v>0.34746874999999999</v>
      </c>
      <c r="L4820" s="51">
        <v>0.22597500000000001</v>
      </c>
      <c r="M4820" s="51"/>
      <c r="N4820" s="51"/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</row>
    <row r="4821" spans="1:77" x14ac:dyDescent="0.55000000000000004">
      <c r="A4821" s="49" t="s">
        <v>908</v>
      </c>
      <c r="B4821" s="50">
        <v>42309</v>
      </c>
      <c r="C4821" s="51" t="s">
        <v>906</v>
      </c>
      <c r="D4821" s="51"/>
      <c r="E4821" s="51">
        <v>498.36562500000002</v>
      </c>
      <c r="F4821" s="51">
        <v>0.27040624999999996</v>
      </c>
      <c r="G4821" s="51">
        <v>0.28498124999999996</v>
      </c>
      <c r="H4821" s="51">
        <v>0.29491875000000001</v>
      </c>
      <c r="I4821" s="51">
        <v>0.2386375</v>
      </c>
      <c r="J4821" s="51">
        <v>0.27645000000000003</v>
      </c>
      <c r="K4821" s="51">
        <v>0.34747499999999998</v>
      </c>
      <c r="L4821" s="51">
        <v>0.22604374999999999</v>
      </c>
      <c r="M4821" s="51"/>
      <c r="N4821" s="51"/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</row>
    <row r="4822" spans="1:77" x14ac:dyDescent="0.55000000000000004">
      <c r="A4822" s="49" t="s">
        <v>908</v>
      </c>
      <c r="B4822" s="50">
        <v>42310</v>
      </c>
      <c r="C4822" s="51" t="s">
        <v>906</v>
      </c>
      <c r="D4822" s="51"/>
      <c r="E4822" s="51">
        <v>497.08453125000005</v>
      </c>
      <c r="F4822" s="51">
        <v>0.26653437499999999</v>
      </c>
      <c r="G4822" s="51">
        <v>0.28088750000000001</v>
      </c>
      <c r="H4822" s="51">
        <v>0.29426874999999997</v>
      </c>
      <c r="I4822" s="51">
        <v>0.23886874999999996</v>
      </c>
      <c r="J4822" s="51">
        <v>0.27641874999999999</v>
      </c>
      <c r="K4822" s="51">
        <v>0.34750625000000002</v>
      </c>
      <c r="L4822" s="51">
        <v>0.22617499999999999</v>
      </c>
      <c r="M4822" s="51"/>
      <c r="N4822" s="51"/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>
        <v>0.40319769754909518</v>
      </c>
      <c r="AD4822" s="51">
        <v>0.56365740235605899</v>
      </c>
      <c r="AE4822" s="51"/>
      <c r="AF4822" s="51"/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</row>
    <row r="4823" spans="1:77" x14ac:dyDescent="0.55000000000000004">
      <c r="A4823" s="49" t="s">
        <v>908</v>
      </c>
      <c r="B4823" s="50">
        <v>42311</v>
      </c>
      <c r="C4823" s="51" t="s">
        <v>906</v>
      </c>
      <c r="D4823" s="51"/>
      <c r="E4823" s="51">
        <v>494.92359375000001</v>
      </c>
      <c r="F4823" s="51">
        <v>0.253690625</v>
      </c>
      <c r="G4823" s="51">
        <v>0.27883750000000002</v>
      </c>
      <c r="H4823" s="51">
        <v>0.29386250000000003</v>
      </c>
      <c r="I4823" s="51">
        <v>0.23930625</v>
      </c>
      <c r="J4823" s="51">
        <v>0.27657499999999996</v>
      </c>
      <c r="K4823" s="51">
        <v>0.34751874999999999</v>
      </c>
      <c r="L4823" s="51">
        <v>0.22621875</v>
      </c>
      <c r="M4823" s="51"/>
      <c r="N4823" s="51"/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</row>
    <row r="4824" spans="1:77" x14ac:dyDescent="0.55000000000000004">
      <c r="A4824" s="49" t="s">
        <v>908</v>
      </c>
      <c r="B4824" s="50">
        <v>42312</v>
      </c>
      <c r="C4824" s="51" t="s">
        <v>906</v>
      </c>
      <c r="D4824" s="51"/>
      <c r="E4824" s="51">
        <v>492.44203125000007</v>
      </c>
      <c r="F4824" s="51">
        <v>0.242628125</v>
      </c>
      <c r="G4824" s="51">
        <v>0.27569375000000002</v>
      </c>
      <c r="H4824" s="51">
        <v>0.29241875000000001</v>
      </c>
      <c r="I4824" s="51">
        <v>0.2394375</v>
      </c>
      <c r="J4824" s="51">
        <v>0.27660625</v>
      </c>
      <c r="K4824" s="51">
        <v>0.34763750000000004</v>
      </c>
      <c r="L4824" s="51">
        <v>0.22621249999999998</v>
      </c>
      <c r="M4824" s="51"/>
      <c r="N4824" s="51"/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/>
      <c r="AD4824" s="51"/>
      <c r="AE4824" s="51"/>
      <c r="AF4824" s="51"/>
      <c r="AG4824" s="51"/>
      <c r="AH4824" s="51"/>
      <c r="AI4824" s="51"/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</row>
    <row r="4825" spans="1:77" x14ac:dyDescent="0.55000000000000004">
      <c r="A4825" s="49" t="s">
        <v>908</v>
      </c>
      <c r="B4825" s="50">
        <v>42313</v>
      </c>
      <c r="C4825" s="51" t="s">
        <v>906</v>
      </c>
      <c r="D4825" s="51"/>
      <c r="E4825" s="51">
        <v>488.73140625000002</v>
      </c>
      <c r="F4825" s="51">
        <v>0.228159375</v>
      </c>
      <c r="G4825" s="51">
        <v>0.2697</v>
      </c>
      <c r="H4825" s="51">
        <v>0.29016249999999999</v>
      </c>
      <c r="I4825" s="51">
        <v>0.2394375</v>
      </c>
      <c r="J4825" s="51">
        <v>0.276675</v>
      </c>
      <c r="K4825" s="51">
        <v>0.34760625000000001</v>
      </c>
      <c r="L4825" s="51">
        <v>0.22629375000000002</v>
      </c>
      <c r="M4825" s="51"/>
      <c r="N4825" s="51"/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>
        <v>0.54159733626506557</v>
      </c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</row>
    <row r="4826" spans="1:77" x14ac:dyDescent="0.55000000000000004">
      <c r="A4826" s="49" t="s">
        <v>908</v>
      </c>
      <c r="B4826" s="50">
        <v>42314</v>
      </c>
      <c r="C4826" s="51" t="s">
        <v>906</v>
      </c>
      <c r="D4826" s="51"/>
      <c r="E4826" s="51">
        <v>492.32953124999995</v>
      </c>
      <c r="F4826" s="51">
        <v>0.25504687500000001</v>
      </c>
      <c r="G4826" s="51">
        <v>0.26903749999999998</v>
      </c>
      <c r="H4826" s="51">
        <v>0.28905000000000003</v>
      </c>
      <c r="I4826" s="51">
        <v>0.23951875000000003</v>
      </c>
      <c r="J4826" s="51">
        <v>0.27652499999999997</v>
      </c>
      <c r="K4826" s="51">
        <v>0.34761249999999999</v>
      </c>
      <c r="L4826" s="51">
        <v>0.22635</v>
      </c>
      <c r="M4826" s="51"/>
      <c r="N4826" s="51"/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/>
      <c r="AE4826" s="51"/>
      <c r="AF4826" s="51"/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</row>
    <row r="4827" spans="1:77" x14ac:dyDescent="0.55000000000000004">
      <c r="A4827" s="49" t="s">
        <v>908</v>
      </c>
      <c r="B4827" s="50">
        <v>42315</v>
      </c>
      <c r="C4827" s="51" t="s">
        <v>906</v>
      </c>
      <c r="D4827" s="51"/>
      <c r="E4827" s="51">
        <v>489.9346875</v>
      </c>
      <c r="F4827" s="51">
        <v>0.24098750000000002</v>
      </c>
      <c r="G4827" s="51">
        <v>0.26769375000000001</v>
      </c>
      <c r="H4827" s="51">
        <v>0.28865000000000002</v>
      </c>
      <c r="I4827" s="51">
        <v>0.23973125000000001</v>
      </c>
      <c r="J4827" s="51">
        <v>0.27644374999999999</v>
      </c>
      <c r="K4827" s="51">
        <v>0.34761250000000005</v>
      </c>
      <c r="L4827" s="51">
        <v>0.22633750000000002</v>
      </c>
      <c r="M4827" s="51"/>
      <c r="N4827" s="51"/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</row>
    <row r="4828" spans="1:77" x14ac:dyDescent="0.55000000000000004">
      <c r="A4828" s="49" t="s">
        <v>908</v>
      </c>
      <c r="B4828" s="50">
        <v>42316</v>
      </c>
      <c r="C4828" s="51" t="s">
        <v>906</v>
      </c>
      <c r="D4828" s="51"/>
      <c r="E4828" s="51">
        <v>488.00859375000005</v>
      </c>
      <c r="F4828" s="51">
        <v>0.230896875</v>
      </c>
      <c r="G4828" s="51">
        <v>0.26530624999999997</v>
      </c>
      <c r="H4828" s="51">
        <v>0.28803124999999996</v>
      </c>
      <c r="I4828" s="51">
        <v>0.24003124999999997</v>
      </c>
      <c r="J4828" s="51">
        <v>0.27656875000000003</v>
      </c>
      <c r="K4828" s="51">
        <v>0.34760000000000002</v>
      </c>
      <c r="L4828" s="51">
        <v>0.22636249999999999</v>
      </c>
      <c r="M4828" s="51"/>
      <c r="N4828" s="51"/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/>
      <c r="AD4828" s="51"/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</row>
    <row r="4829" spans="1:77" x14ac:dyDescent="0.55000000000000004">
      <c r="A4829" s="49" t="s">
        <v>908</v>
      </c>
      <c r="B4829" s="50">
        <v>42317</v>
      </c>
      <c r="C4829" s="51" t="s">
        <v>906</v>
      </c>
      <c r="D4829" s="51"/>
      <c r="E4829" s="51">
        <v>484.54453124999998</v>
      </c>
      <c r="F4829" s="51">
        <v>0.21557812500000001</v>
      </c>
      <c r="G4829" s="51">
        <v>0.25944375000000003</v>
      </c>
      <c r="H4829" s="51">
        <v>0.28634999999999999</v>
      </c>
      <c r="I4829" s="51">
        <v>0.24046874999999998</v>
      </c>
      <c r="J4829" s="51">
        <v>0.27669375000000002</v>
      </c>
      <c r="K4829" s="51">
        <v>0.34765625</v>
      </c>
      <c r="L4829" s="51">
        <v>0.22646875</v>
      </c>
      <c r="M4829" s="51"/>
      <c r="N4829" s="51"/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/>
      <c r="AF4829" s="51"/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</row>
    <row r="4830" spans="1:77" x14ac:dyDescent="0.55000000000000004">
      <c r="A4830" s="49" t="s">
        <v>908</v>
      </c>
      <c r="B4830" s="50">
        <v>42318</v>
      </c>
      <c r="C4830" s="51" t="s">
        <v>906</v>
      </c>
      <c r="D4830" s="51"/>
      <c r="E4830" s="51">
        <v>480.34124999999995</v>
      </c>
      <c r="F4830" s="51">
        <v>0.19917499999999999</v>
      </c>
      <c r="G4830" s="51">
        <v>0.2512625</v>
      </c>
      <c r="H4830" s="51">
        <v>0.28410000000000002</v>
      </c>
      <c r="I4830" s="51">
        <v>0.24074999999999999</v>
      </c>
      <c r="J4830" s="51">
        <v>0.27676875000000001</v>
      </c>
      <c r="K4830" s="51">
        <v>0.347775</v>
      </c>
      <c r="L4830" s="51">
        <v>0.22652499999999998</v>
      </c>
      <c r="M4830" s="51"/>
      <c r="N4830" s="51"/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>
        <v>7.85</v>
      </c>
      <c r="AC4830" s="51">
        <v>0.60467598331662276</v>
      </c>
      <c r="AD4830" s="51">
        <v>0.67543301978225212</v>
      </c>
      <c r="AE4830" s="51"/>
      <c r="AF4830" s="51"/>
      <c r="AG4830" s="51"/>
      <c r="AH4830" s="51">
        <v>0</v>
      </c>
      <c r="AI4830" s="51">
        <v>6.75</v>
      </c>
      <c r="AJ4830" s="51"/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</row>
    <row r="4831" spans="1:77" x14ac:dyDescent="0.55000000000000004">
      <c r="A4831" s="49" t="s">
        <v>908</v>
      </c>
      <c r="B4831" s="50">
        <v>42319</v>
      </c>
      <c r="C4831" s="51" t="s">
        <v>906</v>
      </c>
      <c r="D4831" s="51"/>
      <c r="E4831" s="51">
        <v>477.95015625000002</v>
      </c>
      <c r="F4831" s="51">
        <v>0.19059062499999999</v>
      </c>
      <c r="G4831" s="51">
        <v>0.24660625</v>
      </c>
      <c r="H4831" s="51">
        <v>0.28228124999999998</v>
      </c>
      <c r="I4831" s="51">
        <v>0.24109375</v>
      </c>
      <c r="J4831" s="51">
        <v>0.27686875</v>
      </c>
      <c r="K4831" s="51">
        <v>0.34781249999999997</v>
      </c>
      <c r="L4831" s="51">
        <v>0.22651250000000001</v>
      </c>
      <c r="M4831" s="51"/>
      <c r="N4831" s="51"/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</row>
    <row r="4832" spans="1:77" x14ac:dyDescent="0.55000000000000004">
      <c r="A4832" s="49" t="s">
        <v>908</v>
      </c>
      <c r="B4832" s="50">
        <v>42320</v>
      </c>
      <c r="C4832" s="51" t="s">
        <v>906</v>
      </c>
      <c r="D4832" s="51"/>
      <c r="E4832" s="51">
        <v>482.38218749999999</v>
      </c>
      <c r="F4832" s="51">
        <v>0.22601874999999999</v>
      </c>
      <c r="G4832" s="51">
        <v>0.24501250000000002</v>
      </c>
      <c r="H4832" s="51">
        <v>0.27971875000000002</v>
      </c>
      <c r="I4832" s="51">
        <v>0.24116875000000002</v>
      </c>
      <c r="J4832" s="51">
        <v>0.27705000000000002</v>
      </c>
      <c r="K4832" s="51">
        <v>0.34783125000000004</v>
      </c>
      <c r="L4832" s="51">
        <v>0.22665625</v>
      </c>
      <c r="M4832" s="51"/>
      <c r="N4832" s="51"/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>
        <v>0.62123307305545905</v>
      </c>
      <c r="AD4832" s="51">
        <v>0.80408894924961638</v>
      </c>
      <c r="AE4832" s="51"/>
      <c r="AF4832" s="51"/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</row>
    <row r="4833" spans="1:77" x14ac:dyDescent="0.55000000000000004">
      <c r="A4833" s="49" t="s">
        <v>908</v>
      </c>
      <c r="B4833" s="50">
        <v>42321</v>
      </c>
      <c r="C4833" s="51" t="s">
        <v>906</v>
      </c>
      <c r="D4833" s="51"/>
      <c r="E4833" s="51">
        <v>479.09812500000004</v>
      </c>
      <c r="F4833" s="51">
        <v>0.21251874999999998</v>
      </c>
      <c r="G4833" s="51">
        <v>0.24201875</v>
      </c>
      <c r="H4833" s="51">
        <v>0.27715000000000001</v>
      </c>
      <c r="I4833" s="51">
        <v>0.24097500000000002</v>
      </c>
      <c r="J4833" s="51">
        <v>0.27703749999999999</v>
      </c>
      <c r="K4833" s="51">
        <v>0.34786875</v>
      </c>
      <c r="L4833" s="51">
        <v>0.22669375000000003</v>
      </c>
      <c r="M4833" s="51"/>
      <c r="N4833" s="51"/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/>
      <c r="AC4833" s="51"/>
      <c r="AD4833" s="51"/>
      <c r="AE4833" s="51"/>
      <c r="AF4833" s="51"/>
      <c r="AG4833" s="51"/>
      <c r="AH4833" s="51"/>
      <c r="AI4833" s="51"/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</row>
    <row r="4834" spans="1:77" x14ac:dyDescent="0.55000000000000004">
      <c r="A4834" s="49" t="s">
        <v>908</v>
      </c>
      <c r="B4834" s="50">
        <v>42322</v>
      </c>
      <c r="C4834" s="51" t="s">
        <v>906</v>
      </c>
      <c r="D4834" s="51"/>
      <c r="E4834" s="51">
        <v>475.8253125</v>
      </c>
      <c r="F4834" s="51">
        <v>0.1998875</v>
      </c>
      <c r="G4834" s="51">
        <v>0.23793125000000001</v>
      </c>
      <c r="H4834" s="51">
        <v>0.27465624999999999</v>
      </c>
      <c r="I4834" s="51">
        <v>0.24082500000000001</v>
      </c>
      <c r="J4834" s="51">
        <v>0.27704375000000003</v>
      </c>
      <c r="K4834" s="51">
        <v>0.34795624999999997</v>
      </c>
      <c r="L4834" s="51">
        <v>0.22669375000000003</v>
      </c>
      <c r="M4834" s="51"/>
      <c r="N4834" s="51"/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</row>
    <row r="4835" spans="1:77" x14ac:dyDescent="0.55000000000000004">
      <c r="A4835" s="49" t="s">
        <v>908</v>
      </c>
      <c r="B4835" s="50">
        <v>42323</v>
      </c>
      <c r="C4835" s="51" t="s">
        <v>906</v>
      </c>
      <c r="D4835" s="51"/>
      <c r="E4835" s="51">
        <v>473.09296875000007</v>
      </c>
      <c r="F4835" s="51">
        <v>0.18997187500000001</v>
      </c>
      <c r="G4835" s="51">
        <v>0.23410625000000002</v>
      </c>
      <c r="H4835" s="51">
        <v>0.27239374999999999</v>
      </c>
      <c r="I4835" s="51">
        <v>0.24059375</v>
      </c>
      <c r="J4835" s="51">
        <v>0.27705000000000002</v>
      </c>
      <c r="K4835" s="51">
        <v>0.34807499999999997</v>
      </c>
      <c r="L4835" s="51">
        <v>0.226825</v>
      </c>
      <c r="M4835" s="51"/>
      <c r="N4835" s="51"/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/>
      <c r="AE4835" s="51"/>
      <c r="AF4835" s="51"/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</row>
    <row r="4836" spans="1:77" x14ac:dyDescent="0.55000000000000004">
      <c r="A4836" s="49" t="s">
        <v>908</v>
      </c>
      <c r="B4836" s="50">
        <v>42324</v>
      </c>
      <c r="C4836" s="51" t="s">
        <v>906</v>
      </c>
      <c r="D4836" s="51"/>
      <c r="E4836" s="51">
        <v>468.84046875000007</v>
      </c>
      <c r="F4836" s="51">
        <v>0.17677812500000001</v>
      </c>
      <c r="G4836" s="51">
        <v>0.2267875</v>
      </c>
      <c r="H4836" s="51">
        <v>0.26887499999999998</v>
      </c>
      <c r="I4836" s="51">
        <v>0.24026249999999999</v>
      </c>
      <c r="J4836" s="51">
        <v>0.27699375000000004</v>
      </c>
      <c r="K4836" s="51">
        <v>0.34807499999999997</v>
      </c>
      <c r="L4836" s="51">
        <v>0.22681249999999997</v>
      </c>
      <c r="M4836" s="51"/>
      <c r="N4836" s="51"/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</row>
    <row r="4837" spans="1:77" x14ac:dyDescent="0.55000000000000004">
      <c r="A4837" s="49" t="s">
        <v>908</v>
      </c>
      <c r="B4837" s="50">
        <v>42325</v>
      </c>
      <c r="C4837" s="51" t="s">
        <v>906</v>
      </c>
      <c r="D4837" s="51"/>
      <c r="E4837" s="51">
        <v>465.53109374999997</v>
      </c>
      <c r="F4837" s="51">
        <v>0.16686562500000002</v>
      </c>
      <c r="G4837" s="51">
        <v>0.2212875</v>
      </c>
      <c r="H4837" s="51">
        <v>0.26591874999999998</v>
      </c>
      <c r="I4837" s="51">
        <v>0.24001875</v>
      </c>
      <c r="J4837" s="51">
        <v>0.27689374999999999</v>
      </c>
      <c r="K4837" s="51">
        <v>0.34807499999999997</v>
      </c>
      <c r="L4837" s="51">
        <v>0.22678749999999998</v>
      </c>
      <c r="M4837" s="51"/>
      <c r="N4837" s="51"/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>
        <v>0.78634389584861752</v>
      </c>
      <c r="AD4837" s="51">
        <v>0.79786744311658642</v>
      </c>
      <c r="AE4837" s="51"/>
      <c r="AF4837" s="51"/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</row>
    <row r="4838" spans="1:77" x14ac:dyDescent="0.55000000000000004">
      <c r="A4838" s="49" t="s">
        <v>908</v>
      </c>
      <c r="B4838" s="50">
        <v>42326</v>
      </c>
      <c r="C4838" s="51" t="s">
        <v>906</v>
      </c>
      <c r="D4838" s="51"/>
      <c r="E4838" s="51">
        <v>461.66249999999997</v>
      </c>
      <c r="F4838" s="51">
        <v>0.15654999999999997</v>
      </c>
      <c r="G4838" s="51">
        <v>0.21426250000000002</v>
      </c>
      <c r="H4838" s="51">
        <v>0.26205624999999999</v>
      </c>
      <c r="I4838" s="51">
        <v>0.23966874999999999</v>
      </c>
      <c r="J4838" s="51">
        <v>0.27690000000000003</v>
      </c>
      <c r="K4838" s="51">
        <v>0.34805624999999996</v>
      </c>
      <c r="L4838" s="51">
        <v>0.22678749999999998</v>
      </c>
      <c r="M4838" s="51"/>
      <c r="N4838" s="51"/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</row>
    <row r="4839" spans="1:77" x14ac:dyDescent="0.55000000000000004">
      <c r="A4839" s="49" t="s">
        <v>908</v>
      </c>
      <c r="B4839" s="50">
        <v>42327</v>
      </c>
      <c r="C4839" s="51" t="s">
        <v>906</v>
      </c>
      <c r="D4839" s="51"/>
      <c r="E4839" s="51">
        <v>468.07828125000003</v>
      </c>
      <c r="F4839" s="51">
        <v>0.208209375</v>
      </c>
      <c r="G4839" s="51">
        <v>0.21426249999999999</v>
      </c>
      <c r="H4839" s="51">
        <v>0.25809375000000001</v>
      </c>
      <c r="I4839" s="51">
        <v>0.23923125000000001</v>
      </c>
      <c r="J4839" s="51">
        <v>0.27683125000000003</v>
      </c>
      <c r="K4839" s="51">
        <v>0.34807499999999997</v>
      </c>
      <c r="L4839" s="51">
        <v>0.22679375000000002</v>
      </c>
      <c r="M4839" s="51"/>
      <c r="N4839" s="51"/>
      <c r="O4839" s="51"/>
      <c r="P4839" s="51"/>
      <c r="Q4839" s="51">
        <v>10.07176705</v>
      </c>
      <c r="R4839" s="51">
        <v>336.71800000000002</v>
      </c>
      <c r="S4839" s="51">
        <v>0</v>
      </c>
      <c r="T4839" s="51"/>
      <c r="U4839" s="51"/>
      <c r="V4839" s="51"/>
      <c r="W4839" s="51"/>
      <c r="X4839" s="51"/>
      <c r="Y4839" s="51"/>
      <c r="Z4839" s="51"/>
      <c r="AA4839" s="51">
        <v>0</v>
      </c>
      <c r="AB4839" s="51"/>
      <c r="AC4839" s="51"/>
      <c r="AD4839" s="51"/>
      <c r="AE4839" s="51">
        <v>3.5999999999999997E-2</v>
      </c>
      <c r="AF4839" s="51">
        <v>1.107E-2</v>
      </c>
      <c r="AG4839" s="51">
        <v>0.3075</v>
      </c>
      <c r="AH4839" s="51"/>
      <c r="AI4839" s="51"/>
      <c r="AJ4839" s="51">
        <v>2.9050000000000002</v>
      </c>
      <c r="AK4839" s="51">
        <v>4.3454840869117647E-2</v>
      </c>
      <c r="AL4839" s="51">
        <v>6.88083505</v>
      </c>
      <c r="AM4839" s="51">
        <v>158.34450000000001</v>
      </c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>
        <v>0</v>
      </c>
      <c r="AZ4839" s="51"/>
      <c r="BA4839" s="51">
        <v>1.7857771837408602E-2</v>
      </c>
      <c r="BB4839" s="51">
        <v>3.1798620000000004</v>
      </c>
      <c r="BC4839" s="51"/>
      <c r="BD4839" s="51">
        <v>178.066</v>
      </c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</row>
    <row r="4840" spans="1:77" x14ac:dyDescent="0.55000000000000004">
      <c r="A4840" s="49" t="s">
        <v>908</v>
      </c>
      <c r="B4840" s="50">
        <v>42328</v>
      </c>
      <c r="C4840" s="51" t="s">
        <v>906</v>
      </c>
      <c r="D4840" s="51"/>
      <c r="E4840" s="51">
        <v>467.88515625000002</v>
      </c>
      <c r="F4840" s="51">
        <v>0.21521562499999999</v>
      </c>
      <c r="G4840" s="51">
        <v>0.21253125</v>
      </c>
      <c r="H4840" s="51">
        <v>0.25521875000000005</v>
      </c>
      <c r="I4840" s="51">
        <v>0.23872499999999999</v>
      </c>
      <c r="J4840" s="51">
        <v>0.27679375000000001</v>
      </c>
      <c r="K4840" s="51">
        <v>0.34807499999999997</v>
      </c>
      <c r="L4840" s="51">
        <v>0.22693125000000003</v>
      </c>
      <c r="M4840" s="51"/>
      <c r="N4840" s="51"/>
      <c r="O4840" s="51"/>
      <c r="P4840" s="51">
        <v>3.9</v>
      </c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>
        <v>8.6999999999999993</v>
      </c>
      <c r="AC4840" s="51"/>
      <c r="AD4840" s="51">
        <v>0.87740006192626918</v>
      </c>
      <c r="AE4840" s="51"/>
      <c r="AF4840" s="51"/>
      <c r="AG4840" s="51"/>
      <c r="AH4840" s="51">
        <v>0.15</v>
      </c>
      <c r="AI4840" s="51">
        <v>7.65</v>
      </c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</row>
    <row r="4841" spans="1:77" x14ac:dyDescent="0.55000000000000004">
      <c r="A4841" s="49" t="s">
        <v>908</v>
      </c>
      <c r="B4841" s="50">
        <v>42329</v>
      </c>
      <c r="C4841" s="51" t="s">
        <v>906</v>
      </c>
      <c r="D4841" s="51"/>
      <c r="E4841" s="51">
        <v>464.92453124999997</v>
      </c>
      <c r="F4841" s="51">
        <v>0.20022187499999999</v>
      </c>
      <c r="G4841" s="51">
        <v>0.21234999999999998</v>
      </c>
      <c r="H4841" s="51">
        <v>0.25360624999999998</v>
      </c>
      <c r="I4841" s="51">
        <v>0.23831249999999998</v>
      </c>
      <c r="J4841" s="51">
        <v>0.27666249999999998</v>
      </c>
      <c r="K4841" s="51">
        <v>0.34793124999999997</v>
      </c>
      <c r="L4841" s="51">
        <v>0.22694999999999999</v>
      </c>
      <c r="M4841" s="51"/>
      <c r="N4841" s="51"/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</row>
    <row r="4842" spans="1:77" x14ac:dyDescent="0.55000000000000004">
      <c r="A4842" s="49" t="s">
        <v>908</v>
      </c>
      <c r="B4842" s="50">
        <v>42330</v>
      </c>
      <c r="C4842" s="51" t="s">
        <v>906</v>
      </c>
      <c r="D4842" s="51"/>
      <c r="E4842" s="51">
        <v>460.97062500000004</v>
      </c>
      <c r="F4842" s="51">
        <v>0.18260000000000001</v>
      </c>
      <c r="G4842" s="51">
        <v>0.2097125</v>
      </c>
      <c r="H4842" s="51">
        <v>0.25129374999999998</v>
      </c>
      <c r="I4842" s="51">
        <v>0.23774999999999999</v>
      </c>
      <c r="J4842" s="51">
        <v>0.27660000000000001</v>
      </c>
      <c r="K4842" s="51">
        <v>0.34791249999999996</v>
      </c>
      <c r="L4842" s="51">
        <v>0.22685624999999998</v>
      </c>
      <c r="M4842" s="51"/>
      <c r="N4842" s="51"/>
      <c r="O4842" s="51"/>
      <c r="P4842" s="51"/>
      <c r="Q4842" s="51"/>
      <c r="R4842" s="51"/>
      <c r="S4842" s="51"/>
      <c r="T4842" s="51"/>
      <c r="U4842" s="51"/>
      <c r="V4842" s="51"/>
      <c r="W4842" s="51"/>
      <c r="X4842" s="51"/>
      <c r="Y4842" s="51"/>
      <c r="Z4842" s="51"/>
      <c r="AA4842" s="51"/>
      <c r="AB4842" s="51"/>
      <c r="AC4842" s="51"/>
      <c r="AD4842" s="51"/>
      <c r="AE4842" s="51"/>
      <c r="AF4842" s="51"/>
      <c r="AG4842" s="51"/>
      <c r="AH4842" s="51"/>
      <c r="AI4842" s="51"/>
      <c r="AJ4842" s="51"/>
      <c r="AK4842" s="51"/>
      <c r="AL4842" s="51"/>
      <c r="AM4842" s="51"/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/>
      <c r="BC4842" s="51"/>
      <c r="BD4842" s="51"/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</row>
    <row r="4843" spans="1:77" x14ac:dyDescent="0.55000000000000004">
      <c r="A4843" s="49" t="s">
        <v>908</v>
      </c>
      <c r="B4843" s="50">
        <v>42331</v>
      </c>
      <c r="C4843" s="51" t="s">
        <v>906</v>
      </c>
      <c r="D4843" s="51"/>
      <c r="E4843" s="51">
        <v>455.30671875000002</v>
      </c>
      <c r="F4843" s="51">
        <v>0.16225937499999998</v>
      </c>
      <c r="G4843" s="51">
        <v>0.20270625</v>
      </c>
      <c r="H4843" s="51">
        <v>0.24709375</v>
      </c>
      <c r="I4843" s="51">
        <v>0.23675625</v>
      </c>
      <c r="J4843" s="51">
        <v>0.27652500000000002</v>
      </c>
      <c r="K4843" s="51">
        <v>0.34791875</v>
      </c>
      <c r="L4843" s="51">
        <v>0.22691250000000002</v>
      </c>
      <c r="M4843" s="51"/>
      <c r="N4843" s="51"/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>
        <v>0.784728788325321</v>
      </c>
      <c r="AD4843" s="51">
        <v>0.86809556834329493</v>
      </c>
      <c r="AE4843" s="51"/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</row>
    <row r="4844" spans="1:77" x14ac:dyDescent="0.55000000000000004">
      <c r="A4844" s="49" t="s">
        <v>908</v>
      </c>
      <c r="B4844" s="50">
        <v>42332</v>
      </c>
      <c r="C4844" s="51" t="s">
        <v>906</v>
      </c>
      <c r="D4844" s="51"/>
      <c r="E4844" s="51">
        <v>448.64296875000002</v>
      </c>
      <c r="F4844" s="51">
        <v>0.143340625</v>
      </c>
      <c r="G4844" s="51">
        <v>0.1925125</v>
      </c>
      <c r="H4844" s="51">
        <v>0.24075625</v>
      </c>
      <c r="I4844" s="51">
        <v>0.23551250000000001</v>
      </c>
      <c r="J4844" s="51">
        <v>0.2764375</v>
      </c>
      <c r="K4844" s="51">
        <v>0.34791875</v>
      </c>
      <c r="L4844" s="51">
        <v>0.22692499999999999</v>
      </c>
      <c r="M4844" s="51"/>
      <c r="N4844" s="51"/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/>
      <c r="AF4844" s="51"/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</row>
    <row r="4845" spans="1:77" x14ac:dyDescent="0.55000000000000004">
      <c r="A4845" s="49" t="s">
        <v>908</v>
      </c>
      <c r="B4845" s="50">
        <v>42333</v>
      </c>
      <c r="C4845" s="51" t="s">
        <v>906</v>
      </c>
      <c r="D4845" s="51"/>
      <c r="E4845" s="51">
        <v>442.46343750000005</v>
      </c>
      <c r="F4845" s="51">
        <v>0.12846249999999998</v>
      </c>
      <c r="G4845" s="51">
        <v>0.18218124999999999</v>
      </c>
      <c r="H4845" s="51">
        <v>0.23401250000000001</v>
      </c>
      <c r="I4845" s="51">
        <v>0.23426875000000003</v>
      </c>
      <c r="J4845" s="51">
        <v>0.27634375</v>
      </c>
      <c r="K4845" s="51">
        <v>0.34801875000000004</v>
      </c>
      <c r="L4845" s="51">
        <v>0.22691250000000002</v>
      </c>
      <c r="M4845" s="51"/>
      <c r="N4845" s="51"/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>
        <v>8.75</v>
      </c>
      <c r="AC4845" s="51"/>
      <c r="AD4845" s="51"/>
      <c r="AE4845" s="51"/>
      <c r="AF4845" s="51"/>
      <c r="AG4845" s="51"/>
      <c r="AH4845" s="51">
        <v>0.2</v>
      </c>
      <c r="AI4845" s="51">
        <v>8.6</v>
      </c>
      <c r="AJ4845" s="51"/>
      <c r="AK4845" s="51"/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</row>
    <row r="4846" spans="1:77" x14ac:dyDescent="0.55000000000000004">
      <c r="A4846" s="49" t="s">
        <v>908</v>
      </c>
      <c r="B4846" s="50">
        <v>42334</v>
      </c>
      <c r="C4846" s="51" t="s">
        <v>906</v>
      </c>
      <c r="D4846" s="51"/>
      <c r="E4846" s="51">
        <v>465.75984374999996</v>
      </c>
      <c r="F4846" s="51">
        <v>0.24288437499999999</v>
      </c>
      <c r="G4846" s="51">
        <v>0.21500625000000001</v>
      </c>
      <c r="H4846" s="51">
        <v>0.23849375</v>
      </c>
      <c r="I4846" s="51">
        <v>0.23381874999999999</v>
      </c>
      <c r="J4846" s="51">
        <v>0.27628125000000003</v>
      </c>
      <c r="K4846" s="51">
        <v>0.34801875000000004</v>
      </c>
      <c r="L4846" s="51">
        <v>0.22697500000000001</v>
      </c>
      <c r="M4846" s="51"/>
      <c r="N4846" s="51"/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/>
      <c r="AD4846" s="51"/>
      <c r="AE4846" s="51"/>
      <c r="AF4846" s="51"/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</row>
    <row r="4847" spans="1:77" x14ac:dyDescent="0.55000000000000004">
      <c r="A4847" s="49" t="s">
        <v>908</v>
      </c>
      <c r="B4847" s="50">
        <v>42335</v>
      </c>
      <c r="C4847" s="51" t="s">
        <v>906</v>
      </c>
      <c r="D4847" s="51"/>
      <c r="E4847" s="51">
        <v>461.15062499999999</v>
      </c>
      <c r="F4847" s="51">
        <v>0.21555000000000002</v>
      </c>
      <c r="G4847" s="51">
        <v>0.21137499999999998</v>
      </c>
      <c r="H4847" s="51">
        <v>0.2391875</v>
      </c>
      <c r="I4847" s="51">
        <v>0.23322500000000002</v>
      </c>
      <c r="J4847" s="51">
        <v>0.27628750000000002</v>
      </c>
      <c r="K4847" s="51">
        <v>0.34811250000000005</v>
      </c>
      <c r="L4847" s="51">
        <v>0.22689375000000001</v>
      </c>
      <c r="M4847" s="51"/>
      <c r="N4847" s="51"/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</row>
    <row r="4848" spans="1:77" x14ac:dyDescent="0.55000000000000004">
      <c r="A4848" s="49" t="s">
        <v>908</v>
      </c>
      <c r="B4848" s="50">
        <v>42336</v>
      </c>
      <c r="C4848" s="51" t="s">
        <v>906</v>
      </c>
      <c r="D4848" s="51"/>
      <c r="E4848" s="51">
        <v>454.00031249999995</v>
      </c>
      <c r="F4848" s="51">
        <v>0.182975</v>
      </c>
      <c r="G4848" s="51">
        <v>0.20279374999999999</v>
      </c>
      <c r="H4848" s="51">
        <v>0.23678125</v>
      </c>
      <c r="I4848" s="51">
        <v>0.23243749999999999</v>
      </c>
      <c r="J4848" s="51">
        <v>0.27623750000000002</v>
      </c>
      <c r="K4848" s="51">
        <v>0.34814374999999997</v>
      </c>
      <c r="L4848" s="51">
        <v>0.22685</v>
      </c>
      <c r="M4848" s="51"/>
      <c r="N4848" s="51"/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</row>
    <row r="4849" spans="1:77" x14ac:dyDescent="0.55000000000000004">
      <c r="A4849" s="49" t="s">
        <v>908</v>
      </c>
      <c r="B4849" s="50">
        <v>42337</v>
      </c>
      <c r="C4849" s="51" t="s">
        <v>906</v>
      </c>
      <c r="D4849" s="51"/>
      <c r="E4849" s="51">
        <v>450.23343750000004</v>
      </c>
      <c r="F4849" s="51">
        <v>0.16628124999999999</v>
      </c>
      <c r="G4849" s="51">
        <v>0.1983125</v>
      </c>
      <c r="H4849" s="51">
        <v>0.23561250000000003</v>
      </c>
      <c r="I4849" s="51">
        <v>0.23159375000000001</v>
      </c>
      <c r="J4849" s="51">
        <v>0.27614374999999997</v>
      </c>
      <c r="K4849" s="51">
        <v>0.34825</v>
      </c>
      <c r="L4849" s="51">
        <v>0.22688124999999998</v>
      </c>
      <c r="M4849" s="51"/>
      <c r="N4849" s="51"/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</row>
    <row r="4850" spans="1:77" x14ac:dyDescent="0.55000000000000004">
      <c r="A4850" s="49" t="s">
        <v>908</v>
      </c>
      <c r="B4850" s="50">
        <v>42338</v>
      </c>
      <c r="C4850" s="51" t="s">
        <v>906</v>
      </c>
      <c r="D4850" s="51"/>
      <c r="E4850" s="51">
        <v>446.59921874999998</v>
      </c>
      <c r="F4850" s="51">
        <v>0.15324062499999999</v>
      </c>
      <c r="G4850" s="51">
        <v>0.19368750000000001</v>
      </c>
      <c r="H4850" s="51">
        <v>0.23333124999999999</v>
      </c>
      <c r="I4850" s="51">
        <v>0.23058125000000002</v>
      </c>
      <c r="J4850" s="51">
        <v>0.2759875</v>
      </c>
      <c r="K4850" s="51">
        <v>0.348275</v>
      </c>
      <c r="L4850" s="51">
        <v>0.22702499999999998</v>
      </c>
      <c r="M4850" s="51"/>
      <c r="N4850" s="51"/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>
        <v>0.81748887941301329</v>
      </c>
      <c r="AD4850" s="51">
        <v>0.86462852532633405</v>
      </c>
      <c r="AE4850" s="51"/>
      <c r="AF4850" s="51"/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</row>
    <row r="4851" spans="1:77" x14ac:dyDescent="0.55000000000000004">
      <c r="A4851" s="49" t="s">
        <v>908</v>
      </c>
      <c r="B4851" s="50">
        <v>42339</v>
      </c>
      <c r="C4851" s="51" t="s">
        <v>906</v>
      </c>
      <c r="D4851" s="51"/>
      <c r="E4851" s="51">
        <v>442.69687499999998</v>
      </c>
      <c r="F4851" s="51">
        <v>0.14158124999999999</v>
      </c>
      <c r="G4851" s="51">
        <v>0.18834374999999998</v>
      </c>
      <c r="H4851" s="51">
        <v>0.23039375000000001</v>
      </c>
      <c r="I4851" s="51">
        <v>0.22918749999999999</v>
      </c>
      <c r="J4851" s="51">
        <v>0.27584375</v>
      </c>
      <c r="K4851" s="51">
        <v>0.34826249999999992</v>
      </c>
      <c r="L4851" s="51">
        <v>0.22700624999999997</v>
      </c>
      <c r="M4851" s="51"/>
      <c r="N4851" s="51"/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</row>
    <row r="4852" spans="1:77" x14ac:dyDescent="0.55000000000000004">
      <c r="A4852" s="49" t="s">
        <v>908</v>
      </c>
      <c r="B4852" s="50">
        <v>42340</v>
      </c>
      <c r="C4852" s="51" t="s">
        <v>906</v>
      </c>
      <c r="D4852" s="51"/>
      <c r="E4852" s="51">
        <v>435.30515625000004</v>
      </c>
      <c r="F4852" s="51">
        <v>0.12363437499999999</v>
      </c>
      <c r="G4852" s="51">
        <v>0.1774</v>
      </c>
      <c r="H4852" s="51">
        <v>0.22292500000000001</v>
      </c>
      <c r="I4852" s="51">
        <v>0.22689375000000001</v>
      </c>
      <c r="J4852" s="51">
        <v>0.2754375</v>
      </c>
      <c r="K4852" s="51">
        <v>0.34829374999999996</v>
      </c>
      <c r="L4852" s="51">
        <v>0.22694999999999999</v>
      </c>
      <c r="M4852" s="51"/>
      <c r="N4852" s="51"/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>
        <v>8.75</v>
      </c>
      <c r="AC4852" s="51"/>
      <c r="AD4852" s="51"/>
      <c r="AE4852" s="51"/>
      <c r="AF4852" s="51"/>
      <c r="AG4852" s="51"/>
      <c r="AH4852" s="51">
        <v>0.95</v>
      </c>
      <c r="AI4852" s="51">
        <v>8.75</v>
      </c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</row>
    <row r="4853" spans="1:77" x14ac:dyDescent="0.55000000000000004">
      <c r="A4853" s="49" t="s">
        <v>908</v>
      </c>
      <c r="B4853" s="50">
        <v>42341</v>
      </c>
      <c r="C4853" s="51" t="s">
        <v>906</v>
      </c>
      <c r="D4853" s="51"/>
      <c r="E4853" s="51">
        <v>466.83421874999999</v>
      </c>
      <c r="F4853" s="51">
        <v>0.262028125</v>
      </c>
      <c r="G4853" s="51">
        <v>0.20820000000000002</v>
      </c>
      <c r="H4853" s="51">
        <v>0.24466874999999999</v>
      </c>
      <c r="I4853" s="51">
        <v>0.22588750000000002</v>
      </c>
      <c r="J4853" s="51">
        <v>0.27523124999999998</v>
      </c>
      <c r="K4853" s="51">
        <v>0.34828124999999999</v>
      </c>
      <c r="L4853" s="51">
        <v>0.22693124999999997</v>
      </c>
      <c r="M4853" s="51"/>
      <c r="N4853" s="51"/>
      <c r="O4853" s="51"/>
      <c r="P4853" s="51"/>
      <c r="Q4853" s="51">
        <v>17.059922749999998</v>
      </c>
      <c r="R4853" s="51">
        <v>631.76824999999997</v>
      </c>
      <c r="S4853" s="51">
        <v>94.320000000000007</v>
      </c>
      <c r="T4853" s="51"/>
      <c r="U4853" s="51"/>
      <c r="V4853" s="51"/>
      <c r="W4853" s="51"/>
      <c r="X4853" s="51"/>
      <c r="Y4853" s="51"/>
      <c r="Z4853" s="51"/>
      <c r="AA4853" s="51">
        <v>0</v>
      </c>
      <c r="AB4853" s="51"/>
      <c r="AC4853" s="51"/>
      <c r="AD4853" s="51"/>
      <c r="AE4853" s="51"/>
      <c r="AF4853" s="51"/>
      <c r="AG4853" s="51">
        <v>2.5367500000000001</v>
      </c>
      <c r="AH4853" s="51"/>
      <c r="AI4853" s="51"/>
      <c r="AJ4853" s="51">
        <v>3.2725</v>
      </c>
      <c r="AK4853" s="51">
        <v>4.7133379903693227E-2</v>
      </c>
      <c r="AL4853" s="51">
        <v>8.5352894999999993</v>
      </c>
      <c r="AM4853" s="51">
        <v>181.08799999999999</v>
      </c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>
        <v>2.267945675</v>
      </c>
      <c r="AX4853" s="51"/>
      <c r="AY4853" s="51">
        <v>94.320000000000007</v>
      </c>
      <c r="AZ4853" s="51">
        <v>2.4045225561916878E-2</v>
      </c>
      <c r="BA4853" s="51">
        <v>1.7683075247969682E-2</v>
      </c>
      <c r="BB4853" s="51">
        <v>6.2566875750000008</v>
      </c>
      <c r="BC4853" s="51"/>
      <c r="BD4853" s="51">
        <v>353.82349999999997</v>
      </c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</row>
    <row r="4854" spans="1:77" x14ac:dyDescent="0.55000000000000004">
      <c r="A4854" s="49" t="s">
        <v>908</v>
      </c>
      <c r="B4854" s="50">
        <v>42342</v>
      </c>
      <c r="C4854" s="51" t="s">
        <v>906</v>
      </c>
      <c r="D4854" s="51"/>
      <c r="E4854" s="51">
        <v>461.17312500000003</v>
      </c>
      <c r="F4854" s="51">
        <v>0.23231250000000001</v>
      </c>
      <c r="G4854" s="51">
        <v>0.21132500000000004</v>
      </c>
      <c r="H4854" s="51">
        <v>0.23974375000000003</v>
      </c>
      <c r="I4854" s="51">
        <v>0.2252625</v>
      </c>
      <c r="J4854" s="51">
        <v>0.27512500000000001</v>
      </c>
      <c r="K4854" s="51">
        <v>0.348325</v>
      </c>
      <c r="L4854" s="51">
        <v>0.22696875</v>
      </c>
      <c r="M4854" s="51"/>
      <c r="N4854" s="51"/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/>
      <c r="AC4854" s="51">
        <v>0.83587279404359172</v>
      </c>
      <c r="AD4854" s="51">
        <v>0.85920486872488733</v>
      </c>
      <c r="AE4854" s="51"/>
      <c r="AF4854" s="51"/>
      <c r="AG4854" s="51"/>
      <c r="AH4854" s="51"/>
      <c r="AI4854" s="51"/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</row>
    <row r="4855" spans="1:77" x14ac:dyDescent="0.55000000000000004">
      <c r="A4855" s="49" t="s">
        <v>908</v>
      </c>
      <c r="B4855" s="50">
        <v>42343</v>
      </c>
      <c r="C4855" s="51" t="s">
        <v>906</v>
      </c>
      <c r="D4855" s="51"/>
      <c r="E4855" s="51">
        <v>455.33906249999995</v>
      </c>
      <c r="F4855" s="51">
        <v>0.20558750000000001</v>
      </c>
      <c r="G4855" s="51">
        <v>0.20690625000000001</v>
      </c>
      <c r="H4855" s="51">
        <v>0.23649999999999999</v>
      </c>
      <c r="I4855" s="51">
        <v>0.22474374999999999</v>
      </c>
      <c r="J4855" s="51">
        <v>0.27502500000000002</v>
      </c>
      <c r="K4855" s="51">
        <v>0.34837499999999999</v>
      </c>
      <c r="L4855" s="51">
        <v>0.22690625</v>
      </c>
      <c r="M4855" s="51"/>
      <c r="N4855" s="51"/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</row>
    <row r="4856" spans="1:77" x14ac:dyDescent="0.55000000000000004">
      <c r="A4856" s="49" t="s">
        <v>908</v>
      </c>
      <c r="B4856" s="50">
        <v>42344</v>
      </c>
      <c r="C4856" s="51" t="s">
        <v>906</v>
      </c>
      <c r="D4856" s="51"/>
      <c r="E4856" s="51">
        <v>450.93937499999998</v>
      </c>
      <c r="F4856" s="51">
        <v>0.1865</v>
      </c>
      <c r="G4856" s="51">
        <v>0.20306249999999998</v>
      </c>
      <c r="H4856" s="51">
        <v>0.23403125</v>
      </c>
      <c r="I4856" s="51">
        <v>0.22411874999999998</v>
      </c>
      <c r="J4856" s="51">
        <v>0.27488750000000001</v>
      </c>
      <c r="K4856" s="51">
        <v>0.34841875</v>
      </c>
      <c r="L4856" s="51">
        <v>0.22689375000000001</v>
      </c>
      <c r="M4856" s="51"/>
      <c r="N4856" s="51"/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/>
      <c r="AD4856" s="51"/>
      <c r="AE4856" s="51"/>
      <c r="AF4856" s="51"/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</row>
    <row r="4857" spans="1:77" x14ac:dyDescent="0.55000000000000004">
      <c r="A4857" s="49" t="s">
        <v>908</v>
      </c>
      <c r="B4857" s="50">
        <v>42345</v>
      </c>
      <c r="C4857" s="51" t="s">
        <v>906</v>
      </c>
      <c r="D4857" s="51"/>
      <c r="E4857" s="51">
        <v>445.89937499999996</v>
      </c>
      <c r="F4857" s="51">
        <v>0.16702500000000001</v>
      </c>
      <c r="G4857" s="51">
        <v>0.19717499999999999</v>
      </c>
      <c r="H4857" s="51">
        <v>0.23104999999999998</v>
      </c>
      <c r="I4857" s="51">
        <v>0.22329375000000001</v>
      </c>
      <c r="J4857" s="51">
        <v>0.27463124999999999</v>
      </c>
      <c r="K4857" s="51">
        <v>0.34839999999999999</v>
      </c>
      <c r="L4857" s="51">
        <v>0.22685624999999998</v>
      </c>
      <c r="M4857" s="51"/>
      <c r="N4857" s="51"/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>
        <v>0.78647558426738506</v>
      </c>
      <c r="AD4857" s="51">
        <v>0.85586997196876413</v>
      </c>
      <c r="AE4857" s="51"/>
      <c r="AF4857" s="51"/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</row>
    <row r="4858" spans="1:77" x14ac:dyDescent="0.55000000000000004">
      <c r="A4858" s="49" t="s">
        <v>908</v>
      </c>
      <c r="B4858" s="50">
        <v>42346</v>
      </c>
      <c r="C4858" s="51" t="s">
        <v>906</v>
      </c>
      <c r="D4858" s="51"/>
      <c r="E4858" s="51">
        <v>439.72406249999995</v>
      </c>
      <c r="F4858" s="51">
        <v>0.14628749999999996</v>
      </c>
      <c r="G4858" s="51">
        <v>0.18923124999999999</v>
      </c>
      <c r="H4858" s="51">
        <v>0.22665625</v>
      </c>
      <c r="I4858" s="51">
        <v>0.22183750000000002</v>
      </c>
      <c r="J4858" s="51">
        <v>0.27433750000000001</v>
      </c>
      <c r="K4858" s="51">
        <v>0.34837499999999999</v>
      </c>
      <c r="L4858" s="51">
        <v>0.22678124999999999</v>
      </c>
      <c r="M4858" s="51"/>
      <c r="N4858" s="51"/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>
        <v>8.75</v>
      </c>
      <c r="AC4858" s="51"/>
      <c r="AD4858" s="51"/>
      <c r="AE4858" s="51"/>
      <c r="AF4858" s="51"/>
      <c r="AG4858" s="51"/>
      <c r="AH4858" s="51">
        <v>2.8</v>
      </c>
      <c r="AI4858" s="51">
        <v>8.75</v>
      </c>
      <c r="AJ4858" s="51"/>
      <c r="AK4858" s="51"/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</row>
    <row r="4859" spans="1:77" x14ac:dyDescent="0.55000000000000004">
      <c r="A4859" s="49" t="s">
        <v>908</v>
      </c>
      <c r="B4859" s="50">
        <v>42347</v>
      </c>
      <c r="C4859" s="51" t="s">
        <v>906</v>
      </c>
      <c r="D4859" s="51"/>
      <c r="E4859" s="51">
        <v>434.76046874999997</v>
      </c>
      <c r="F4859" s="51">
        <v>0.13297187500000002</v>
      </c>
      <c r="G4859" s="51">
        <v>0.18236875</v>
      </c>
      <c r="H4859" s="51">
        <v>0.22232499999999999</v>
      </c>
      <c r="I4859" s="51">
        <v>0.22026249999999997</v>
      </c>
      <c r="J4859" s="51">
        <v>0.27385000000000004</v>
      </c>
      <c r="K4859" s="51">
        <v>0.34839375</v>
      </c>
      <c r="L4859" s="51">
        <v>0.22670000000000001</v>
      </c>
      <c r="M4859" s="51"/>
      <c r="N4859" s="51"/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</row>
    <row r="4860" spans="1:77" x14ac:dyDescent="0.55000000000000004">
      <c r="A4860" s="49" t="s">
        <v>908</v>
      </c>
      <c r="B4860" s="50">
        <v>42348</v>
      </c>
      <c r="C4860" s="51" t="s">
        <v>906</v>
      </c>
      <c r="D4860" s="51"/>
      <c r="E4860" s="51">
        <v>461.33250000000004</v>
      </c>
      <c r="F4860" s="51">
        <v>0.25449374999999996</v>
      </c>
      <c r="G4860" s="51">
        <v>0.20760624999999999</v>
      </c>
      <c r="H4860" s="51">
        <v>0.24012500000000003</v>
      </c>
      <c r="I4860" s="51">
        <v>0.21807499999999999</v>
      </c>
      <c r="J4860" s="51">
        <v>0.27340625000000002</v>
      </c>
      <c r="K4860" s="51">
        <v>0.34834375000000001</v>
      </c>
      <c r="L4860" s="51">
        <v>0.226775</v>
      </c>
      <c r="M4860" s="51"/>
      <c r="N4860" s="51"/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</row>
    <row r="4861" spans="1:77" x14ac:dyDescent="0.55000000000000004">
      <c r="A4861" s="49" t="s">
        <v>908</v>
      </c>
      <c r="B4861" s="50">
        <v>42349</v>
      </c>
      <c r="C4861" s="51" t="s">
        <v>906</v>
      </c>
      <c r="D4861" s="51"/>
      <c r="E4861" s="51">
        <v>461.22843749999998</v>
      </c>
      <c r="F4861" s="51">
        <v>0.24781875</v>
      </c>
      <c r="G4861" s="51">
        <v>0.21633750000000002</v>
      </c>
      <c r="H4861" s="51">
        <v>0.2391375</v>
      </c>
      <c r="I4861" s="51">
        <v>0.21789375</v>
      </c>
      <c r="J4861" s="51">
        <v>0.27328750000000002</v>
      </c>
      <c r="K4861" s="51">
        <v>0.348325</v>
      </c>
      <c r="L4861" s="51">
        <v>0.22670625</v>
      </c>
      <c r="M4861" s="51"/>
      <c r="N4861" s="51"/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>
        <v>0.95098403168875911</v>
      </c>
      <c r="AD4861" s="51">
        <v>0.8495654510637245</v>
      </c>
      <c r="AE4861" s="51"/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</row>
    <row r="4862" spans="1:77" x14ac:dyDescent="0.55000000000000004">
      <c r="A4862" s="49" t="s">
        <v>908</v>
      </c>
      <c r="B4862" s="50">
        <v>42350</v>
      </c>
      <c r="C4862" s="51" t="s">
        <v>906</v>
      </c>
      <c r="D4862" s="51"/>
      <c r="E4862" s="51">
        <v>455.94656250000003</v>
      </c>
      <c r="F4862" s="51">
        <v>0.22650624999999999</v>
      </c>
      <c r="G4862" s="51">
        <v>0.21216249999999998</v>
      </c>
      <c r="H4862" s="51">
        <v>0.23515625000000001</v>
      </c>
      <c r="I4862" s="51">
        <v>0.21738125</v>
      </c>
      <c r="J4862" s="51">
        <v>0.27302500000000002</v>
      </c>
      <c r="K4862" s="51">
        <v>0.34829375000000001</v>
      </c>
      <c r="L4862" s="51">
        <v>0.22663125000000001</v>
      </c>
      <c r="M4862" s="51"/>
      <c r="N4862" s="51"/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</row>
    <row r="4863" spans="1:77" x14ac:dyDescent="0.55000000000000004">
      <c r="A4863" s="49" t="s">
        <v>908</v>
      </c>
      <c r="B4863" s="50">
        <v>42351</v>
      </c>
      <c r="C4863" s="51" t="s">
        <v>906</v>
      </c>
      <c r="D4863" s="51"/>
      <c r="E4863" s="51">
        <v>452.01421875</v>
      </c>
      <c r="F4863" s="51">
        <v>0.20985937500000001</v>
      </c>
      <c r="G4863" s="51">
        <v>0.20890624999999999</v>
      </c>
      <c r="H4863" s="51">
        <v>0.23249999999999998</v>
      </c>
      <c r="I4863" s="51">
        <v>0.21703749999999999</v>
      </c>
      <c r="J4863" s="51">
        <v>0.27288750000000001</v>
      </c>
      <c r="K4863" s="51">
        <v>0.34826874999999996</v>
      </c>
      <c r="L4863" s="51">
        <v>0.22663749999999999</v>
      </c>
      <c r="M4863" s="51"/>
      <c r="N4863" s="51"/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/>
      <c r="AF4863" s="51"/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</row>
    <row r="4864" spans="1:77" x14ac:dyDescent="0.55000000000000004">
      <c r="A4864" s="49" t="s">
        <v>908</v>
      </c>
      <c r="B4864" s="50">
        <v>42352</v>
      </c>
      <c r="C4864" s="51" t="s">
        <v>906</v>
      </c>
      <c r="D4864" s="51"/>
      <c r="E4864" s="51">
        <v>446.27812500000005</v>
      </c>
      <c r="F4864" s="51">
        <v>0.18717500000000001</v>
      </c>
      <c r="G4864" s="51">
        <v>0.20228750000000001</v>
      </c>
      <c r="H4864" s="51">
        <v>0.22917500000000002</v>
      </c>
      <c r="I4864" s="51">
        <v>0.21624374999999998</v>
      </c>
      <c r="J4864" s="51">
        <v>0.27259375000000002</v>
      </c>
      <c r="K4864" s="51">
        <v>0.34828124999999999</v>
      </c>
      <c r="L4864" s="51">
        <v>0.22656875000000001</v>
      </c>
      <c r="M4864" s="51"/>
      <c r="N4864" s="51"/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>
        <v>0.84226381993127886</v>
      </c>
      <c r="AD4864" s="51">
        <v>0.82254632146409112</v>
      </c>
      <c r="AE4864" s="51"/>
      <c r="AF4864" s="51"/>
      <c r="AG4864" s="51"/>
      <c r="AH4864" s="51"/>
      <c r="AI4864" s="51"/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</row>
    <row r="4865" spans="1:77" x14ac:dyDescent="0.55000000000000004">
      <c r="A4865" s="49" t="s">
        <v>908</v>
      </c>
      <c r="B4865" s="50">
        <v>42353</v>
      </c>
      <c r="C4865" s="51" t="s">
        <v>906</v>
      </c>
      <c r="D4865" s="51"/>
      <c r="E4865" s="51">
        <v>441.67031250000002</v>
      </c>
      <c r="F4865" s="51">
        <v>0.16819999999999999</v>
      </c>
      <c r="G4865" s="51">
        <v>0.19714375000000001</v>
      </c>
      <c r="H4865" s="51">
        <v>0.22712500000000002</v>
      </c>
      <c r="I4865" s="51">
        <v>0.2154625</v>
      </c>
      <c r="J4865" s="51">
        <v>0.27223750000000002</v>
      </c>
      <c r="K4865" s="51">
        <v>0.34823750000000003</v>
      </c>
      <c r="L4865" s="51">
        <v>0.22649999999999998</v>
      </c>
      <c r="M4865" s="51"/>
      <c r="N4865" s="51"/>
      <c r="O4865" s="51"/>
      <c r="P4865" s="51"/>
      <c r="Q4865" s="51">
        <v>19.339032999999997</v>
      </c>
      <c r="R4865" s="51">
        <v>940.49349999999993</v>
      </c>
      <c r="S4865" s="51">
        <v>237.16499999999996</v>
      </c>
      <c r="T4865" s="51"/>
      <c r="U4865" s="51"/>
      <c r="V4865" s="51"/>
      <c r="W4865" s="51"/>
      <c r="X4865" s="51"/>
      <c r="Y4865" s="51"/>
      <c r="Z4865" s="51"/>
      <c r="AA4865" s="51">
        <v>0</v>
      </c>
      <c r="AB4865" s="51"/>
      <c r="AC4865" s="51"/>
      <c r="AD4865" s="51"/>
      <c r="AE4865" s="51"/>
      <c r="AF4865" s="51"/>
      <c r="AG4865" s="51">
        <v>5.6087499999999997</v>
      </c>
      <c r="AH4865" s="51"/>
      <c r="AI4865" s="51"/>
      <c r="AJ4865" s="51">
        <v>3.2625000000000002</v>
      </c>
      <c r="AK4865" s="51">
        <v>4.4265449269675537E-2</v>
      </c>
      <c r="AL4865" s="51">
        <v>7.7839243249999992</v>
      </c>
      <c r="AM4865" s="51">
        <v>175.84649999999999</v>
      </c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>
        <v>5.1810182999999999</v>
      </c>
      <c r="AX4865" s="51"/>
      <c r="AY4865" s="51">
        <v>237.16499999999996</v>
      </c>
      <c r="AZ4865" s="51">
        <v>2.1845627727531469E-2</v>
      </c>
      <c r="BA4865" s="51">
        <v>1.2213866824942647E-2</v>
      </c>
      <c r="BB4865" s="51">
        <v>6.3740903750000006</v>
      </c>
      <c r="BC4865" s="51"/>
      <c r="BD4865" s="51">
        <v>521.87324999999998</v>
      </c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</row>
    <row r="4866" spans="1:77" x14ac:dyDescent="0.55000000000000004">
      <c r="A4866" s="49" t="s">
        <v>908</v>
      </c>
      <c r="B4866" s="50">
        <v>42354</v>
      </c>
      <c r="C4866" s="51" t="s">
        <v>906</v>
      </c>
      <c r="D4866" s="51"/>
      <c r="E4866" s="51">
        <v>439.39546874999996</v>
      </c>
      <c r="F4866" s="51">
        <v>0.15974687500000001</v>
      </c>
      <c r="G4866" s="51">
        <v>0.19446875</v>
      </c>
      <c r="H4866" s="51">
        <v>0.22586875000000001</v>
      </c>
      <c r="I4866" s="51">
        <v>0.215225</v>
      </c>
      <c r="J4866" s="51">
        <v>0.27195625000000001</v>
      </c>
      <c r="K4866" s="51">
        <v>0.34811874999999998</v>
      </c>
      <c r="L4866" s="51">
        <v>0.22637499999999999</v>
      </c>
      <c r="M4866" s="51"/>
      <c r="N4866" s="51"/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>
        <v>8.75</v>
      </c>
      <c r="AC4866" s="51"/>
      <c r="AD4866" s="51"/>
      <c r="AE4866" s="51"/>
      <c r="AF4866" s="51"/>
      <c r="AG4866" s="51"/>
      <c r="AH4866" s="51">
        <v>3.25</v>
      </c>
      <c r="AI4866" s="51">
        <v>8.75</v>
      </c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</row>
    <row r="4867" spans="1:77" x14ac:dyDescent="0.55000000000000004">
      <c r="A4867" s="49" t="s">
        <v>908</v>
      </c>
      <c r="B4867" s="50">
        <v>42355</v>
      </c>
      <c r="C4867" s="51" t="s">
        <v>906</v>
      </c>
      <c r="D4867" s="51"/>
      <c r="E4867" s="51">
        <v>491.66578125000001</v>
      </c>
      <c r="F4867" s="51">
        <v>0.30777812500000001</v>
      </c>
      <c r="G4867" s="51">
        <v>0.30196875000000001</v>
      </c>
      <c r="H4867" s="51">
        <v>0.2591</v>
      </c>
      <c r="I4867" s="51">
        <v>0.22873750000000001</v>
      </c>
      <c r="J4867" s="51">
        <v>0.27166875000000001</v>
      </c>
      <c r="K4867" s="51">
        <v>0.34805000000000003</v>
      </c>
      <c r="L4867" s="51">
        <v>0.22645625000000003</v>
      </c>
      <c r="M4867" s="51"/>
      <c r="N4867" s="51"/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</row>
    <row r="4868" spans="1:77" x14ac:dyDescent="0.55000000000000004">
      <c r="A4868" s="49" t="s">
        <v>908</v>
      </c>
      <c r="B4868" s="50">
        <v>42356</v>
      </c>
      <c r="C4868" s="51" t="s">
        <v>906</v>
      </c>
      <c r="D4868" s="51"/>
      <c r="E4868" s="51">
        <v>485.37890625</v>
      </c>
      <c r="F4868" s="51">
        <v>0.28891562500000001</v>
      </c>
      <c r="G4868" s="51">
        <v>0.29523125</v>
      </c>
      <c r="H4868" s="51">
        <v>0.25808750000000003</v>
      </c>
      <c r="I4868" s="51">
        <v>0.22223124999999999</v>
      </c>
      <c r="J4868" s="51">
        <v>0.27130625000000003</v>
      </c>
      <c r="K4868" s="51">
        <v>0.34798125000000002</v>
      </c>
      <c r="L4868" s="51">
        <v>0.22625000000000001</v>
      </c>
      <c r="M4868" s="51"/>
      <c r="N4868" s="51"/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</row>
    <row r="4869" spans="1:77" x14ac:dyDescent="0.55000000000000004">
      <c r="A4869" s="49" t="s">
        <v>908</v>
      </c>
      <c r="B4869" s="50">
        <v>42357</v>
      </c>
      <c r="C4869" s="51" t="s">
        <v>906</v>
      </c>
      <c r="D4869" s="51"/>
      <c r="E4869" s="51">
        <v>481.42312500000003</v>
      </c>
      <c r="F4869" s="51">
        <v>0.27481250000000002</v>
      </c>
      <c r="G4869" s="51">
        <v>0.28788750000000002</v>
      </c>
      <c r="H4869" s="51">
        <v>0.25680000000000003</v>
      </c>
      <c r="I4869" s="51">
        <v>0.22125</v>
      </c>
      <c r="J4869" s="51">
        <v>0.27119375000000001</v>
      </c>
      <c r="K4869" s="51">
        <v>0.34794999999999998</v>
      </c>
      <c r="L4869" s="51">
        <v>0.22620000000000001</v>
      </c>
      <c r="M4869" s="51"/>
      <c r="N4869" s="51"/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/>
      <c r="AE4869" s="51"/>
      <c r="AF4869" s="51"/>
      <c r="AG4869" s="51"/>
      <c r="AH4869" s="51"/>
      <c r="AI4869" s="51"/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</row>
    <row r="4870" spans="1:77" x14ac:dyDescent="0.55000000000000004">
      <c r="A4870" s="49" t="s">
        <v>908</v>
      </c>
      <c r="B4870" s="50">
        <v>42358</v>
      </c>
      <c r="C4870" s="51" t="s">
        <v>906</v>
      </c>
      <c r="D4870" s="51"/>
      <c r="E4870" s="51">
        <v>477.88312500000006</v>
      </c>
      <c r="F4870" s="51">
        <v>0.26226874999999999</v>
      </c>
      <c r="G4870" s="51">
        <v>0.28075625000000004</v>
      </c>
      <c r="H4870" s="51">
        <v>0.25523125000000002</v>
      </c>
      <c r="I4870" s="51">
        <v>0.22118749999999998</v>
      </c>
      <c r="J4870" s="51">
        <v>0.27092500000000003</v>
      </c>
      <c r="K4870" s="51">
        <v>0.34788125000000003</v>
      </c>
      <c r="L4870" s="51">
        <v>0.22620625</v>
      </c>
      <c r="M4870" s="51"/>
      <c r="N4870" s="51"/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</row>
    <row r="4871" spans="1:77" x14ac:dyDescent="0.55000000000000004">
      <c r="A4871" s="49" t="s">
        <v>908</v>
      </c>
      <c r="B4871" s="50">
        <v>42359</v>
      </c>
      <c r="C4871" s="51" t="s">
        <v>906</v>
      </c>
      <c r="D4871" s="51"/>
      <c r="E4871" s="51">
        <v>468.15562499999999</v>
      </c>
      <c r="F4871" s="51">
        <v>0.22596250000000001</v>
      </c>
      <c r="G4871" s="51">
        <v>0.26287499999999997</v>
      </c>
      <c r="H4871" s="51">
        <v>0.25096249999999998</v>
      </c>
      <c r="I4871" s="51">
        <v>0.22062500000000002</v>
      </c>
      <c r="J4871" s="51">
        <v>0.27053125</v>
      </c>
      <c r="K4871" s="51">
        <v>0.34791250000000007</v>
      </c>
      <c r="L4871" s="51">
        <v>0.22606875000000001</v>
      </c>
      <c r="M4871" s="51"/>
      <c r="N4871" s="51"/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>
        <v>0.80759510203944529</v>
      </c>
      <c r="AD4871" s="51">
        <v>0.77898086501438679</v>
      </c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</row>
    <row r="4872" spans="1:77" x14ac:dyDescent="0.55000000000000004">
      <c r="A4872" s="49" t="s">
        <v>908</v>
      </c>
      <c r="B4872" s="50">
        <v>42360</v>
      </c>
      <c r="C4872" s="51" t="s">
        <v>906</v>
      </c>
      <c r="D4872" s="51"/>
      <c r="E4872" s="51">
        <v>466.14046874999997</v>
      </c>
      <c r="F4872" s="51">
        <v>0.21698437499999998</v>
      </c>
      <c r="G4872" s="51">
        <v>0.25804375000000002</v>
      </c>
      <c r="H4872" s="51">
        <v>0.25048124999999999</v>
      </c>
      <c r="I4872" s="51">
        <v>0.22149374999999999</v>
      </c>
      <c r="J4872" s="51">
        <v>0.27048749999999999</v>
      </c>
      <c r="K4872" s="51">
        <v>0.34775624999999999</v>
      </c>
      <c r="L4872" s="51">
        <v>0.22606875000000001</v>
      </c>
      <c r="M4872" s="51"/>
      <c r="N4872" s="51"/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>
        <v>8.75</v>
      </c>
      <c r="AC4872" s="51"/>
      <c r="AD4872" s="51"/>
      <c r="AE4872" s="51"/>
      <c r="AF4872" s="51"/>
      <c r="AG4872" s="51"/>
      <c r="AH4872" s="51">
        <v>3.25</v>
      </c>
      <c r="AI4872" s="51">
        <v>8.75</v>
      </c>
      <c r="AJ4872" s="51"/>
      <c r="AK4872" s="51"/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</row>
    <row r="4873" spans="1:77" x14ac:dyDescent="0.55000000000000004">
      <c r="A4873" s="49" t="s">
        <v>908</v>
      </c>
      <c r="B4873" s="50">
        <v>42361</v>
      </c>
      <c r="C4873" s="51" t="s">
        <v>906</v>
      </c>
      <c r="D4873" s="51"/>
      <c r="E4873" s="51">
        <v>461.06203125000002</v>
      </c>
      <c r="F4873" s="51">
        <v>0.19967812499999998</v>
      </c>
      <c r="G4873" s="51">
        <v>0.24830625000000001</v>
      </c>
      <c r="H4873" s="51">
        <v>0.24727500000000002</v>
      </c>
      <c r="I4873" s="51">
        <v>0.22163125</v>
      </c>
      <c r="J4873" s="51">
        <v>0.27025624999999998</v>
      </c>
      <c r="K4873" s="51">
        <v>0.34770000000000001</v>
      </c>
      <c r="L4873" s="51">
        <v>0.22601875000000002</v>
      </c>
      <c r="M4873" s="51"/>
      <c r="N4873" s="51"/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</row>
    <row r="4874" spans="1:77" x14ac:dyDescent="0.55000000000000004">
      <c r="A4874" s="49" t="s">
        <v>908</v>
      </c>
      <c r="B4874" s="50">
        <v>42362</v>
      </c>
      <c r="C4874" s="51" t="s">
        <v>906</v>
      </c>
      <c r="D4874" s="51"/>
      <c r="E4874" s="51">
        <v>500.31703125000001</v>
      </c>
      <c r="F4874" s="51">
        <v>0.31324687499999998</v>
      </c>
      <c r="G4874" s="51">
        <v>0.31516250000000001</v>
      </c>
      <c r="H4874" s="51">
        <v>0.28026249999999997</v>
      </c>
      <c r="I4874" s="51">
        <v>0.22974375</v>
      </c>
      <c r="J4874" s="51">
        <v>0.26995000000000002</v>
      </c>
      <c r="K4874" s="51">
        <v>0.34761249999999999</v>
      </c>
      <c r="L4874" s="51">
        <v>0.22595000000000001</v>
      </c>
      <c r="M4874" s="51"/>
      <c r="N4874" s="51"/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/>
      <c r="AD4874" s="51"/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</row>
    <row r="4875" spans="1:77" x14ac:dyDescent="0.55000000000000004">
      <c r="A4875" s="49" t="s">
        <v>908</v>
      </c>
      <c r="B4875" s="50">
        <v>42363</v>
      </c>
      <c r="C4875" s="51" t="s">
        <v>906</v>
      </c>
      <c r="D4875" s="51"/>
      <c r="E4875" s="51">
        <v>492.38343750000001</v>
      </c>
      <c r="F4875" s="51">
        <v>0.28759374999999998</v>
      </c>
      <c r="G4875" s="51">
        <v>0.3047125</v>
      </c>
      <c r="H4875" s="51">
        <v>0.2752</v>
      </c>
      <c r="I4875" s="51">
        <v>0.2265875</v>
      </c>
      <c r="J4875" s="51">
        <v>0.26985625000000002</v>
      </c>
      <c r="K4875" s="51">
        <v>0.3475125</v>
      </c>
      <c r="L4875" s="51">
        <v>0.22596875</v>
      </c>
      <c r="M4875" s="51"/>
      <c r="N4875" s="51"/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</row>
    <row r="4876" spans="1:77" x14ac:dyDescent="0.55000000000000004">
      <c r="A4876" s="49" t="s">
        <v>908</v>
      </c>
      <c r="B4876" s="50">
        <v>42364</v>
      </c>
      <c r="C4876" s="51" t="s">
        <v>906</v>
      </c>
      <c r="D4876" s="51"/>
      <c r="E4876" s="51">
        <v>485.68921875000001</v>
      </c>
      <c r="F4876" s="51">
        <v>0.26444062499999998</v>
      </c>
      <c r="G4876" s="51">
        <v>0.29251250000000001</v>
      </c>
      <c r="H4876" s="51">
        <v>0.27111249999999998</v>
      </c>
      <c r="I4876" s="51">
        <v>0.2265375</v>
      </c>
      <c r="J4876" s="51">
        <v>0.26959375000000002</v>
      </c>
      <c r="K4876" s="51">
        <v>0.34753124999999996</v>
      </c>
      <c r="L4876" s="51">
        <v>0.22571250000000004</v>
      </c>
      <c r="M4876" s="51"/>
      <c r="N4876" s="51"/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/>
      <c r="AC4876" s="51"/>
      <c r="AD4876" s="51"/>
      <c r="AE4876" s="51"/>
      <c r="AF4876" s="51"/>
      <c r="AG4876" s="51"/>
      <c r="AH4876" s="51"/>
      <c r="AI4876" s="51"/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</row>
    <row r="4877" spans="1:77" x14ac:dyDescent="0.55000000000000004">
      <c r="A4877" s="49" t="s">
        <v>908</v>
      </c>
      <c r="B4877" s="50">
        <v>42365</v>
      </c>
      <c r="C4877" s="51" t="s">
        <v>906</v>
      </c>
      <c r="D4877" s="51"/>
      <c r="E4877" s="51">
        <v>478.34812500000004</v>
      </c>
      <c r="F4877" s="51">
        <v>0.23867500000000003</v>
      </c>
      <c r="G4877" s="51">
        <v>0.27849999999999997</v>
      </c>
      <c r="H4877" s="51">
        <v>0.26660624999999999</v>
      </c>
      <c r="I4877" s="51">
        <v>0.22675624999999999</v>
      </c>
      <c r="J4877" s="51">
        <v>0.2694375</v>
      </c>
      <c r="K4877" s="51">
        <v>0.34739999999999999</v>
      </c>
      <c r="L4877" s="51">
        <v>0.22570625</v>
      </c>
      <c r="M4877" s="51"/>
      <c r="N4877" s="51"/>
      <c r="O4877" s="51"/>
      <c r="P4877" s="51"/>
      <c r="Q4877" s="51"/>
      <c r="R4877" s="51"/>
      <c r="S4877" s="51"/>
      <c r="T4877" s="51"/>
      <c r="U4877" s="51"/>
      <c r="V4877" s="51"/>
      <c r="W4877" s="51"/>
      <c r="X4877" s="51"/>
      <c r="Y4877" s="51"/>
      <c r="Z4877" s="51"/>
      <c r="AA4877" s="51"/>
      <c r="AB4877" s="51"/>
      <c r="AC4877" s="51"/>
      <c r="AD4877" s="51"/>
      <c r="AE4877" s="51"/>
      <c r="AF4877" s="51"/>
      <c r="AG4877" s="51"/>
      <c r="AH4877" s="51"/>
      <c r="AI4877" s="51"/>
      <c r="AJ4877" s="51"/>
      <c r="AK4877" s="51"/>
      <c r="AL4877" s="51"/>
      <c r="AM4877" s="51"/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/>
      <c r="BC4877" s="51"/>
      <c r="BD4877" s="51"/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</row>
    <row r="4878" spans="1:77" x14ac:dyDescent="0.55000000000000004">
      <c r="A4878" s="49" t="s">
        <v>908</v>
      </c>
      <c r="B4878" s="50">
        <v>42366</v>
      </c>
      <c r="C4878" s="51" t="s">
        <v>906</v>
      </c>
      <c r="D4878" s="51"/>
      <c r="E4878" s="51">
        <v>470.74265624999998</v>
      </c>
      <c r="F4878" s="51">
        <v>0.21259687499999999</v>
      </c>
      <c r="G4878" s="51">
        <v>0.26403750000000004</v>
      </c>
      <c r="H4878" s="51">
        <v>0.26161250000000003</v>
      </c>
      <c r="I4878" s="51">
        <v>0.22690625</v>
      </c>
      <c r="J4878" s="51">
        <v>0.26931875</v>
      </c>
      <c r="K4878" s="51">
        <v>0.34734374999999995</v>
      </c>
      <c r="L4878" s="51">
        <v>0.22564375</v>
      </c>
      <c r="M4878" s="51"/>
      <c r="N4878" s="51"/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</row>
    <row r="4879" spans="1:77" x14ac:dyDescent="0.55000000000000004">
      <c r="A4879" s="49" t="s">
        <v>908</v>
      </c>
      <c r="B4879" s="50">
        <v>42367</v>
      </c>
      <c r="C4879" s="51" t="s">
        <v>906</v>
      </c>
      <c r="D4879" s="51"/>
      <c r="E4879" s="51">
        <v>463.1953125</v>
      </c>
      <c r="F4879" s="51">
        <v>0.18798124999999999</v>
      </c>
      <c r="G4879" s="51">
        <v>0.24986249999999999</v>
      </c>
      <c r="H4879" s="51">
        <v>0.25634374999999998</v>
      </c>
      <c r="I4879" s="51">
        <v>0.22673750000000001</v>
      </c>
      <c r="J4879" s="51">
        <v>0.26911875000000002</v>
      </c>
      <c r="K4879" s="51">
        <v>0.34726875000000001</v>
      </c>
      <c r="L4879" s="51">
        <v>0.22559375000000001</v>
      </c>
      <c r="M4879" s="51"/>
      <c r="N4879" s="51"/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</row>
    <row r="4880" spans="1:77" x14ac:dyDescent="0.55000000000000004">
      <c r="A4880" s="49" t="s">
        <v>908</v>
      </c>
      <c r="B4880" s="50">
        <v>42368</v>
      </c>
      <c r="C4880" s="51" t="s">
        <v>906</v>
      </c>
      <c r="D4880" s="51"/>
      <c r="E4880" s="51">
        <v>459.20062500000006</v>
      </c>
      <c r="F4880" s="51">
        <v>0.17708125000000002</v>
      </c>
      <c r="G4880" s="51">
        <v>0.24104375</v>
      </c>
      <c r="H4880" s="51">
        <v>0.25280625000000001</v>
      </c>
      <c r="I4880" s="51">
        <v>0.22691250000000002</v>
      </c>
      <c r="J4880" s="51">
        <v>0.26909375000000002</v>
      </c>
      <c r="K4880" s="51">
        <v>0.34728124999999999</v>
      </c>
      <c r="L4880" s="51">
        <v>0.2255125</v>
      </c>
      <c r="M4880" s="51"/>
      <c r="N4880" s="51"/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>
        <v>8.75</v>
      </c>
      <c r="AC4880" s="51">
        <v>0.91486160449588372</v>
      </c>
      <c r="AD4880" s="51">
        <v>0.78350209419039962</v>
      </c>
      <c r="AE4880" s="51"/>
      <c r="AF4880" s="51"/>
      <c r="AG4880" s="51"/>
      <c r="AH4880" s="51">
        <v>3.8</v>
      </c>
      <c r="AI4880" s="51">
        <v>8.75</v>
      </c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</row>
    <row r="4881" spans="1:77" x14ac:dyDescent="0.55000000000000004">
      <c r="A4881" s="49" t="s">
        <v>908</v>
      </c>
      <c r="B4881" s="50">
        <v>42369</v>
      </c>
      <c r="C4881" s="51" t="s">
        <v>906</v>
      </c>
      <c r="D4881" s="51"/>
      <c r="E4881" s="51">
        <v>486.85921875000003</v>
      </c>
      <c r="F4881" s="51">
        <v>0.284559375</v>
      </c>
      <c r="G4881" s="51">
        <v>0.28075624999999998</v>
      </c>
      <c r="H4881" s="51">
        <v>0.27056875000000002</v>
      </c>
      <c r="I4881" s="51">
        <v>0.22807499999999997</v>
      </c>
      <c r="J4881" s="51">
        <v>0.26883125000000002</v>
      </c>
      <c r="K4881" s="51">
        <v>0.34727499999999994</v>
      </c>
      <c r="L4881" s="51">
        <v>0.22545625000000002</v>
      </c>
      <c r="M4881" s="51"/>
      <c r="N4881" s="51"/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/>
      <c r="AD4881" s="51"/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</row>
    <row r="4882" spans="1:77" x14ac:dyDescent="0.55000000000000004">
      <c r="A4882" s="49" t="s">
        <v>908</v>
      </c>
      <c r="B4882" s="50">
        <v>42370</v>
      </c>
      <c r="C4882" s="51" t="s">
        <v>906</v>
      </c>
      <c r="D4882" s="51"/>
      <c r="E4882" s="51">
        <v>479.73140624999996</v>
      </c>
      <c r="F4882" s="51">
        <v>0.25734062499999999</v>
      </c>
      <c r="G4882" s="51">
        <v>0.27295625000000001</v>
      </c>
      <c r="H4882" s="51">
        <v>0.26574375</v>
      </c>
      <c r="I4882" s="51">
        <v>0.22709374999999998</v>
      </c>
      <c r="J4882" s="51">
        <v>0.268625</v>
      </c>
      <c r="K4882" s="51">
        <v>0.34709999999999996</v>
      </c>
      <c r="L4882" s="51">
        <v>0.22539375</v>
      </c>
      <c r="M4882" s="51"/>
      <c r="N4882" s="51"/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/>
      <c r="AF4882" s="51"/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</row>
    <row r="4883" spans="1:77" x14ac:dyDescent="0.55000000000000004">
      <c r="A4883" s="49" t="s">
        <v>908</v>
      </c>
      <c r="B4883" s="50">
        <v>42371</v>
      </c>
      <c r="C4883" s="51" t="s">
        <v>906</v>
      </c>
      <c r="D4883" s="51"/>
      <c r="E4883" s="51">
        <v>477.96187500000002</v>
      </c>
      <c r="F4883" s="51">
        <v>0.25031875000000003</v>
      </c>
      <c r="G4883" s="51">
        <v>0.27078124999999997</v>
      </c>
      <c r="H4883" s="51">
        <v>0.26421250000000002</v>
      </c>
      <c r="I4883" s="51">
        <v>0.2275875</v>
      </c>
      <c r="J4883" s="51">
        <v>0.26848749999999999</v>
      </c>
      <c r="K4883" s="51">
        <v>0.34711250000000005</v>
      </c>
      <c r="L4883" s="51">
        <v>0.22525624999999999</v>
      </c>
      <c r="M4883" s="51"/>
      <c r="N4883" s="51"/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</row>
    <row r="4884" spans="1:77" x14ac:dyDescent="0.55000000000000004">
      <c r="A4884" s="49" t="s">
        <v>908</v>
      </c>
      <c r="B4884" s="50">
        <v>42372</v>
      </c>
      <c r="C4884" s="51" t="s">
        <v>906</v>
      </c>
      <c r="D4884" s="51"/>
      <c r="E4884" s="51">
        <v>476.36156249999999</v>
      </c>
      <c r="F4884" s="51">
        <v>0.24403749999999999</v>
      </c>
      <c r="G4884" s="51">
        <v>0.26870624999999998</v>
      </c>
      <c r="H4884" s="51">
        <v>0.26266250000000002</v>
      </c>
      <c r="I4884" s="51">
        <v>0.22798124999999997</v>
      </c>
      <c r="J4884" s="51">
        <v>0.26851875000000003</v>
      </c>
      <c r="K4884" s="51">
        <v>0.34708125000000001</v>
      </c>
      <c r="L4884" s="51">
        <v>0.22525624999999999</v>
      </c>
      <c r="M4884" s="51"/>
      <c r="N4884" s="51"/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/>
      <c r="AF4884" s="51"/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</row>
    <row r="4885" spans="1:77" x14ac:dyDescent="0.55000000000000004">
      <c r="A4885" s="49" t="s">
        <v>908</v>
      </c>
      <c r="B4885" s="50">
        <v>42373</v>
      </c>
      <c r="C4885" s="51" t="s">
        <v>906</v>
      </c>
      <c r="D4885" s="51"/>
      <c r="E4885" s="51">
        <v>471.24328125</v>
      </c>
      <c r="F4885" s="51">
        <v>0.22637812499999999</v>
      </c>
      <c r="G4885" s="51">
        <v>0.26113125000000004</v>
      </c>
      <c r="H4885" s="51">
        <v>0.25891874999999998</v>
      </c>
      <c r="I4885" s="51">
        <v>0.22763124999999998</v>
      </c>
      <c r="J4885" s="51">
        <v>0.26836874999999999</v>
      </c>
      <c r="K4885" s="51">
        <v>0.34700624999999996</v>
      </c>
      <c r="L4885" s="51">
        <v>0.22513125</v>
      </c>
      <c r="M4885" s="51"/>
      <c r="N4885" s="51"/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</row>
    <row r="4886" spans="1:77" x14ac:dyDescent="0.55000000000000004">
      <c r="A4886" s="49" t="s">
        <v>908</v>
      </c>
      <c r="B4886" s="50">
        <v>42374</v>
      </c>
      <c r="C4886" s="51" t="s">
        <v>906</v>
      </c>
      <c r="D4886" s="51"/>
      <c r="E4886" s="51">
        <v>465.17953124999997</v>
      </c>
      <c r="F4886" s="51">
        <v>0.20478437500000002</v>
      </c>
      <c r="G4886" s="51">
        <v>0.25163750000000001</v>
      </c>
      <c r="H4886" s="51">
        <v>0.25500624999999999</v>
      </c>
      <c r="I4886" s="51">
        <v>0.22723749999999998</v>
      </c>
      <c r="J4886" s="51">
        <v>0.26818750000000002</v>
      </c>
      <c r="K4886" s="51">
        <v>0.34697500000000003</v>
      </c>
      <c r="L4886" s="51">
        <v>0.22498124999999999</v>
      </c>
      <c r="M4886" s="51"/>
      <c r="N4886" s="51"/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>
        <v>0.71804195124701264</v>
      </c>
      <c r="AE4886" s="51"/>
      <c r="AF4886" s="51"/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</row>
    <row r="4887" spans="1:77" x14ac:dyDescent="0.55000000000000004">
      <c r="A4887" s="49" t="s">
        <v>908</v>
      </c>
      <c r="B4887" s="50">
        <v>42375</v>
      </c>
      <c r="C4887" s="51" t="s">
        <v>906</v>
      </c>
      <c r="D4887" s="51"/>
      <c r="E4887" s="51">
        <v>459.08156250000002</v>
      </c>
      <c r="F4887" s="51">
        <v>0.18385000000000001</v>
      </c>
      <c r="G4887" s="51">
        <v>0.24121874999999998</v>
      </c>
      <c r="H4887" s="51">
        <v>0.25105625000000004</v>
      </c>
      <c r="I4887" s="51">
        <v>0.22683125000000001</v>
      </c>
      <c r="J4887" s="51">
        <v>0.26802500000000001</v>
      </c>
      <c r="K4887" s="51">
        <v>0.34682499999999994</v>
      </c>
      <c r="L4887" s="51">
        <v>0.22499999999999998</v>
      </c>
      <c r="M4887" s="51"/>
      <c r="N4887" s="51"/>
      <c r="O4887" s="51"/>
      <c r="P4887" s="51"/>
      <c r="Q4887" s="51">
        <v>26.381934125000004</v>
      </c>
      <c r="R4887" s="51">
        <v>1553.8807499999998</v>
      </c>
      <c r="S4887" s="51">
        <v>831.24499999999989</v>
      </c>
      <c r="T4887" s="51"/>
      <c r="U4887" s="51">
        <v>15.946351100000001</v>
      </c>
      <c r="V4887" s="51">
        <v>2.1512007993275239E-2</v>
      </c>
      <c r="W4887" s="51"/>
      <c r="X4887" s="51">
        <v>13.058009350000001</v>
      </c>
      <c r="Y4887" s="51"/>
      <c r="Z4887" s="51"/>
      <c r="AA4887" s="51">
        <v>607.01024999999993</v>
      </c>
      <c r="AB4887" s="51">
        <v>8.75</v>
      </c>
      <c r="AC4887" s="51">
        <v>0.85983975217848707</v>
      </c>
      <c r="AD4887" s="51"/>
      <c r="AE4887" s="51"/>
      <c r="AF4887" s="51"/>
      <c r="AG4887" s="51">
        <v>5.9042499999999993</v>
      </c>
      <c r="AH4887" s="51">
        <v>4.45</v>
      </c>
      <c r="AI4887" s="51">
        <v>8.75</v>
      </c>
      <c r="AJ4887" s="51">
        <v>2.9074999999999998</v>
      </c>
      <c r="AK4887" s="51">
        <v>3.3427292194360171E-2</v>
      </c>
      <c r="AL4887" s="51">
        <v>5.5064861999999994</v>
      </c>
      <c r="AM4887" s="51">
        <v>164.73024999999998</v>
      </c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>
        <v>2.8883417499999999</v>
      </c>
      <c r="AX4887" s="51"/>
      <c r="AY4887" s="51">
        <v>224.23474999999999</v>
      </c>
      <c r="AZ4887" s="51">
        <v>1.2880883761326021E-2</v>
      </c>
      <c r="BA4887" s="51">
        <v>8.9295030129007864E-3</v>
      </c>
      <c r="BB4887" s="51">
        <v>4.9290968250000002</v>
      </c>
      <c r="BC4887" s="51"/>
      <c r="BD4887" s="51">
        <v>552.00125000000003</v>
      </c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</row>
    <row r="4888" spans="1:77" x14ac:dyDescent="0.55000000000000004">
      <c r="A4888" s="49" t="s">
        <v>908</v>
      </c>
      <c r="B4888" s="50">
        <v>42376</v>
      </c>
      <c r="C4888" s="51" t="s">
        <v>906</v>
      </c>
      <c r="D4888" s="51"/>
      <c r="E4888" s="51">
        <v>486.54093749999993</v>
      </c>
      <c r="F4888" s="51">
        <v>0.30098749999999996</v>
      </c>
      <c r="G4888" s="51">
        <v>0.27053125</v>
      </c>
      <c r="H4888" s="51">
        <v>0.26577499999999998</v>
      </c>
      <c r="I4888" s="51">
        <v>0.23097499999999999</v>
      </c>
      <c r="J4888" s="51">
        <v>0.26765624999999998</v>
      </c>
      <c r="K4888" s="51">
        <v>0.34676874999999996</v>
      </c>
      <c r="L4888" s="51">
        <v>0.22486874999999998</v>
      </c>
      <c r="M4888" s="51"/>
      <c r="N4888" s="51"/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/>
      <c r="AD4888" s="51"/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</row>
    <row r="4889" spans="1:77" x14ac:dyDescent="0.55000000000000004">
      <c r="A4889" s="49" t="s">
        <v>908</v>
      </c>
      <c r="B4889" s="50">
        <v>42377</v>
      </c>
      <c r="C4889" s="51" t="s">
        <v>906</v>
      </c>
      <c r="D4889" s="51"/>
      <c r="E4889" s="51">
        <v>482.42296875</v>
      </c>
      <c r="F4889" s="51">
        <v>0.27726562500000002</v>
      </c>
      <c r="G4889" s="51">
        <v>0.2744625</v>
      </c>
      <c r="H4889" s="51">
        <v>0.26490625000000001</v>
      </c>
      <c r="I4889" s="51">
        <v>0.22850000000000004</v>
      </c>
      <c r="J4889" s="51">
        <v>0.26747500000000002</v>
      </c>
      <c r="K4889" s="51">
        <v>0.34659374999999998</v>
      </c>
      <c r="L4889" s="51">
        <v>0.22473750000000001</v>
      </c>
      <c r="M4889" s="51"/>
      <c r="N4889" s="51"/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/>
      <c r="AE4889" s="51"/>
      <c r="AF4889" s="51"/>
      <c r="AG4889" s="51"/>
      <c r="AH4889" s="51"/>
      <c r="AI4889" s="51"/>
      <c r="AJ4889" s="51"/>
      <c r="AK4889" s="51"/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</row>
    <row r="4890" spans="1:77" x14ac:dyDescent="0.55000000000000004">
      <c r="A4890" s="49" t="s">
        <v>908</v>
      </c>
      <c r="B4890" s="50">
        <v>42378</v>
      </c>
      <c r="C4890" s="51" t="s">
        <v>906</v>
      </c>
      <c r="D4890" s="51"/>
      <c r="E4890" s="51">
        <v>477.02906250000001</v>
      </c>
      <c r="F4890" s="51">
        <v>0.25459375000000001</v>
      </c>
      <c r="G4890" s="51">
        <v>0.26851250000000004</v>
      </c>
      <c r="H4890" s="51">
        <v>0.26201874999999997</v>
      </c>
      <c r="I4890" s="51">
        <v>0.22798125</v>
      </c>
      <c r="J4890" s="51">
        <v>0.26733125000000002</v>
      </c>
      <c r="K4890" s="51">
        <v>0.3465375</v>
      </c>
      <c r="L4890" s="51">
        <v>0.22467500000000001</v>
      </c>
      <c r="M4890" s="51"/>
      <c r="N4890" s="51"/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/>
      <c r="AC4890" s="51"/>
      <c r="AD4890" s="51"/>
      <c r="AE4890" s="51"/>
      <c r="AF4890" s="51"/>
      <c r="AG4890" s="51"/>
      <c r="AH4890" s="51"/>
      <c r="AI4890" s="51"/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</row>
    <row r="4891" spans="1:77" x14ac:dyDescent="0.55000000000000004">
      <c r="A4891" s="49" t="s">
        <v>908</v>
      </c>
      <c r="B4891" s="50">
        <v>42379</v>
      </c>
      <c r="C4891" s="51" t="s">
        <v>906</v>
      </c>
      <c r="D4891" s="51"/>
      <c r="E4891" s="51">
        <v>470.72859375000002</v>
      </c>
      <c r="F4891" s="51">
        <v>0.23059062499999999</v>
      </c>
      <c r="G4891" s="51">
        <v>0.25987499999999997</v>
      </c>
      <c r="H4891" s="51">
        <v>0.25820624999999997</v>
      </c>
      <c r="I4891" s="51">
        <v>0.22747500000000001</v>
      </c>
      <c r="J4891" s="51">
        <v>0.267175</v>
      </c>
      <c r="K4891" s="51">
        <v>0.34643124999999997</v>
      </c>
      <c r="L4891" s="51">
        <v>0.22457500000000002</v>
      </c>
      <c r="M4891" s="51"/>
      <c r="N4891" s="51"/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</row>
    <row r="4892" spans="1:77" x14ac:dyDescent="0.55000000000000004">
      <c r="A4892" s="49" t="s">
        <v>908</v>
      </c>
      <c r="B4892" s="50">
        <v>42380</v>
      </c>
      <c r="C4892" s="51" t="s">
        <v>906</v>
      </c>
      <c r="D4892" s="51"/>
      <c r="E4892" s="51">
        <v>464.5284375</v>
      </c>
      <c r="F4892" s="51">
        <v>0.2079125</v>
      </c>
      <c r="G4892" s="51">
        <v>0.25105625000000004</v>
      </c>
      <c r="H4892" s="51">
        <v>0.25430625000000001</v>
      </c>
      <c r="I4892" s="51">
        <v>0.22694999999999999</v>
      </c>
      <c r="J4892" s="51">
        <v>0.26691874999999998</v>
      </c>
      <c r="K4892" s="51">
        <v>0.34631875000000001</v>
      </c>
      <c r="L4892" s="51">
        <v>0.22445000000000004</v>
      </c>
      <c r="M4892" s="51"/>
      <c r="N4892" s="51"/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>
        <v>0.89377874606564234</v>
      </c>
      <c r="AD4892" s="51">
        <v>0.65982725476298798</v>
      </c>
      <c r="AE4892" s="51"/>
      <c r="AF4892" s="51"/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</row>
    <row r="4893" spans="1:77" x14ac:dyDescent="0.55000000000000004">
      <c r="A4893" s="49" t="s">
        <v>908</v>
      </c>
      <c r="B4893" s="50">
        <v>42381</v>
      </c>
      <c r="C4893" s="51" t="s">
        <v>906</v>
      </c>
      <c r="D4893" s="51"/>
      <c r="E4893" s="51">
        <v>457.80796874999999</v>
      </c>
      <c r="F4893" s="51">
        <v>0.184628125</v>
      </c>
      <c r="G4893" s="51">
        <v>0.24027499999999999</v>
      </c>
      <c r="H4893" s="51">
        <v>0.250025</v>
      </c>
      <c r="I4893" s="51">
        <v>0.22633750000000002</v>
      </c>
      <c r="J4893" s="51">
        <v>0.26665625000000004</v>
      </c>
      <c r="K4893" s="51">
        <v>0.34616875000000003</v>
      </c>
      <c r="L4893" s="51">
        <v>0.22438750000000002</v>
      </c>
      <c r="M4893" s="51"/>
      <c r="N4893" s="51"/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</row>
    <row r="4894" spans="1:77" x14ac:dyDescent="0.55000000000000004">
      <c r="A4894" s="49" t="s">
        <v>908</v>
      </c>
      <c r="B4894" s="50">
        <v>42382</v>
      </c>
      <c r="C4894" s="51" t="s">
        <v>906</v>
      </c>
      <c r="D4894" s="51"/>
      <c r="E4894" s="51">
        <v>454.00218749999999</v>
      </c>
      <c r="F4894" s="51">
        <v>0.17276874999999997</v>
      </c>
      <c r="G4894" s="51">
        <v>0.2333375</v>
      </c>
      <c r="H4894" s="51">
        <v>0.24756875</v>
      </c>
      <c r="I4894" s="51">
        <v>0.22606875000000001</v>
      </c>
      <c r="J4894" s="51">
        <v>0.26639999999999997</v>
      </c>
      <c r="K4894" s="51">
        <v>0.34608749999999999</v>
      </c>
      <c r="L4894" s="51">
        <v>0.22416249999999999</v>
      </c>
      <c r="M4894" s="51"/>
      <c r="N4894" s="51"/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>
        <v>8.75</v>
      </c>
      <c r="AC4894" s="51"/>
      <c r="AD4894" s="51"/>
      <c r="AE4894" s="51"/>
      <c r="AF4894" s="51"/>
      <c r="AG4894" s="51"/>
      <c r="AH4894" s="51">
        <v>5.65</v>
      </c>
      <c r="AI4894" s="51">
        <v>8.75</v>
      </c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</row>
    <row r="4895" spans="1:77" x14ac:dyDescent="0.55000000000000004">
      <c r="A4895" s="49" t="s">
        <v>908</v>
      </c>
      <c r="B4895" s="50">
        <v>42383</v>
      </c>
      <c r="C4895" s="51" t="s">
        <v>906</v>
      </c>
      <c r="D4895" s="51"/>
      <c r="E4895" s="51">
        <v>481.66031250000003</v>
      </c>
      <c r="F4895" s="51">
        <v>0.28075624999999998</v>
      </c>
      <c r="G4895" s="51">
        <v>0.26478749999999995</v>
      </c>
      <c r="H4895" s="51">
        <v>0.26778125000000003</v>
      </c>
      <c r="I4895" s="51">
        <v>0.22894375</v>
      </c>
      <c r="J4895" s="51">
        <v>0.26608750000000003</v>
      </c>
      <c r="K4895" s="51">
        <v>0.34584375000000001</v>
      </c>
      <c r="L4895" s="51">
        <v>0.22410625000000001</v>
      </c>
      <c r="M4895" s="51"/>
      <c r="N4895" s="51"/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>
        <v>0.93143635420469839</v>
      </c>
      <c r="AD4895" s="51">
        <v>0.62299766966072456</v>
      </c>
      <c r="AE4895" s="51"/>
      <c r="AF4895" s="51"/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</row>
    <row r="4896" spans="1:77" x14ac:dyDescent="0.55000000000000004">
      <c r="A4896" s="49" t="s">
        <v>908</v>
      </c>
      <c r="B4896" s="50">
        <v>42384</v>
      </c>
      <c r="C4896" s="51" t="s">
        <v>906</v>
      </c>
      <c r="D4896" s="51"/>
      <c r="E4896" s="51">
        <v>475.5675</v>
      </c>
      <c r="F4896" s="51">
        <v>0.25745625</v>
      </c>
      <c r="G4896" s="51">
        <v>0.26255624999999999</v>
      </c>
      <c r="H4896" s="51">
        <v>0.26229374999999999</v>
      </c>
      <c r="I4896" s="51">
        <v>0.22718750000000001</v>
      </c>
      <c r="J4896" s="51">
        <v>0.26589375000000004</v>
      </c>
      <c r="K4896" s="51">
        <v>0.34584375000000001</v>
      </c>
      <c r="L4896" s="51">
        <v>0.22400000000000003</v>
      </c>
      <c r="M4896" s="51"/>
      <c r="N4896" s="51"/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/>
      <c r="AC4896" s="51"/>
      <c r="AD4896" s="51"/>
      <c r="AE4896" s="51"/>
      <c r="AF4896" s="51"/>
      <c r="AG4896" s="51"/>
      <c r="AH4896" s="51"/>
      <c r="AI4896" s="51"/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</row>
    <row r="4897" spans="1:77" x14ac:dyDescent="0.55000000000000004">
      <c r="A4897" s="49" t="s">
        <v>908</v>
      </c>
      <c r="B4897" s="50">
        <v>42385</v>
      </c>
      <c r="C4897" s="51" t="s">
        <v>906</v>
      </c>
      <c r="D4897" s="51"/>
      <c r="E4897" s="51">
        <v>473.01046874999997</v>
      </c>
      <c r="F4897" s="51">
        <v>0.24837812499999998</v>
      </c>
      <c r="G4897" s="51">
        <v>0.26067499999999999</v>
      </c>
      <c r="H4897" s="51">
        <v>0.25981874999999999</v>
      </c>
      <c r="I4897" s="51">
        <v>0.22701250000000001</v>
      </c>
      <c r="J4897" s="51">
        <v>0.26569999999999999</v>
      </c>
      <c r="K4897" s="51">
        <v>0.34573124999999999</v>
      </c>
      <c r="L4897" s="51">
        <v>0.22391250000000001</v>
      </c>
      <c r="M4897" s="51"/>
      <c r="N4897" s="51"/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</row>
    <row r="4898" spans="1:77" x14ac:dyDescent="0.55000000000000004">
      <c r="A4898" s="49" t="s">
        <v>908</v>
      </c>
      <c r="B4898" s="50">
        <v>42386</v>
      </c>
      <c r="C4898" s="51" t="s">
        <v>906</v>
      </c>
      <c r="D4898" s="51"/>
      <c r="E4898" s="51">
        <v>471.4954687500001</v>
      </c>
      <c r="F4898" s="51">
        <v>0.24284062500000003</v>
      </c>
      <c r="G4898" s="51">
        <v>0.25947500000000001</v>
      </c>
      <c r="H4898" s="51">
        <v>0.25825625000000002</v>
      </c>
      <c r="I4898" s="51">
        <v>0.22721874999999997</v>
      </c>
      <c r="J4898" s="51">
        <v>0.26565625000000004</v>
      </c>
      <c r="K4898" s="51">
        <v>0.34561249999999999</v>
      </c>
      <c r="L4898" s="51">
        <v>0.22375</v>
      </c>
      <c r="M4898" s="51"/>
      <c r="N4898" s="51"/>
      <c r="O4898" s="51"/>
      <c r="P4898" s="51"/>
      <c r="Q4898" s="51"/>
      <c r="R4898" s="51"/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/>
      <c r="AE4898" s="51"/>
      <c r="AF4898" s="51"/>
      <c r="AG4898" s="51"/>
      <c r="AH4898" s="51"/>
      <c r="AI4898" s="51"/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</row>
    <row r="4899" spans="1:77" x14ac:dyDescent="0.55000000000000004">
      <c r="A4899" s="49" t="s">
        <v>908</v>
      </c>
      <c r="B4899" s="50">
        <v>42387</v>
      </c>
      <c r="C4899" s="51" t="s">
        <v>906</v>
      </c>
      <c r="D4899" s="51"/>
      <c r="E4899" s="51">
        <v>470.46656250000007</v>
      </c>
      <c r="F4899" s="51">
        <v>0.23876249999999999</v>
      </c>
      <c r="G4899" s="51">
        <v>0.25851875000000002</v>
      </c>
      <c r="H4899" s="51">
        <v>0.25732500000000003</v>
      </c>
      <c r="I4899" s="51">
        <v>0.22766249999999999</v>
      </c>
      <c r="J4899" s="51">
        <v>0.26542500000000002</v>
      </c>
      <c r="K4899" s="51">
        <v>0.34554375000000004</v>
      </c>
      <c r="L4899" s="51">
        <v>0.22362500000000002</v>
      </c>
      <c r="M4899" s="51"/>
      <c r="N4899" s="51"/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</row>
    <row r="4900" spans="1:77" x14ac:dyDescent="0.55000000000000004">
      <c r="A4900" s="49" t="s">
        <v>908</v>
      </c>
      <c r="B4900" s="50">
        <v>42388</v>
      </c>
      <c r="C4900" s="51" t="s">
        <v>906</v>
      </c>
      <c r="D4900" s="51"/>
      <c r="E4900" s="51">
        <v>468.64640624999998</v>
      </c>
      <c r="F4900" s="51">
        <v>0.23134062499999999</v>
      </c>
      <c r="G4900" s="51">
        <v>0.25648124999999999</v>
      </c>
      <c r="H4900" s="51">
        <v>0.25620625000000002</v>
      </c>
      <c r="I4900" s="51">
        <v>0.22777500000000001</v>
      </c>
      <c r="J4900" s="51">
        <v>0.26535000000000003</v>
      </c>
      <c r="K4900" s="51">
        <v>0.34536875</v>
      </c>
      <c r="L4900" s="51">
        <v>0.22354375000000001</v>
      </c>
      <c r="M4900" s="51"/>
      <c r="N4900" s="51"/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>
        <v>8.75</v>
      </c>
      <c r="AC4900" s="51">
        <v>0.87744732409902082</v>
      </c>
      <c r="AD4900" s="51">
        <v>0.51499016150632504</v>
      </c>
      <c r="AE4900" s="51"/>
      <c r="AF4900" s="51"/>
      <c r="AG4900" s="51"/>
      <c r="AH4900" s="51">
        <v>6.75</v>
      </c>
      <c r="AI4900" s="51">
        <v>8.75</v>
      </c>
      <c r="AJ4900" s="51"/>
      <c r="AK4900" s="51"/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</row>
    <row r="4901" spans="1:77" x14ac:dyDescent="0.55000000000000004">
      <c r="A4901" s="49" t="s">
        <v>908</v>
      </c>
      <c r="B4901" s="50">
        <v>42389</v>
      </c>
      <c r="C4901" s="51" t="s">
        <v>906</v>
      </c>
      <c r="D4901" s="51"/>
      <c r="E4901" s="51">
        <v>463.19625000000002</v>
      </c>
      <c r="F4901" s="51">
        <v>0.20955625</v>
      </c>
      <c r="G4901" s="51">
        <v>0.24985625</v>
      </c>
      <c r="H4901" s="51">
        <v>0.25356875000000001</v>
      </c>
      <c r="I4901" s="51">
        <v>0.22719999999999999</v>
      </c>
      <c r="J4901" s="51">
        <v>0.26495625</v>
      </c>
      <c r="K4901" s="51">
        <v>0.34523124999999999</v>
      </c>
      <c r="L4901" s="51">
        <v>0.22332500000000002</v>
      </c>
      <c r="M4901" s="51"/>
      <c r="N4901" s="51"/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</row>
    <row r="4902" spans="1:77" x14ac:dyDescent="0.55000000000000004">
      <c r="A4902" s="49" t="s">
        <v>908</v>
      </c>
      <c r="B4902" s="50">
        <v>42390</v>
      </c>
      <c r="C4902" s="51" t="s">
        <v>906</v>
      </c>
      <c r="D4902" s="51"/>
      <c r="E4902" s="51">
        <v>481.61390625000001</v>
      </c>
      <c r="F4902" s="51">
        <v>0.289990625</v>
      </c>
      <c r="G4902" s="51">
        <v>0.26961875000000002</v>
      </c>
      <c r="H4902" s="51">
        <v>0.26470625000000003</v>
      </c>
      <c r="I4902" s="51">
        <v>0.22785625000000001</v>
      </c>
      <c r="J4902" s="51">
        <v>0.26468124999999998</v>
      </c>
      <c r="K4902" s="51">
        <v>0.34508749999999999</v>
      </c>
      <c r="L4902" s="51">
        <v>0.22324375000000002</v>
      </c>
      <c r="M4902" s="51"/>
      <c r="N4902" s="51"/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/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</row>
    <row r="4903" spans="1:77" x14ac:dyDescent="0.55000000000000004">
      <c r="A4903" s="49" t="s">
        <v>908</v>
      </c>
      <c r="B4903" s="50">
        <v>42391</v>
      </c>
      <c r="C4903" s="51" t="s">
        <v>906</v>
      </c>
      <c r="D4903" s="51"/>
      <c r="E4903" s="51">
        <v>474.15328124999996</v>
      </c>
      <c r="F4903" s="51">
        <v>0.25514062500000001</v>
      </c>
      <c r="G4903" s="51">
        <v>0.26374375</v>
      </c>
      <c r="H4903" s="51">
        <v>0.26106249999999998</v>
      </c>
      <c r="I4903" s="51">
        <v>0.22740625</v>
      </c>
      <c r="J4903" s="51">
        <v>0.26460624999999999</v>
      </c>
      <c r="K4903" s="51">
        <v>0.34496249999999995</v>
      </c>
      <c r="L4903" s="51">
        <v>0.22303125000000001</v>
      </c>
      <c r="M4903" s="51"/>
      <c r="N4903" s="51"/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>
        <v>0.82202938859344277</v>
      </c>
      <c r="AD4903" s="51">
        <v>0.40761924291358226</v>
      </c>
      <c r="AE4903" s="51"/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</row>
    <row r="4904" spans="1:77" x14ac:dyDescent="0.55000000000000004">
      <c r="A4904" s="49" t="s">
        <v>908</v>
      </c>
      <c r="B4904" s="50">
        <v>42392</v>
      </c>
      <c r="C4904" s="51" t="s">
        <v>906</v>
      </c>
      <c r="D4904" s="51"/>
      <c r="E4904" s="51">
        <v>468.34359374999997</v>
      </c>
      <c r="F4904" s="51">
        <v>0.22997812500000001</v>
      </c>
      <c r="G4904" s="51">
        <v>0.25714999999999999</v>
      </c>
      <c r="H4904" s="51">
        <v>0.25806875000000001</v>
      </c>
      <c r="I4904" s="51">
        <v>0.22728124999999999</v>
      </c>
      <c r="J4904" s="51">
        <v>0.26439999999999997</v>
      </c>
      <c r="K4904" s="51">
        <v>0.34486875</v>
      </c>
      <c r="L4904" s="51">
        <v>0.22296250000000001</v>
      </c>
      <c r="M4904" s="51"/>
      <c r="N4904" s="51"/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/>
      <c r="AE4904" s="51"/>
      <c r="AF4904" s="51"/>
      <c r="AG4904" s="51"/>
      <c r="AH4904" s="51"/>
      <c r="AI4904" s="51"/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</row>
    <row r="4905" spans="1:77" x14ac:dyDescent="0.55000000000000004">
      <c r="A4905" s="49" t="s">
        <v>908</v>
      </c>
      <c r="B4905" s="50">
        <v>42393</v>
      </c>
      <c r="C4905" s="51" t="s">
        <v>906</v>
      </c>
      <c r="D4905" s="51"/>
      <c r="E4905" s="51">
        <v>465.43781249999995</v>
      </c>
      <c r="F4905" s="51">
        <v>0.21881249999999999</v>
      </c>
      <c r="G4905" s="51">
        <v>0.25300624999999999</v>
      </c>
      <c r="H4905" s="51">
        <v>0.25596874999999997</v>
      </c>
      <c r="I4905" s="51">
        <v>0.22760624999999998</v>
      </c>
      <c r="J4905" s="51">
        <v>0.26429374999999999</v>
      </c>
      <c r="K4905" s="51">
        <v>0.34486875</v>
      </c>
      <c r="L4905" s="51">
        <v>0.22281250000000002</v>
      </c>
      <c r="M4905" s="51"/>
      <c r="N4905" s="51"/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/>
      <c r="AF4905" s="51"/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</row>
    <row r="4906" spans="1:77" x14ac:dyDescent="0.55000000000000004">
      <c r="A4906" s="49" t="s">
        <v>908</v>
      </c>
      <c r="B4906" s="50">
        <v>42394</v>
      </c>
      <c r="C4906" s="51" t="s">
        <v>906</v>
      </c>
      <c r="D4906" s="51"/>
      <c r="E4906" s="51">
        <v>462.35718750000001</v>
      </c>
      <c r="F4906" s="51">
        <v>0.20680625</v>
      </c>
      <c r="G4906" s="51">
        <v>0.24857499999999999</v>
      </c>
      <c r="H4906" s="51">
        <v>0.25392500000000001</v>
      </c>
      <c r="I4906" s="51">
        <v>0.22774999999999998</v>
      </c>
      <c r="J4906" s="51">
        <v>0.26428750000000001</v>
      </c>
      <c r="K4906" s="51">
        <v>0.34480624999999998</v>
      </c>
      <c r="L4906" s="51">
        <v>0.22273124999999999</v>
      </c>
      <c r="M4906" s="51"/>
      <c r="N4906" s="51"/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>
        <v>0.84770139739020611</v>
      </c>
      <c r="AD4906" s="51">
        <v>0.313389855145496</v>
      </c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</row>
    <row r="4907" spans="1:77" x14ac:dyDescent="0.55000000000000004">
      <c r="A4907" s="49" t="s">
        <v>908</v>
      </c>
      <c r="B4907" s="50">
        <v>42395</v>
      </c>
      <c r="C4907" s="51" t="s">
        <v>906</v>
      </c>
      <c r="D4907" s="51"/>
      <c r="E4907" s="51">
        <v>461.25046874999998</v>
      </c>
      <c r="F4907" s="51">
        <v>0.20274687499999999</v>
      </c>
      <c r="G4907" s="51">
        <v>0.24625625000000001</v>
      </c>
      <c r="H4907" s="51">
        <v>0.25293750000000004</v>
      </c>
      <c r="I4907" s="51">
        <v>0.2282875</v>
      </c>
      <c r="J4907" s="51">
        <v>0.26437500000000003</v>
      </c>
      <c r="K4907" s="51">
        <v>0.34482499999999999</v>
      </c>
      <c r="L4907" s="51">
        <v>0.22257500000000002</v>
      </c>
      <c r="M4907" s="51"/>
      <c r="N4907" s="51"/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</row>
    <row r="4908" spans="1:77" x14ac:dyDescent="0.55000000000000004">
      <c r="A4908" s="49" t="s">
        <v>908</v>
      </c>
      <c r="B4908" s="50">
        <v>42396</v>
      </c>
      <c r="C4908" s="51" t="s">
        <v>906</v>
      </c>
      <c r="D4908" s="51"/>
      <c r="E4908" s="51">
        <v>460.22531250000003</v>
      </c>
      <c r="F4908" s="51">
        <v>0.19979375000000002</v>
      </c>
      <c r="G4908" s="51">
        <v>0.24428750000000002</v>
      </c>
      <c r="H4908" s="51">
        <v>0.25188125</v>
      </c>
      <c r="I4908" s="51">
        <v>0.22848124999999997</v>
      </c>
      <c r="J4908" s="51">
        <v>0.26447500000000002</v>
      </c>
      <c r="K4908" s="51">
        <v>0.34472500000000006</v>
      </c>
      <c r="L4908" s="51">
        <v>0.22248125000000002</v>
      </c>
      <c r="M4908" s="51"/>
      <c r="N4908" s="51"/>
      <c r="O4908" s="51"/>
      <c r="P4908" s="51">
        <v>2.95</v>
      </c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>
        <v>8.75</v>
      </c>
      <c r="AC4908" s="51"/>
      <c r="AD4908" s="51"/>
      <c r="AE4908" s="51"/>
      <c r="AF4908" s="51"/>
      <c r="AG4908" s="51"/>
      <c r="AH4908" s="51">
        <v>8.15</v>
      </c>
      <c r="AI4908" s="51">
        <v>8.75</v>
      </c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</row>
    <row r="4909" spans="1:77" x14ac:dyDescent="0.55000000000000004">
      <c r="A4909" s="49" t="s">
        <v>908</v>
      </c>
      <c r="B4909" s="50">
        <v>42397</v>
      </c>
      <c r="C4909" s="51" t="s">
        <v>906</v>
      </c>
      <c r="D4909" s="51"/>
      <c r="E4909" s="51">
        <v>458.33765625000001</v>
      </c>
      <c r="F4909" s="51">
        <v>0.19436562499999999</v>
      </c>
      <c r="G4909" s="51">
        <v>0.24161874999999999</v>
      </c>
      <c r="H4909" s="51">
        <v>0.25035625</v>
      </c>
      <c r="I4909" s="51">
        <v>0.22817499999999999</v>
      </c>
      <c r="J4909" s="51">
        <v>0.26426250000000001</v>
      </c>
      <c r="K4909" s="51">
        <v>0.34468125000000005</v>
      </c>
      <c r="L4909" s="51">
        <v>0.22232499999999999</v>
      </c>
      <c r="M4909" s="51"/>
      <c r="N4909" s="51"/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</row>
    <row r="4910" spans="1:77" x14ac:dyDescent="0.55000000000000004">
      <c r="A4910" s="49" t="s">
        <v>908</v>
      </c>
      <c r="B4910" s="50">
        <v>42398</v>
      </c>
      <c r="C4910" s="51" t="s">
        <v>906</v>
      </c>
      <c r="D4910" s="51"/>
      <c r="E4910" s="51">
        <v>455.87109375</v>
      </c>
      <c r="F4910" s="51">
        <v>0.18660312500000001</v>
      </c>
      <c r="G4910" s="51">
        <v>0.23827499999999999</v>
      </c>
      <c r="H4910" s="51">
        <v>0.24869999999999998</v>
      </c>
      <c r="I4910" s="51">
        <v>0.22761249999999997</v>
      </c>
      <c r="J4910" s="51">
        <v>0.26398125</v>
      </c>
      <c r="K4910" s="51">
        <v>0.34461250000000004</v>
      </c>
      <c r="L4910" s="51">
        <v>0.22222500000000001</v>
      </c>
      <c r="M4910" s="51"/>
      <c r="N4910" s="51"/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>
        <v>0.23844614275067622</v>
      </c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</row>
    <row r="4911" spans="1:77" x14ac:dyDescent="0.55000000000000004">
      <c r="A4911" s="49" t="s">
        <v>908</v>
      </c>
      <c r="B4911" s="50">
        <v>42399</v>
      </c>
      <c r="C4911" s="51" t="s">
        <v>906</v>
      </c>
      <c r="D4911" s="51"/>
      <c r="E4911" s="51">
        <v>453.77015625000001</v>
      </c>
      <c r="F4911" s="51">
        <v>0.18027812500000001</v>
      </c>
      <c r="G4911" s="51">
        <v>0.23490625000000001</v>
      </c>
      <c r="H4911" s="51">
        <v>0.24728124999999995</v>
      </c>
      <c r="I4911" s="51">
        <v>0.22728124999999999</v>
      </c>
      <c r="J4911" s="51">
        <v>0.26376875</v>
      </c>
      <c r="K4911" s="51">
        <v>0.34457500000000002</v>
      </c>
      <c r="L4911" s="51">
        <v>0.22206875000000001</v>
      </c>
      <c r="M4911" s="51"/>
      <c r="N4911" s="51"/>
      <c r="O4911" s="51"/>
      <c r="P4911" s="51"/>
      <c r="Q4911" s="51"/>
      <c r="R4911" s="51"/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/>
      <c r="AE4911" s="51"/>
      <c r="AF4911" s="51"/>
      <c r="AG4911" s="51"/>
      <c r="AH4911" s="51"/>
      <c r="AI4911" s="51"/>
      <c r="AJ4911" s="51"/>
      <c r="AK4911" s="51"/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</row>
    <row r="4912" spans="1:77" x14ac:dyDescent="0.55000000000000004">
      <c r="A4912" s="49" t="s">
        <v>908</v>
      </c>
      <c r="B4912" s="50">
        <v>42400</v>
      </c>
      <c r="C4912" s="51" t="s">
        <v>906</v>
      </c>
      <c r="D4912" s="51"/>
      <c r="E4912" s="51">
        <v>451.36546875000005</v>
      </c>
      <c r="F4912" s="51">
        <v>0.17375312499999998</v>
      </c>
      <c r="G4912" s="51">
        <v>0.23135</v>
      </c>
      <c r="H4912" s="51">
        <v>0.24556875</v>
      </c>
      <c r="I4912" s="51">
        <v>0.22668749999999999</v>
      </c>
      <c r="J4912" s="51">
        <v>0.26351249999999998</v>
      </c>
      <c r="K4912" s="51">
        <v>0.34438750000000001</v>
      </c>
      <c r="L4912" s="51">
        <v>0.22184375000000001</v>
      </c>
      <c r="M4912" s="51"/>
      <c r="N4912" s="51"/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</row>
    <row r="4913" spans="1:77" x14ac:dyDescent="0.55000000000000004">
      <c r="A4913" s="49" t="s">
        <v>908</v>
      </c>
      <c r="B4913" s="50">
        <v>42401</v>
      </c>
      <c r="C4913" s="51" t="s">
        <v>906</v>
      </c>
      <c r="D4913" s="51"/>
      <c r="E4913" s="51">
        <v>449.23265624999999</v>
      </c>
      <c r="F4913" s="51">
        <v>0.167659375</v>
      </c>
      <c r="G4913" s="51">
        <v>0.2278625</v>
      </c>
      <c r="H4913" s="51">
        <v>0.24407499999999999</v>
      </c>
      <c r="I4913" s="51">
        <v>0.22630624999999999</v>
      </c>
      <c r="J4913" s="51">
        <v>0.26322499999999999</v>
      </c>
      <c r="K4913" s="51">
        <v>0.34435000000000004</v>
      </c>
      <c r="L4913" s="51">
        <v>0.22172500000000001</v>
      </c>
      <c r="M4913" s="51"/>
      <c r="N4913" s="51"/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>
        <v>0.76735409398982368</v>
      </c>
      <c r="AD4913" s="51">
        <v>0.13159843898029566</v>
      </c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</row>
    <row r="4914" spans="1:77" x14ac:dyDescent="0.55000000000000004">
      <c r="A4914" s="49" t="s">
        <v>908</v>
      </c>
      <c r="B4914" s="50">
        <v>42402</v>
      </c>
      <c r="C4914" s="51" t="s">
        <v>906</v>
      </c>
      <c r="D4914" s="51"/>
      <c r="E4914" s="51">
        <v>447.06328125000005</v>
      </c>
      <c r="F4914" s="51">
        <v>0.16143437499999999</v>
      </c>
      <c r="G4914" s="51">
        <v>0.22447500000000001</v>
      </c>
      <c r="H4914" s="51">
        <v>0.24286249999999998</v>
      </c>
      <c r="I4914" s="51">
        <v>0.2258</v>
      </c>
      <c r="J4914" s="51">
        <v>0.26295000000000002</v>
      </c>
      <c r="K4914" s="51">
        <v>0.34415000000000001</v>
      </c>
      <c r="L4914" s="51">
        <v>0.22149375000000002</v>
      </c>
      <c r="M4914" s="51"/>
      <c r="N4914" s="51"/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</row>
    <row r="4915" spans="1:77" x14ac:dyDescent="0.55000000000000004">
      <c r="A4915" s="49" t="s">
        <v>908</v>
      </c>
      <c r="B4915" s="50">
        <v>42403</v>
      </c>
      <c r="C4915" s="51" t="s">
        <v>906</v>
      </c>
      <c r="D4915" s="51"/>
      <c r="E4915" s="51">
        <v>445.69078124999999</v>
      </c>
      <c r="F4915" s="51">
        <v>0.15707812500000001</v>
      </c>
      <c r="G4915" s="51">
        <v>0.22138125</v>
      </c>
      <c r="H4915" s="51">
        <v>0.24227500000000002</v>
      </c>
      <c r="I4915" s="51">
        <v>0.22570625</v>
      </c>
      <c r="J4915" s="51">
        <v>0.26295625</v>
      </c>
      <c r="K4915" s="51">
        <v>0.34403125000000001</v>
      </c>
      <c r="L4915" s="51">
        <v>0.22143750000000001</v>
      </c>
      <c r="M4915" s="51"/>
      <c r="N4915" s="51"/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>
        <v>8.75</v>
      </c>
      <c r="AC4915" s="51"/>
      <c r="AD4915" s="51"/>
      <c r="AE4915" s="51"/>
      <c r="AF4915" s="51"/>
      <c r="AG4915" s="51"/>
      <c r="AH4915" s="51">
        <v>8.65</v>
      </c>
      <c r="AI4915" s="51">
        <v>8.75</v>
      </c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</row>
    <row r="4916" spans="1:77" x14ac:dyDescent="0.55000000000000004">
      <c r="A4916" s="49" t="s">
        <v>908</v>
      </c>
      <c r="B4916" s="50">
        <v>42404</v>
      </c>
      <c r="C4916" s="51" t="s">
        <v>906</v>
      </c>
      <c r="D4916" s="51"/>
      <c r="E4916" s="51">
        <v>443.31984374999996</v>
      </c>
      <c r="F4916" s="51">
        <v>0.151165625</v>
      </c>
      <c r="G4916" s="51">
        <v>0.21737500000000001</v>
      </c>
      <c r="H4916" s="51">
        <v>0.24053750000000002</v>
      </c>
      <c r="I4916" s="51">
        <v>0.22514374999999998</v>
      </c>
      <c r="J4916" s="51">
        <v>0.26271875</v>
      </c>
      <c r="K4916" s="51">
        <v>0.34392500000000004</v>
      </c>
      <c r="L4916" s="51">
        <v>0.22113749999999999</v>
      </c>
      <c r="M4916" s="51"/>
      <c r="N4916" s="51"/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/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</row>
    <row r="4917" spans="1:77" x14ac:dyDescent="0.55000000000000004">
      <c r="A4917" s="49" t="s">
        <v>908</v>
      </c>
      <c r="B4917" s="50">
        <v>42405</v>
      </c>
      <c r="C4917" s="51" t="s">
        <v>906</v>
      </c>
      <c r="D4917" s="51"/>
      <c r="E4917" s="51">
        <v>442.35515624999999</v>
      </c>
      <c r="F4917" s="51">
        <v>0.14817187500000001</v>
      </c>
      <c r="G4917" s="51">
        <v>0.21476250000000002</v>
      </c>
      <c r="H4917" s="51">
        <v>0.24020000000000002</v>
      </c>
      <c r="I4917" s="51">
        <v>0.22525625000000002</v>
      </c>
      <c r="J4917" s="51">
        <v>0.26268125000000003</v>
      </c>
      <c r="K4917" s="51">
        <v>0.34385625000000003</v>
      </c>
      <c r="L4917" s="51">
        <v>0.22105624999999998</v>
      </c>
      <c r="M4917" s="51"/>
      <c r="N4917" s="51"/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</row>
    <row r="4918" spans="1:77" x14ac:dyDescent="0.55000000000000004">
      <c r="A4918" s="49" t="s">
        <v>908</v>
      </c>
      <c r="B4918" s="50">
        <v>42406</v>
      </c>
      <c r="C4918" s="51" t="s">
        <v>906</v>
      </c>
      <c r="D4918" s="51"/>
      <c r="E4918" s="51">
        <v>441.21562499999999</v>
      </c>
      <c r="F4918" s="51">
        <v>0.14575624999999998</v>
      </c>
      <c r="G4918" s="51">
        <v>0.21208125</v>
      </c>
      <c r="H4918" s="51">
        <v>0.23907499999999998</v>
      </c>
      <c r="I4918" s="51">
        <v>0.22513749999999999</v>
      </c>
      <c r="J4918" s="51">
        <v>0.26272499999999999</v>
      </c>
      <c r="K4918" s="51">
        <v>0.34381875000000006</v>
      </c>
      <c r="L4918" s="51">
        <v>0.22104374999999998</v>
      </c>
      <c r="M4918" s="51"/>
      <c r="N4918" s="51"/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/>
      <c r="AD4918" s="51"/>
      <c r="AE4918" s="51"/>
      <c r="AF4918" s="51"/>
      <c r="AG4918" s="51"/>
      <c r="AH4918" s="51"/>
      <c r="AI4918" s="51"/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</row>
    <row r="4919" spans="1:77" x14ac:dyDescent="0.55000000000000004">
      <c r="A4919" s="49" t="s">
        <v>908</v>
      </c>
      <c r="B4919" s="50">
        <v>42407</v>
      </c>
      <c r="C4919" s="51" t="s">
        <v>906</v>
      </c>
      <c r="D4919" s="51"/>
      <c r="E4919" s="51">
        <v>440.05921875000001</v>
      </c>
      <c r="F4919" s="51">
        <v>0.143709375</v>
      </c>
      <c r="G4919" s="51">
        <v>0.20963124999999999</v>
      </c>
      <c r="H4919" s="51">
        <v>0.23806250000000001</v>
      </c>
      <c r="I4919" s="51">
        <v>0.22476874999999999</v>
      </c>
      <c r="J4919" s="51">
        <v>0.26270625000000003</v>
      </c>
      <c r="K4919" s="51">
        <v>0.34375624999999999</v>
      </c>
      <c r="L4919" s="51">
        <v>0.22090000000000001</v>
      </c>
      <c r="M4919" s="51"/>
      <c r="N4919" s="51"/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/>
      <c r="AD4919" s="51"/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</row>
    <row r="4920" spans="1:77" x14ac:dyDescent="0.55000000000000004">
      <c r="A4920" s="49" t="s">
        <v>908</v>
      </c>
      <c r="B4920" s="50">
        <v>42408</v>
      </c>
      <c r="C4920" s="51" t="s">
        <v>906</v>
      </c>
      <c r="D4920" s="51"/>
      <c r="E4920" s="51">
        <v>438.93421875000001</v>
      </c>
      <c r="F4920" s="51">
        <v>0.141790625</v>
      </c>
      <c r="G4920" s="51">
        <v>0.20751249999999999</v>
      </c>
      <c r="H4920" s="51">
        <v>0.23700625</v>
      </c>
      <c r="I4920" s="51">
        <v>0.22439375</v>
      </c>
      <c r="J4920" s="51">
        <v>0.26256249999999998</v>
      </c>
      <c r="K4920" s="51">
        <v>0.34375</v>
      </c>
      <c r="L4920" s="51">
        <v>0.22075</v>
      </c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/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</row>
    <row r="4921" spans="1:77" x14ac:dyDescent="0.55000000000000004">
      <c r="A4921" s="49" t="s">
        <v>908</v>
      </c>
      <c r="B4921" s="50">
        <v>42409</v>
      </c>
      <c r="C4921" s="51" t="s">
        <v>906</v>
      </c>
      <c r="D4921" s="51"/>
      <c r="E4921" s="51">
        <v>437.94328125000004</v>
      </c>
      <c r="F4921" s="51">
        <v>0.13966562500000002</v>
      </c>
      <c r="G4921" s="51">
        <v>0.20544375000000004</v>
      </c>
      <c r="H4921" s="51">
        <v>0.23636874999999999</v>
      </c>
      <c r="I4921" s="51">
        <v>0.22409374999999998</v>
      </c>
      <c r="J4921" s="51">
        <v>0.26248125</v>
      </c>
      <c r="K4921" s="51">
        <v>0.34371249999999998</v>
      </c>
      <c r="L4921" s="51">
        <v>0.22059999999999996</v>
      </c>
      <c r="M4921" s="51"/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>
        <v>0.78475332002863918</v>
      </c>
      <c r="AD4921" s="51">
        <v>5.5689560155211967E-2</v>
      </c>
      <c r="AE4921" s="51"/>
      <c r="AF4921" s="51"/>
      <c r="AG4921" s="51"/>
      <c r="AH4921" s="51"/>
      <c r="AI4921" s="51"/>
      <c r="AJ4921" s="51"/>
      <c r="AK4921" s="51"/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</row>
    <row r="4922" spans="1:77" x14ac:dyDescent="0.55000000000000004">
      <c r="A4922" s="49" t="s">
        <v>908</v>
      </c>
      <c r="B4922" s="50">
        <v>42410</v>
      </c>
      <c r="C4922" s="51" t="s">
        <v>906</v>
      </c>
      <c r="D4922" s="51"/>
      <c r="E4922" s="51">
        <v>436.92984374999997</v>
      </c>
      <c r="F4922" s="51">
        <v>0.13774687499999999</v>
      </c>
      <c r="G4922" s="51">
        <v>0.20351875</v>
      </c>
      <c r="H4922" s="51">
        <v>0.23547499999999999</v>
      </c>
      <c r="I4922" s="51">
        <v>0.22373124999999999</v>
      </c>
      <c r="J4922" s="51">
        <v>0.26234999999999997</v>
      </c>
      <c r="K4922" s="51">
        <v>0.34366249999999998</v>
      </c>
      <c r="L4922" s="51">
        <v>0.22058125000000001</v>
      </c>
      <c r="M4922" s="51"/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/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</row>
    <row r="4923" spans="1:77" x14ac:dyDescent="0.55000000000000004">
      <c r="A4923" s="49" t="s">
        <v>908</v>
      </c>
      <c r="B4923" s="50">
        <v>42411</v>
      </c>
      <c r="C4923" s="51" t="s">
        <v>906</v>
      </c>
      <c r="D4923" s="51"/>
      <c r="E4923" s="51">
        <v>436.16531250000003</v>
      </c>
      <c r="F4923" s="51">
        <v>0.13656249999999998</v>
      </c>
      <c r="G4923" s="51">
        <v>0.20190625000000001</v>
      </c>
      <c r="H4923" s="51">
        <v>0.23488124999999999</v>
      </c>
      <c r="I4923" s="51">
        <v>0.22348124999999999</v>
      </c>
      <c r="J4923" s="51">
        <v>0.26227500000000004</v>
      </c>
      <c r="K4923" s="51">
        <v>0.34363749999999998</v>
      </c>
      <c r="L4923" s="51">
        <v>0.22037499999999999</v>
      </c>
      <c r="M4923" s="51"/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/>
      <c r="AF4923" s="51"/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</row>
    <row r="4924" spans="1:77" x14ac:dyDescent="0.55000000000000004">
      <c r="A4924" s="49" t="s">
        <v>908</v>
      </c>
      <c r="B4924" s="50">
        <v>42412</v>
      </c>
      <c r="C4924" s="51" t="s">
        <v>906</v>
      </c>
      <c r="D4924" s="51"/>
      <c r="E4924" s="51">
        <v>435.48843750000003</v>
      </c>
      <c r="F4924" s="51">
        <v>0.13514375000000001</v>
      </c>
      <c r="G4924" s="51">
        <v>0.20043749999999999</v>
      </c>
      <c r="H4924" s="51">
        <v>0.23470625000000001</v>
      </c>
      <c r="I4924" s="51">
        <v>0.22320624999999999</v>
      </c>
      <c r="J4924" s="51">
        <v>0.26219999999999999</v>
      </c>
      <c r="K4924" s="51">
        <v>0.34351874999999998</v>
      </c>
      <c r="L4924" s="51">
        <v>0.22020624999999999</v>
      </c>
      <c r="M4924" s="51"/>
      <c r="N4924" s="51"/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>
        <v>8.75</v>
      </c>
      <c r="AC4924" s="51"/>
      <c r="AD4924" s="51"/>
      <c r="AE4924" s="51"/>
      <c r="AF4924" s="51"/>
      <c r="AG4924" s="51"/>
      <c r="AH4924" s="51">
        <v>8.75</v>
      </c>
      <c r="AI4924" s="51">
        <v>8.75</v>
      </c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</row>
    <row r="4925" spans="1:77" x14ac:dyDescent="0.55000000000000004">
      <c r="A4925" s="49" t="s">
        <v>908</v>
      </c>
      <c r="B4925" s="50">
        <v>42413</v>
      </c>
      <c r="C4925" s="51" t="s">
        <v>906</v>
      </c>
      <c r="D4925" s="51"/>
      <c r="E4925" s="51">
        <v>435.0909375</v>
      </c>
      <c r="F4925" s="51">
        <v>0.13371250000000001</v>
      </c>
      <c r="G4925" s="51">
        <v>0.19925624999999997</v>
      </c>
      <c r="H4925" s="51">
        <v>0.23469375000000001</v>
      </c>
      <c r="I4925" s="51">
        <v>0.22334374999999998</v>
      </c>
      <c r="J4925" s="51">
        <v>0.26217499999999999</v>
      </c>
      <c r="K4925" s="51">
        <v>0.34346874999999999</v>
      </c>
      <c r="L4925" s="51">
        <v>0.22013749999999999</v>
      </c>
      <c r="M4925" s="51"/>
      <c r="N4925" s="51"/>
      <c r="O4925" s="51"/>
      <c r="P4925" s="51"/>
      <c r="Q4925" s="51">
        <v>23.149139699999999</v>
      </c>
      <c r="R4925" s="51">
        <v>1556.0974999999999</v>
      </c>
      <c r="S4925" s="51">
        <v>1111.4372499999999</v>
      </c>
      <c r="T4925" s="51"/>
      <c r="U4925" s="51"/>
      <c r="V4925" s="51">
        <v>2.1787501476736956E-2</v>
      </c>
      <c r="W4925" s="51">
        <v>5.0924999999999998E-2</v>
      </c>
      <c r="X4925" s="51">
        <v>19.779331125000002</v>
      </c>
      <c r="Y4925" s="51">
        <v>16673.458928388005</v>
      </c>
      <c r="Z4925" s="51"/>
      <c r="AA4925" s="51">
        <v>907.82925</v>
      </c>
      <c r="AB4925" s="51"/>
      <c r="AC4925" s="51"/>
      <c r="AD4925" s="51"/>
      <c r="AE4925" s="51"/>
      <c r="AF4925" s="51"/>
      <c r="AG4925" s="51">
        <v>92.059750000000008</v>
      </c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 t="s">
        <v>875</v>
      </c>
      <c r="AR4925" s="51"/>
      <c r="AS4925" s="51"/>
      <c r="AT4925" s="51"/>
      <c r="AU4925" s="51"/>
      <c r="AV4925" s="51"/>
      <c r="AW4925" s="51"/>
      <c r="AX4925" s="51"/>
      <c r="AY4925" s="51">
        <v>203.608</v>
      </c>
      <c r="AZ4925" s="51"/>
      <c r="BA4925" s="51"/>
      <c r="BB4925" s="51"/>
      <c r="BC4925" s="51"/>
      <c r="BD4925" s="51">
        <v>352.60050000000001</v>
      </c>
      <c r="BE4925" s="51">
        <v>559.48281335350873</v>
      </c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</row>
    <row r="4926" spans="1:77" x14ac:dyDescent="0.55000000000000004">
      <c r="A4926" s="49" t="s">
        <v>908</v>
      </c>
      <c r="B4926" s="50">
        <v>42414</v>
      </c>
      <c r="C4926" s="51" t="s">
        <v>906</v>
      </c>
      <c r="D4926" s="51"/>
      <c r="E4926" s="51">
        <v>434.59312499999999</v>
      </c>
      <c r="F4926" s="51">
        <v>0.13270000000000001</v>
      </c>
      <c r="G4926" s="51">
        <v>0.19819999999999999</v>
      </c>
      <c r="H4926" s="51">
        <v>0.23427500000000001</v>
      </c>
      <c r="I4926" s="51">
        <v>0.22319375000000002</v>
      </c>
      <c r="J4926" s="51">
        <v>0.26217499999999999</v>
      </c>
      <c r="K4926" s="51">
        <v>0.34348125000000002</v>
      </c>
      <c r="L4926" s="51">
        <v>0.22006875000000001</v>
      </c>
      <c r="M4926" s="51"/>
      <c r="N4926" s="51"/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</row>
    <row r="4927" spans="1:77" x14ac:dyDescent="0.55000000000000004">
      <c r="A4927" s="49" t="s">
        <v>908</v>
      </c>
      <c r="B4927" s="50">
        <v>42415</v>
      </c>
      <c r="C4927" s="51" t="s">
        <v>906</v>
      </c>
      <c r="D4927" s="51"/>
      <c r="E4927" s="51">
        <v>434.04468750000001</v>
      </c>
      <c r="F4927" s="51">
        <v>0.13111875000000001</v>
      </c>
      <c r="G4927" s="51">
        <v>0.19691249999999999</v>
      </c>
      <c r="H4927" s="51">
        <v>0.2341125</v>
      </c>
      <c r="I4927" s="51">
        <v>0.22303125000000001</v>
      </c>
      <c r="J4927" s="51">
        <v>0.26222499999999999</v>
      </c>
      <c r="K4927" s="51">
        <v>0.34344374999999999</v>
      </c>
      <c r="L4927" s="51">
        <v>0.2199875</v>
      </c>
      <c r="M4927" s="51"/>
      <c r="N4927" s="51"/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/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</row>
    <row r="4928" spans="1:77" x14ac:dyDescent="0.55000000000000004">
      <c r="A4928" s="49" t="s">
        <v>908</v>
      </c>
      <c r="B4928" s="50">
        <v>42416</v>
      </c>
      <c r="C4928" s="51" t="s">
        <v>906</v>
      </c>
      <c r="D4928" s="51"/>
      <c r="E4928" s="51"/>
      <c r="F4928" s="51"/>
      <c r="G4928" s="51"/>
      <c r="H4928" s="51"/>
      <c r="I4928" s="51"/>
      <c r="J4928" s="51"/>
      <c r="K4928" s="51"/>
      <c r="L4928" s="51"/>
      <c r="M4928" s="51"/>
      <c r="N4928" s="51"/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>
        <v>8.75</v>
      </c>
      <c r="AC4928" s="51"/>
      <c r="AD4928" s="51"/>
      <c r="AE4928" s="51"/>
      <c r="AF4928" s="51"/>
      <c r="AG4928" s="51"/>
      <c r="AH4928" s="51">
        <v>8.75</v>
      </c>
      <c r="AI4928" s="51">
        <v>8.75</v>
      </c>
      <c r="AJ4928" s="51"/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</row>
    <row r="4929" spans="1:77" x14ac:dyDescent="0.55000000000000004">
      <c r="A4929" s="49" t="s">
        <v>905</v>
      </c>
      <c r="B4929" s="50">
        <v>42284</v>
      </c>
      <c r="C4929" s="51" t="s">
        <v>906</v>
      </c>
      <c r="D4929" s="51"/>
      <c r="E4929" s="51"/>
      <c r="F4929" s="51"/>
      <c r="G4929" s="51"/>
      <c r="H4929" s="51"/>
      <c r="I4929" s="51"/>
      <c r="J4929" s="51"/>
      <c r="K4929" s="51"/>
      <c r="L4929" s="51"/>
      <c r="M4929" s="51"/>
      <c r="N4929" s="51"/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>
        <v>2</v>
      </c>
      <c r="AC4929" s="51"/>
      <c r="AD4929" s="51"/>
      <c r="AE4929" s="51"/>
      <c r="AF4929" s="51"/>
      <c r="AG4929" s="51"/>
      <c r="AH4929" s="51">
        <v>0</v>
      </c>
      <c r="AI4929" s="51">
        <v>1</v>
      </c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</row>
    <row r="4930" spans="1:77" x14ac:dyDescent="0.55000000000000004">
      <c r="A4930" s="49" t="s">
        <v>905</v>
      </c>
      <c r="B4930" s="50">
        <v>42286</v>
      </c>
      <c r="C4930" s="51" t="s">
        <v>906</v>
      </c>
      <c r="D4930" s="51"/>
      <c r="E4930" s="51"/>
      <c r="F4930" s="51"/>
      <c r="G4930" s="51"/>
      <c r="H4930" s="51"/>
      <c r="I4930" s="51"/>
      <c r="J4930" s="51"/>
      <c r="K4930" s="51"/>
      <c r="L4930" s="51"/>
      <c r="M4930" s="51"/>
      <c r="N4930" s="51"/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>
        <v>0</v>
      </c>
      <c r="AE4930" s="51"/>
      <c r="AF4930" s="51"/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</row>
    <row r="4931" spans="1:77" x14ac:dyDescent="0.55000000000000004">
      <c r="A4931" s="49" t="s">
        <v>905</v>
      </c>
      <c r="B4931" s="50">
        <v>42289</v>
      </c>
      <c r="C4931" s="51" t="s">
        <v>906</v>
      </c>
      <c r="D4931" s="51"/>
      <c r="E4931" s="51"/>
      <c r="F4931" s="51"/>
      <c r="G4931" s="51"/>
      <c r="H4931" s="51"/>
      <c r="I4931" s="51"/>
      <c r="J4931" s="51"/>
      <c r="K4931" s="51"/>
      <c r="L4931" s="51"/>
      <c r="M4931" s="51"/>
      <c r="N4931" s="51"/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>
        <v>3.25</v>
      </c>
      <c r="AC4931" s="51"/>
      <c r="AD4931" s="51">
        <v>1.2461997836815911E-2</v>
      </c>
      <c r="AE4931" s="51"/>
      <c r="AF4931" s="51"/>
      <c r="AG4931" s="51"/>
      <c r="AH4931" s="51">
        <v>0</v>
      </c>
      <c r="AI4931" s="51">
        <v>2</v>
      </c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</row>
    <row r="4932" spans="1:77" x14ac:dyDescent="0.55000000000000004">
      <c r="A4932" s="49" t="s">
        <v>905</v>
      </c>
      <c r="B4932" s="50">
        <v>42291</v>
      </c>
      <c r="C4932" s="51" t="s">
        <v>906</v>
      </c>
      <c r="D4932" s="51"/>
      <c r="E4932" s="51">
        <v>465.12796875000004</v>
      </c>
      <c r="F4932" s="51">
        <v>0.16646562500000001</v>
      </c>
      <c r="G4932" s="51">
        <v>0.24362500000000001</v>
      </c>
      <c r="H4932" s="51">
        <v>0.26466875000000001</v>
      </c>
      <c r="I4932" s="51">
        <v>0.20087500000000003</v>
      </c>
      <c r="J4932" s="51">
        <v>0.30121874999999998</v>
      </c>
      <c r="K4932" s="51">
        <v>0.32555624999999999</v>
      </c>
      <c r="L4932" s="51">
        <v>0.25306250000000002</v>
      </c>
      <c r="M4932" s="51"/>
      <c r="N4932" s="51"/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/>
      <c r="AD4932" s="51"/>
      <c r="AE4932" s="51"/>
      <c r="AF4932" s="51"/>
      <c r="AG4932" s="51"/>
      <c r="AH4932" s="51"/>
      <c r="AI4932" s="51"/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</row>
    <row r="4933" spans="1:77" x14ac:dyDescent="0.55000000000000004">
      <c r="A4933" s="49" t="s">
        <v>905</v>
      </c>
      <c r="B4933" s="50">
        <v>42292</v>
      </c>
      <c r="C4933" s="51" t="s">
        <v>906</v>
      </c>
      <c r="D4933" s="51"/>
      <c r="E4933" s="51">
        <v>464.4975</v>
      </c>
      <c r="F4933" s="51">
        <v>0.16268125</v>
      </c>
      <c r="G4933" s="51">
        <v>0.24174374999999998</v>
      </c>
      <c r="H4933" s="51">
        <v>0.26451874999999997</v>
      </c>
      <c r="I4933" s="51">
        <v>0.2013625</v>
      </c>
      <c r="J4933" s="51">
        <v>0.30146875000000001</v>
      </c>
      <c r="K4933" s="51">
        <v>0.32566875000000001</v>
      </c>
      <c r="L4933" s="51">
        <v>0.25309375000000001</v>
      </c>
      <c r="M4933" s="51"/>
      <c r="N4933" s="51"/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>
        <v>0.14459693421307959</v>
      </c>
      <c r="AD4933" s="51">
        <v>3.8185784465121053E-2</v>
      </c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</row>
    <row r="4934" spans="1:77" x14ac:dyDescent="0.55000000000000004">
      <c r="A4934" s="49" t="s">
        <v>905</v>
      </c>
      <c r="B4934" s="50">
        <v>42293</v>
      </c>
      <c r="C4934" s="51" t="s">
        <v>906</v>
      </c>
      <c r="D4934" s="51"/>
      <c r="E4934" s="51">
        <v>476.46281249999998</v>
      </c>
      <c r="F4934" s="51">
        <v>0.23513125000000001</v>
      </c>
      <c r="G4934" s="51">
        <v>0.24665000000000001</v>
      </c>
      <c r="H4934" s="51">
        <v>0.26501250000000004</v>
      </c>
      <c r="I4934" s="51">
        <v>0.20174375</v>
      </c>
      <c r="J4934" s="51">
        <v>0.30171875000000004</v>
      </c>
      <c r="K4934" s="51">
        <v>0.32570624999999997</v>
      </c>
      <c r="L4934" s="51">
        <v>0.25313750000000002</v>
      </c>
      <c r="M4934" s="51"/>
      <c r="N4934" s="51"/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/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</row>
    <row r="4935" spans="1:77" x14ac:dyDescent="0.55000000000000004">
      <c r="A4935" s="49" t="s">
        <v>905</v>
      </c>
      <c r="B4935" s="50">
        <v>42294</v>
      </c>
      <c r="C4935" s="51" t="s">
        <v>906</v>
      </c>
      <c r="D4935" s="51"/>
      <c r="E4935" s="51">
        <v>474.92109374999995</v>
      </c>
      <c r="F4935" s="51">
        <v>0.22037812500000001</v>
      </c>
      <c r="G4935" s="51">
        <v>0.24917499999999998</v>
      </c>
      <c r="H4935" s="51">
        <v>0.26490000000000002</v>
      </c>
      <c r="I4935" s="51">
        <v>0.20228749999999998</v>
      </c>
      <c r="J4935" s="51">
        <v>0.30191875000000001</v>
      </c>
      <c r="K4935" s="51">
        <v>0.32587500000000003</v>
      </c>
      <c r="L4935" s="51">
        <v>0.25331250000000005</v>
      </c>
      <c r="M4935" s="51"/>
      <c r="N4935" s="51"/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</row>
    <row r="4936" spans="1:77" x14ac:dyDescent="0.55000000000000004">
      <c r="A4936" s="49" t="s">
        <v>905</v>
      </c>
      <c r="B4936" s="50">
        <v>42295</v>
      </c>
      <c r="C4936" s="51" t="s">
        <v>906</v>
      </c>
      <c r="D4936" s="51"/>
      <c r="E4936" s="51">
        <v>472.61250000000007</v>
      </c>
      <c r="F4936" s="51">
        <v>0.20382499999999998</v>
      </c>
      <c r="G4936" s="51">
        <v>0.2492</v>
      </c>
      <c r="H4936" s="51">
        <v>0.26493750000000005</v>
      </c>
      <c r="I4936" s="51">
        <v>0.20255624999999999</v>
      </c>
      <c r="J4936" s="51">
        <v>0.30203750000000001</v>
      </c>
      <c r="K4936" s="51">
        <v>0.32595625</v>
      </c>
      <c r="L4936" s="51">
        <v>0.25337500000000002</v>
      </c>
      <c r="M4936" s="51"/>
      <c r="N4936" s="51"/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</row>
    <row r="4937" spans="1:77" x14ac:dyDescent="0.55000000000000004">
      <c r="A4937" s="49" t="s">
        <v>905</v>
      </c>
      <c r="B4937" s="50">
        <v>42296</v>
      </c>
      <c r="C4937" s="51" t="s">
        <v>906</v>
      </c>
      <c r="D4937" s="51"/>
      <c r="E4937" s="51">
        <v>471.08109374999998</v>
      </c>
      <c r="F4937" s="51">
        <v>0.19293437499999999</v>
      </c>
      <c r="G4937" s="51">
        <v>0.24828125000000001</v>
      </c>
      <c r="H4937" s="51">
        <v>0.26499375000000003</v>
      </c>
      <c r="I4937" s="51">
        <v>0.20293124999999998</v>
      </c>
      <c r="J4937" s="51">
        <v>0.30227500000000002</v>
      </c>
      <c r="K4937" s="51">
        <v>0.326075</v>
      </c>
      <c r="L4937" s="51">
        <v>0.25338749999999999</v>
      </c>
      <c r="M4937" s="51"/>
      <c r="N4937" s="51"/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/>
      <c r="AD4937" s="51"/>
      <c r="AE4937" s="51"/>
      <c r="AF4937" s="51"/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</row>
    <row r="4938" spans="1:77" x14ac:dyDescent="0.55000000000000004">
      <c r="A4938" s="49" t="s">
        <v>905</v>
      </c>
      <c r="B4938" s="50">
        <v>42297</v>
      </c>
      <c r="C4938" s="51" t="s">
        <v>906</v>
      </c>
      <c r="D4938" s="51"/>
      <c r="E4938" s="51">
        <v>469.53515625</v>
      </c>
      <c r="F4938" s="51">
        <v>0.183234375</v>
      </c>
      <c r="G4938" s="51">
        <v>0.24648750000000003</v>
      </c>
      <c r="H4938" s="51">
        <v>0.26495000000000002</v>
      </c>
      <c r="I4938" s="51">
        <v>0.20325625</v>
      </c>
      <c r="J4938" s="51">
        <v>0.3024</v>
      </c>
      <c r="K4938" s="51">
        <v>0.32617499999999999</v>
      </c>
      <c r="L4938" s="51">
        <v>0.25347500000000001</v>
      </c>
      <c r="M4938" s="51"/>
      <c r="N4938" s="51"/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>
        <v>4.55</v>
      </c>
      <c r="AC4938" s="51">
        <v>0.19494896910183959</v>
      </c>
      <c r="AD4938" s="51">
        <v>6.3401972931314735E-2</v>
      </c>
      <c r="AE4938" s="51"/>
      <c r="AF4938" s="51"/>
      <c r="AG4938" s="51"/>
      <c r="AH4938" s="51">
        <v>0</v>
      </c>
      <c r="AI4938" s="51">
        <v>3</v>
      </c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</row>
    <row r="4939" spans="1:77" x14ac:dyDescent="0.55000000000000004">
      <c r="A4939" s="49" t="s">
        <v>905</v>
      </c>
      <c r="B4939" s="50">
        <v>42298</v>
      </c>
      <c r="C4939" s="51" t="s">
        <v>906</v>
      </c>
      <c r="D4939" s="51"/>
      <c r="E4939" s="51">
        <v>467.86312499999997</v>
      </c>
      <c r="F4939" s="51">
        <v>0.17361874999999999</v>
      </c>
      <c r="G4939" s="51">
        <v>0.24363125000000002</v>
      </c>
      <c r="H4939" s="51">
        <v>0.26483125000000002</v>
      </c>
      <c r="I4939" s="51">
        <v>0.20360624999999999</v>
      </c>
      <c r="J4939" s="51">
        <v>0.30259999999999998</v>
      </c>
      <c r="K4939" s="51">
        <v>0.32628750000000001</v>
      </c>
      <c r="L4939" s="51">
        <v>0.25359375000000001</v>
      </c>
      <c r="M4939" s="51"/>
      <c r="N4939" s="51"/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/>
      <c r="AC4939" s="51"/>
      <c r="AD4939" s="51"/>
      <c r="AE4939" s="51"/>
      <c r="AF4939" s="51"/>
      <c r="AG4939" s="51"/>
      <c r="AH4939" s="51"/>
      <c r="AI4939" s="51"/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</row>
    <row r="4940" spans="1:77" x14ac:dyDescent="0.55000000000000004">
      <c r="A4940" s="49" t="s">
        <v>905</v>
      </c>
      <c r="B4940" s="50">
        <v>42299</v>
      </c>
      <c r="C4940" s="51" t="s">
        <v>906</v>
      </c>
      <c r="D4940" s="51"/>
      <c r="E4940" s="51">
        <v>476.71171875000005</v>
      </c>
      <c r="F4940" s="51">
        <v>0.229278125</v>
      </c>
      <c r="G4940" s="51">
        <v>0.24477500000000002</v>
      </c>
      <c r="H4940" s="51">
        <v>0.26519999999999999</v>
      </c>
      <c r="I4940" s="51">
        <v>0.20410624999999999</v>
      </c>
      <c r="J4940" s="51">
        <v>0.30265000000000003</v>
      </c>
      <c r="K4940" s="51">
        <v>0.3263375</v>
      </c>
      <c r="L4940" s="51">
        <v>0.25371874999999999</v>
      </c>
      <c r="M4940" s="51"/>
      <c r="N4940" s="51"/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>
        <v>0.24459361951903796</v>
      </c>
      <c r="AE4940" s="51"/>
      <c r="AF4940" s="51"/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</row>
    <row r="4941" spans="1:77" x14ac:dyDescent="0.55000000000000004">
      <c r="A4941" s="49" t="s">
        <v>905</v>
      </c>
      <c r="B4941" s="50">
        <v>42300</v>
      </c>
      <c r="C4941" s="51" t="s">
        <v>906</v>
      </c>
      <c r="D4941" s="51"/>
      <c r="E4941" s="51">
        <v>475.25671875</v>
      </c>
      <c r="F4941" s="51">
        <v>0.21726562500000002</v>
      </c>
      <c r="G4941" s="51">
        <v>0.24713749999999998</v>
      </c>
      <c r="H4941" s="51">
        <v>0.26469999999999999</v>
      </c>
      <c r="I4941" s="51">
        <v>0.20434999999999998</v>
      </c>
      <c r="J4941" s="51">
        <v>0.30279374999999997</v>
      </c>
      <c r="K4941" s="51">
        <v>0.32644375000000003</v>
      </c>
      <c r="L4941" s="51">
        <v>0.25370000000000004</v>
      </c>
      <c r="M4941" s="51"/>
      <c r="N4941" s="51"/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</row>
    <row r="4942" spans="1:77" x14ac:dyDescent="0.55000000000000004">
      <c r="A4942" s="49" t="s">
        <v>905</v>
      </c>
      <c r="B4942" s="50">
        <v>42301</v>
      </c>
      <c r="C4942" s="51" t="s">
        <v>906</v>
      </c>
      <c r="D4942" s="51"/>
      <c r="E4942" s="51">
        <v>473.34140625000003</v>
      </c>
      <c r="F4942" s="51">
        <v>0.203840625</v>
      </c>
      <c r="G4942" s="51">
        <v>0.24698124999999999</v>
      </c>
      <c r="H4942" s="51">
        <v>0.26443125000000001</v>
      </c>
      <c r="I4942" s="51">
        <v>0.20456250000000001</v>
      </c>
      <c r="J4942" s="51">
        <v>0.30298124999999998</v>
      </c>
      <c r="K4942" s="51">
        <v>0.32661875000000001</v>
      </c>
      <c r="L4942" s="51">
        <v>0.25380000000000003</v>
      </c>
      <c r="M4942" s="51"/>
      <c r="N4942" s="51"/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</row>
    <row r="4943" spans="1:77" x14ac:dyDescent="0.55000000000000004">
      <c r="A4943" s="49" t="s">
        <v>905</v>
      </c>
      <c r="B4943" s="50">
        <v>42302</v>
      </c>
      <c r="C4943" s="51" t="s">
        <v>906</v>
      </c>
      <c r="D4943" s="51"/>
      <c r="E4943" s="51">
        <v>471.74531249999995</v>
      </c>
      <c r="F4943" s="51">
        <v>0.19385000000000002</v>
      </c>
      <c r="G4943" s="51">
        <v>0.24583125</v>
      </c>
      <c r="H4943" s="51">
        <v>0.26438125000000001</v>
      </c>
      <c r="I4943" s="51">
        <v>0.20456874999999999</v>
      </c>
      <c r="J4943" s="51">
        <v>0.30303124999999997</v>
      </c>
      <c r="K4943" s="51">
        <v>0.32673750000000001</v>
      </c>
      <c r="L4943" s="51">
        <v>0.25392500000000001</v>
      </c>
      <c r="M4943" s="51"/>
      <c r="N4943" s="51"/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/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</row>
    <row r="4944" spans="1:77" x14ac:dyDescent="0.55000000000000004">
      <c r="A4944" s="49" t="s">
        <v>905</v>
      </c>
      <c r="B4944" s="50">
        <v>42303</v>
      </c>
      <c r="C4944" s="51" t="s">
        <v>906</v>
      </c>
      <c r="D4944" s="51"/>
      <c r="E4944" s="51">
        <v>469.79484374999998</v>
      </c>
      <c r="F4944" s="51">
        <v>0.18325312499999999</v>
      </c>
      <c r="G4944" s="51">
        <v>0.24326249999999999</v>
      </c>
      <c r="H4944" s="51">
        <v>0.26416874999999995</v>
      </c>
      <c r="I4944" s="51">
        <v>0.20480625000000002</v>
      </c>
      <c r="J4944" s="51">
        <v>0.30311250000000001</v>
      </c>
      <c r="K4944" s="51">
        <v>0.32671249999999996</v>
      </c>
      <c r="L4944" s="51">
        <v>0.25392500000000001</v>
      </c>
      <c r="M4944" s="51"/>
      <c r="N4944" s="51"/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</row>
    <row r="4945" spans="1:77" x14ac:dyDescent="0.55000000000000004">
      <c r="A4945" s="49" t="s">
        <v>905</v>
      </c>
      <c r="B4945" s="50">
        <v>42304</v>
      </c>
      <c r="C4945" s="51" t="s">
        <v>906</v>
      </c>
      <c r="D4945" s="51"/>
      <c r="E4945" s="51">
        <v>468.74015625000004</v>
      </c>
      <c r="F4945" s="51">
        <v>0.17727812500000001</v>
      </c>
      <c r="G4945" s="51">
        <v>0.24125625000000001</v>
      </c>
      <c r="H4945" s="51">
        <v>0.26401874999999997</v>
      </c>
      <c r="I4945" s="51">
        <v>0.20508749999999998</v>
      </c>
      <c r="J4945" s="51">
        <v>0.30324375000000003</v>
      </c>
      <c r="K4945" s="51">
        <v>0.32681874999999999</v>
      </c>
      <c r="L4945" s="51">
        <v>0.25403124999999999</v>
      </c>
      <c r="M4945" s="51"/>
      <c r="N4945" s="51"/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>
        <v>0.18739612919586565</v>
      </c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</row>
    <row r="4946" spans="1:77" x14ac:dyDescent="0.55000000000000004">
      <c r="A4946" s="49" t="s">
        <v>905</v>
      </c>
      <c r="B4946" s="50">
        <v>42305</v>
      </c>
      <c r="C4946" s="51" t="s">
        <v>906</v>
      </c>
      <c r="D4946" s="51"/>
      <c r="E4946" s="51">
        <v>467.95171875000005</v>
      </c>
      <c r="F4946" s="51">
        <v>0.174565625</v>
      </c>
      <c r="G4946" s="51">
        <v>0.23967500000000003</v>
      </c>
      <c r="H4946" s="51">
        <v>0.26343125000000001</v>
      </c>
      <c r="I4946" s="51">
        <v>0.20516250000000003</v>
      </c>
      <c r="J4946" s="51">
        <v>0.30328125</v>
      </c>
      <c r="K4946" s="51">
        <v>0.32681250000000001</v>
      </c>
      <c r="L4946" s="51">
        <v>0.25403124999999999</v>
      </c>
      <c r="M4946" s="51"/>
      <c r="N4946" s="51"/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</row>
    <row r="4947" spans="1:77" x14ac:dyDescent="0.55000000000000004">
      <c r="A4947" s="49" t="s">
        <v>905</v>
      </c>
      <c r="B4947" s="50">
        <v>42306</v>
      </c>
      <c r="C4947" s="51" t="s">
        <v>906</v>
      </c>
      <c r="D4947" s="51"/>
      <c r="E4947" s="51">
        <v>504.10828125</v>
      </c>
      <c r="F4947" s="51">
        <v>0.31792812500000001</v>
      </c>
      <c r="G4947" s="51">
        <v>0.30675625000000001</v>
      </c>
      <c r="H4947" s="51">
        <v>0.27806875000000003</v>
      </c>
      <c r="I4947" s="51">
        <v>0.20554375</v>
      </c>
      <c r="J4947" s="51">
        <v>0.30328125</v>
      </c>
      <c r="K4947" s="51">
        <v>0.32690625000000001</v>
      </c>
      <c r="L4947" s="51">
        <v>0.25421874999999999</v>
      </c>
      <c r="M4947" s="51"/>
      <c r="N4947" s="51"/>
      <c r="O4947" s="51"/>
      <c r="P4947" s="51"/>
      <c r="Q4947" s="51">
        <v>2.6088548999999999</v>
      </c>
      <c r="R4947" s="51">
        <v>65.852000000000004</v>
      </c>
      <c r="S4947" s="51">
        <v>0</v>
      </c>
      <c r="T4947" s="51"/>
      <c r="U4947" s="51"/>
      <c r="V4947" s="51"/>
      <c r="W4947" s="51"/>
      <c r="X4947" s="51"/>
      <c r="Y4947" s="51"/>
      <c r="Z4947" s="51"/>
      <c r="AA4947" s="51">
        <v>0</v>
      </c>
      <c r="AB4947" s="51">
        <v>5.9</v>
      </c>
      <c r="AC4947" s="51"/>
      <c r="AD4947" s="51"/>
      <c r="AE4947" s="51"/>
      <c r="AF4947" s="51"/>
      <c r="AG4947" s="51">
        <v>0</v>
      </c>
      <c r="AH4947" s="51">
        <v>0.05</v>
      </c>
      <c r="AI4947" s="51">
        <v>4.6500000000000004</v>
      </c>
      <c r="AJ4947" s="51">
        <v>1.0075000000000001</v>
      </c>
      <c r="AK4947" s="51">
        <v>4.3983467857520026E-2</v>
      </c>
      <c r="AL4947" s="51">
        <v>2.1865171499999998</v>
      </c>
      <c r="AM4947" s="51">
        <v>49.712249999999997</v>
      </c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>
        <v>0</v>
      </c>
      <c r="AZ4947" s="51"/>
      <c r="BA4947" s="51">
        <v>2.6167552161588621E-2</v>
      </c>
      <c r="BB4947" s="51">
        <v>0.42233774999999996</v>
      </c>
      <c r="BC4947" s="51"/>
      <c r="BD4947" s="51">
        <v>16.139749999999999</v>
      </c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</row>
    <row r="4948" spans="1:77" x14ac:dyDescent="0.55000000000000004">
      <c r="A4948" s="49" t="s">
        <v>905</v>
      </c>
      <c r="B4948" s="50">
        <v>42307</v>
      </c>
      <c r="C4948" s="51" t="s">
        <v>906</v>
      </c>
      <c r="D4948" s="51"/>
      <c r="E4948" s="51">
        <v>501.70687499999997</v>
      </c>
      <c r="F4948" s="51">
        <v>0.29273125</v>
      </c>
      <c r="G4948" s="51">
        <v>0.30541875000000002</v>
      </c>
      <c r="H4948" s="51">
        <v>0.28294374999999999</v>
      </c>
      <c r="I4948" s="51">
        <v>0.20576875</v>
      </c>
      <c r="J4948" s="51">
        <v>0.30336875000000002</v>
      </c>
      <c r="K4948" s="51">
        <v>0.32700625</v>
      </c>
      <c r="L4948" s="51">
        <v>0.25419375</v>
      </c>
      <c r="M4948" s="51"/>
      <c r="N4948" s="51"/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>
        <v>0.26068293596227077</v>
      </c>
      <c r="AD4948" s="51">
        <v>0.38966258141753574</v>
      </c>
      <c r="AE4948" s="51"/>
      <c r="AF4948" s="51"/>
      <c r="AG4948" s="51"/>
      <c r="AH4948" s="51"/>
      <c r="AI4948" s="51"/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</row>
    <row r="4949" spans="1:77" x14ac:dyDescent="0.55000000000000004">
      <c r="A4949" s="49" t="s">
        <v>905</v>
      </c>
      <c r="B4949" s="50">
        <v>42308</v>
      </c>
      <c r="C4949" s="51" t="s">
        <v>906</v>
      </c>
      <c r="D4949" s="51"/>
      <c r="E4949" s="51">
        <v>498.05296874999999</v>
      </c>
      <c r="F4949" s="51">
        <v>0.27054687499999996</v>
      </c>
      <c r="G4949" s="51">
        <v>0.30005625000000002</v>
      </c>
      <c r="H4949" s="51">
        <v>0.28423750000000003</v>
      </c>
      <c r="I4949" s="51">
        <v>0.20605000000000001</v>
      </c>
      <c r="J4949" s="51">
        <v>0.30339375000000002</v>
      </c>
      <c r="K4949" s="51">
        <v>0.32700625</v>
      </c>
      <c r="L4949" s="51">
        <v>0.25418750000000001</v>
      </c>
      <c r="M4949" s="51"/>
      <c r="N4949" s="51"/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/>
      <c r="AE4949" s="51"/>
      <c r="AF4949" s="51"/>
      <c r="AG4949" s="51"/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</row>
    <row r="4950" spans="1:77" x14ac:dyDescent="0.55000000000000004">
      <c r="A4950" s="49" t="s">
        <v>905</v>
      </c>
      <c r="B4950" s="50">
        <v>42309</v>
      </c>
      <c r="C4950" s="51" t="s">
        <v>906</v>
      </c>
      <c r="D4950" s="51"/>
      <c r="E4950" s="51">
        <v>494.26781250000005</v>
      </c>
      <c r="F4950" s="51">
        <v>0.25029999999999997</v>
      </c>
      <c r="G4950" s="51">
        <v>0.29348125000000003</v>
      </c>
      <c r="H4950" s="51">
        <v>0.28458125000000001</v>
      </c>
      <c r="I4950" s="51">
        <v>0.20641875000000001</v>
      </c>
      <c r="J4950" s="51">
        <v>0.30336875000000002</v>
      </c>
      <c r="K4950" s="51">
        <v>0.32701249999999998</v>
      </c>
      <c r="L4950" s="51">
        <v>0.2542875</v>
      </c>
      <c r="M4950" s="51"/>
      <c r="N4950" s="51"/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</row>
    <row r="4951" spans="1:77" x14ac:dyDescent="0.55000000000000004">
      <c r="A4951" s="49" t="s">
        <v>905</v>
      </c>
      <c r="B4951" s="50">
        <v>42310</v>
      </c>
      <c r="C4951" s="51" t="s">
        <v>906</v>
      </c>
      <c r="D4951" s="51"/>
      <c r="E4951" s="51">
        <v>506.72296875000006</v>
      </c>
      <c r="F4951" s="51">
        <v>0.30596562499999996</v>
      </c>
      <c r="G4951" s="51">
        <v>0.30904999999999999</v>
      </c>
      <c r="H4951" s="51">
        <v>0.28964374999999998</v>
      </c>
      <c r="I4951" s="51">
        <v>0.20709374999999999</v>
      </c>
      <c r="J4951" s="51">
        <v>0.30349999999999999</v>
      </c>
      <c r="K4951" s="51">
        <v>0.32700625</v>
      </c>
      <c r="L4951" s="51">
        <v>0.25432500000000002</v>
      </c>
      <c r="M4951" s="51"/>
      <c r="N4951" s="51"/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>
        <v>0.33436462696050828</v>
      </c>
      <c r="AD4951" s="51">
        <v>0.44292549883136689</v>
      </c>
      <c r="AE4951" s="51"/>
      <c r="AF4951" s="51"/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</row>
    <row r="4952" spans="1:77" x14ac:dyDescent="0.55000000000000004">
      <c r="A4952" s="49" t="s">
        <v>905</v>
      </c>
      <c r="B4952" s="50">
        <v>42311</v>
      </c>
      <c r="C4952" s="51" t="s">
        <v>906</v>
      </c>
      <c r="D4952" s="51"/>
      <c r="E4952" s="51">
        <v>504.12937499999998</v>
      </c>
      <c r="F4952" s="51">
        <v>0.28623124999999999</v>
      </c>
      <c r="G4952" s="51">
        <v>0.30656875</v>
      </c>
      <c r="H4952" s="51">
        <v>0.29134375000000001</v>
      </c>
      <c r="I4952" s="51">
        <v>0.20765</v>
      </c>
      <c r="J4952" s="51">
        <v>0.30359999999999998</v>
      </c>
      <c r="K4952" s="51">
        <v>0.32706249999999998</v>
      </c>
      <c r="L4952" s="51">
        <v>0.25437500000000002</v>
      </c>
      <c r="M4952" s="51"/>
      <c r="N4952" s="51"/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</row>
    <row r="4953" spans="1:77" x14ac:dyDescent="0.55000000000000004">
      <c r="A4953" s="49" t="s">
        <v>905</v>
      </c>
      <c r="B4953" s="50">
        <v>42312</v>
      </c>
      <c r="C4953" s="51" t="s">
        <v>906</v>
      </c>
      <c r="D4953" s="51"/>
      <c r="E4953" s="51">
        <v>501.71437500000002</v>
      </c>
      <c r="F4953" s="51">
        <v>0.27177499999999999</v>
      </c>
      <c r="G4953" s="51">
        <v>0.30328749999999999</v>
      </c>
      <c r="H4953" s="51">
        <v>0.29153124999999996</v>
      </c>
      <c r="I4953" s="51">
        <v>0.20810000000000001</v>
      </c>
      <c r="J4953" s="51">
        <v>0.30367500000000003</v>
      </c>
      <c r="K4953" s="51">
        <v>0.32716875000000001</v>
      </c>
      <c r="L4953" s="51">
        <v>0.25437500000000002</v>
      </c>
      <c r="M4953" s="51"/>
      <c r="N4953" s="51"/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/>
      <c r="AD4953" s="51"/>
      <c r="AE4953" s="51"/>
      <c r="AF4953" s="51"/>
      <c r="AG4953" s="51"/>
      <c r="AH4953" s="51"/>
      <c r="AI4953" s="51"/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</row>
    <row r="4954" spans="1:77" x14ac:dyDescent="0.55000000000000004">
      <c r="A4954" s="49" t="s">
        <v>905</v>
      </c>
      <c r="B4954" s="50">
        <v>42313</v>
      </c>
      <c r="C4954" s="51" t="s">
        <v>906</v>
      </c>
      <c r="D4954" s="51"/>
      <c r="E4954" s="51">
        <v>498.38671875</v>
      </c>
      <c r="F4954" s="51">
        <v>0.25589687500000002</v>
      </c>
      <c r="G4954" s="51">
        <v>0.29769375000000003</v>
      </c>
      <c r="H4954" s="51">
        <v>0.29042499999999999</v>
      </c>
      <c r="I4954" s="51">
        <v>0.20874375000000001</v>
      </c>
      <c r="J4954" s="51">
        <v>0.30373125000000001</v>
      </c>
      <c r="K4954" s="51">
        <v>0.32715</v>
      </c>
      <c r="L4954" s="51">
        <v>0.25444374999999997</v>
      </c>
      <c r="M4954" s="51"/>
      <c r="N4954" s="51"/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>
        <v>0.34189995360643144</v>
      </c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</row>
    <row r="4955" spans="1:77" x14ac:dyDescent="0.55000000000000004">
      <c r="A4955" s="49" t="s">
        <v>905</v>
      </c>
      <c r="B4955" s="50">
        <v>42314</v>
      </c>
      <c r="C4955" s="51" t="s">
        <v>906</v>
      </c>
      <c r="D4955" s="51"/>
      <c r="E4955" s="51">
        <v>505.96734375000005</v>
      </c>
      <c r="F4955" s="51">
        <v>0.29752187500000005</v>
      </c>
      <c r="G4955" s="51">
        <v>0.30514375000000005</v>
      </c>
      <c r="H4955" s="51">
        <v>0.29068749999999999</v>
      </c>
      <c r="I4955" s="51">
        <v>0.20915</v>
      </c>
      <c r="J4955" s="51">
        <v>0.30376250000000005</v>
      </c>
      <c r="K4955" s="51">
        <v>0.32714375000000001</v>
      </c>
      <c r="L4955" s="51">
        <v>0.25448124999999999</v>
      </c>
      <c r="M4955" s="51"/>
      <c r="N4955" s="51"/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/>
      <c r="AE4955" s="51"/>
      <c r="AF4955" s="51"/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</row>
    <row r="4956" spans="1:77" x14ac:dyDescent="0.55000000000000004">
      <c r="A4956" s="49" t="s">
        <v>905</v>
      </c>
      <c r="B4956" s="50">
        <v>42315</v>
      </c>
      <c r="C4956" s="51" t="s">
        <v>906</v>
      </c>
      <c r="D4956" s="51"/>
      <c r="E4956" s="51">
        <v>503.21296874999996</v>
      </c>
      <c r="F4956" s="51">
        <v>0.27898437500000001</v>
      </c>
      <c r="G4956" s="51">
        <v>0.30298124999999998</v>
      </c>
      <c r="H4956" s="51">
        <v>0.29138750000000002</v>
      </c>
      <c r="I4956" s="51">
        <v>0.20960000000000001</v>
      </c>
      <c r="J4956" s="51">
        <v>0.30373125000000001</v>
      </c>
      <c r="K4956" s="51">
        <v>0.32713750000000003</v>
      </c>
      <c r="L4956" s="51">
        <v>0.25453749999999997</v>
      </c>
      <c r="M4956" s="51"/>
      <c r="N4956" s="51"/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</row>
    <row r="4957" spans="1:77" x14ac:dyDescent="0.55000000000000004">
      <c r="A4957" s="49" t="s">
        <v>905</v>
      </c>
      <c r="B4957" s="50">
        <v>42316</v>
      </c>
      <c r="C4957" s="51" t="s">
        <v>906</v>
      </c>
      <c r="D4957" s="51"/>
      <c r="E4957" s="51">
        <v>501.09703125000004</v>
      </c>
      <c r="F4957" s="51">
        <v>0.26594062500000004</v>
      </c>
      <c r="G4957" s="51">
        <v>0.29973125</v>
      </c>
      <c r="H4957" s="51">
        <v>0.29163125000000001</v>
      </c>
      <c r="I4957" s="51">
        <v>0.21039374999999999</v>
      </c>
      <c r="J4957" s="51">
        <v>0.30377500000000002</v>
      </c>
      <c r="K4957" s="51">
        <v>0.32716249999999997</v>
      </c>
      <c r="L4957" s="51">
        <v>0.254525</v>
      </c>
      <c r="M4957" s="51"/>
      <c r="N4957" s="51"/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/>
      <c r="AD4957" s="51"/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</row>
    <row r="4958" spans="1:77" x14ac:dyDescent="0.55000000000000004">
      <c r="A4958" s="49" t="s">
        <v>905</v>
      </c>
      <c r="B4958" s="50">
        <v>42317</v>
      </c>
      <c r="C4958" s="51" t="s">
        <v>906</v>
      </c>
      <c r="D4958" s="51"/>
      <c r="E4958" s="51">
        <v>497.83828124999997</v>
      </c>
      <c r="F4958" s="51">
        <v>0.25008437500000003</v>
      </c>
      <c r="G4958" s="51">
        <v>0.29383749999999997</v>
      </c>
      <c r="H4958" s="51">
        <v>0.29044999999999999</v>
      </c>
      <c r="I4958" s="51">
        <v>0.21131875</v>
      </c>
      <c r="J4958" s="51">
        <v>0.30396250000000002</v>
      </c>
      <c r="K4958" s="51">
        <v>0.32724999999999999</v>
      </c>
      <c r="L4958" s="51">
        <v>0.25451875000000002</v>
      </c>
      <c r="M4958" s="51"/>
      <c r="N4958" s="51"/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/>
      <c r="AF4958" s="51"/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</row>
    <row r="4959" spans="1:77" x14ac:dyDescent="0.55000000000000004">
      <c r="A4959" s="49" t="s">
        <v>905</v>
      </c>
      <c r="B4959" s="50">
        <v>42318</v>
      </c>
      <c r="C4959" s="51" t="s">
        <v>906</v>
      </c>
      <c r="D4959" s="51"/>
      <c r="E4959" s="51">
        <v>494.11406249999993</v>
      </c>
      <c r="F4959" s="51">
        <v>0.2346</v>
      </c>
      <c r="G4959" s="51">
        <v>0.28663125</v>
      </c>
      <c r="H4959" s="51">
        <v>0.28851250000000001</v>
      </c>
      <c r="I4959" s="51">
        <v>0.21193125000000002</v>
      </c>
      <c r="J4959" s="51">
        <v>0.30411874999999999</v>
      </c>
      <c r="K4959" s="51">
        <v>0.32728124999999997</v>
      </c>
      <c r="L4959" s="51">
        <v>0.25458749999999997</v>
      </c>
      <c r="M4959" s="51"/>
      <c r="N4959" s="51"/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>
        <v>7.65</v>
      </c>
      <c r="AC4959" s="51">
        <v>0.38237463966509766</v>
      </c>
      <c r="AD4959" s="51">
        <v>0.34694203407297097</v>
      </c>
      <c r="AE4959" s="51"/>
      <c r="AF4959" s="51"/>
      <c r="AG4959" s="51"/>
      <c r="AH4959" s="51">
        <v>0.5</v>
      </c>
      <c r="AI4959" s="51">
        <v>6.6</v>
      </c>
      <c r="AJ4959" s="51"/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</row>
    <row r="4960" spans="1:77" x14ac:dyDescent="0.55000000000000004">
      <c r="A4960" s="49" t="s">
        <v>905</v>
      </c>
      <c r="B4960" s="50">
        <v>42319</v>
      </c>
      <c r="C4960" s="51" t="s">
        <v>906</v>
      </c>
      <c r="D4960" s="51"/>
      <c r="E4960" s="51">
        <v>491.92359374999995</v>
      </c>
      <c r="F4960" s="51">
        <v>0.22472812500000003</v>
      </c>
      <c r="G4960" s="51">
        <v>0.28232499999999999</v>
      </c>
      <c r="H4960" s="51">
        <v>0.28741249999999996</v>
      </c>
      <c r="I4960" s="51">
        <v>0.2124875</v>
      </c>
      <c r="J4960" s="51">
        <v>0.30430000000000001</v>
      </c>
      <c r="K4960" s="51">
        <v>0.32740000000000002</v>
      </c>
      <c r="L4960" s="51">
        <v>0.25461875</v>
      </c>
      <c r="M4960" s="51"/>
      <c r="N4960" s="51"/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</row>
    <row r="4961" spans="1:77" x14ac:dyDescent="0.55000000000000004">
      <c r="A4961" s="49" t="s">
        <v>905</v>
      </c>
      <c r="B4961" s="50">
        <v>42320</v>
      </c>
      <c r="C4961" s="51" t="s">
        <v>906</v>
      </c>
      <c r="D4961" s="51"/>
      <c r="E4961" s="51">
        <v>500.45015625000002</v>
      </c>
      <c r="F4961" s="51">
        <v>0.27665937500000004</v>
      </c>
      <c r="G4961" s="51">
        <v>0.2883</v>
      </c>
      <c r="H4961" s="51">
        <v>0.28638125000000003</v>
      </c>
      <c r="I4961" s="51">
        <v>0.21274374999999998</v>
      </c>
      <c r="J4961" s="51">
        <v>0.30446875000000001</v>
      </c>
      <c r="K4961" s="51">
        <v>0.32747500000000007</v>
      </c>
      <c r="L4961" s="51">
        <v>0.25461875</v>
      </c>
      <c r="M4961" s="51"/>
      <c r="N4961" s="51"/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>
        <v>0.39134966584667641</v>
      </c>
      <c r="AD4961" s="51">
        <v>0.50847822242653384</v>
      </c>
      <c r="AE4961" s="51"/>
      <c r="AF4961" s="51"/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</row>
    <row r="4962" spans="1:77" x14ac:dyDescent="0.55000000000000004">
      <c r="A4962" s="49" t="s">
        <v>905</v>
      </c>
      <c r="B4962" s="50">
        <v>42321</v>
      </c>
      <c r="C4962" s="51" t="s">
        <v>906</v>
      </c>
      <c r="D4962" s="51"/>
      <c r="E4962" s="51">
        <v>497.44312500000001</v>
      </c>
      <c r="F4962" s="51">
        <v>0.25955624999999999</v>
      </c>
      <c r="G4962" s="51">
        <v>0.28669374999999997</v>
      </c>
      <c r="H4962" s="51">
        <v>0.28523124999999999</v>
      </c>
      <c r="I4962" s="51">
        <v>0.21295625000000001</v>
      </c>
      <c r="J4962" s="51">
        <v>0.30458125000000003</v>
      </c>
      <c r="K4962" s="51">
        <v>0.32751249999999998</v>
      </c>
      <c r="L4962" s="51">
        <v>0.25473750000000001</v>
      </c>
      <c r="M4962" s="51"/>
      <c r="N4962" s="51"/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/>
      <c r="AC4962" s="51"/>
      <c r="AD4962" s="51"/>
      <c r="AE4962" s="51"/>
      <c r="AF4962" s="51"/>
      <c r="AG4962" s="51"/>
      <c r="AH4962" s="51"/>
      <c r="AI4962" s="51"/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</row>
    <row r="4963" spans="1:77" x14ac:dyDescent="0.55000000000000004">
      <c r="A4963" s="49" t="s">
        <v>905</v>
      </c>
      <c r="B4963" s="50">
        <v>42322</v>
      </c>
      <c r="C4963" s="51" t="s">
        <v>906</v>
      </c>
      <c r="D4963" s="51"/>
      <c r="E4963" s="51">
        <v>494.42953124999997</v>
      </c>
      <c r="F4963" s="51">
        <v>0.24486562499999998</v>
      </c>
      <c r="G4963" s="51">
        <v>0.28308125000000006</v>
      </c>
      <c r="H4963" s="51">
        <v>0.28393750000000001</v>
      </c>
      <c r="I4963" s="51">
        <v>0.21326875000000001</v>
      </c>
      <c r="J4963" s="51">
        <v>0.30452500000000005</v>
      </c>
      <c r="K4963" s="51">
        <v>0.32761874999999996</v>
      </c>
      <c r="L4963" s="51">
        <v>0.25477500000000003</v>
      </c>
      <c r="M4963" s="51"/>
      <c r="N4963" s="51"/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</row>
    <row r="4964" spans="1:77" x14ac:dyDescent="0.55000000000000004">
      <c r="A4964" s="49" t="s">
        <v>905</v>
      </c>
      <c r="B4964" s="50">
        <v>42323</v>
      </c>
      <c r="C4964" s="51" t="s">
        <v>906</v>
      </c>
      <c r="D4964" s="51"/>
      <c r="E4964" s="51">
        <v>491.99062500000002</v>
      </c>
      <c r="F4964" s="51">
        <v>0.23354999999999998</v>
      </c>
      <c r="G4964" s="51">
        <v>0.2797</v>
      </c>
      <c r="H4964" s="51">
        <v>0.28281875000000001</v>
      </c>
      <c r="I4964" s="51">
        <v>0.21356874999999997</v>
      </c>
      <c r="J4964" s="51">
        <v>0.30449999999999999</v>
      </c>
      <c r="K4964" s="51">
        <v>0.32761875000000001</v>
      </c>
      <c r="L4964" s="51">
        <v>0.25483750000000005</v>
      </c>
      <c r="M4964" s="51"/>
      <c r="N4964" s="51"/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/>
      <c r="AE4964" s="51"/>
      <c r="AF4964" s="51"/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</row>
    <row r="4965" spans="1:77" x14ac:dyDescent="0.55000000000000004">
      <c r="A4965" s="49" t="s">
        <v>905</v>
      </c>
      <c r="B4965" s="50">
        <v>42324</v>
      </c>
      <c r="C4965" s="51" t="s">
        <v>906</v>
      </c>
      <c r="D4965" s="51"/>
      <c r="E4965" s="51">
        <v>488.8153125</v>
      </c>
      <c r="F4965" s="51">
        <v>0.22171250000000001</v>
      </c>
      <c r="G4965" s="51">
        <v>0.27408125</v>
      </c>
      <c r="H4965" s="51">
        <v>0.280775</v>
      </c>
      <c r="I4965" s="51">
        <v>0.21376249999999999</v>
      </c>
      <c r="J4965" s="51">
        <v>0.30453125000000003</v>
      </c>
      <c r="K4965" s="51">
        <v>0.32758750000000003</v>
      </c>
      <c r="L4965" s="51">
        <v>0.25483125000000001</v>
      </c>
      <c r="M4965" s="51"/>
      <c r="N4965" s="51"/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</row>
    <row r="4966" spans="1:77" x14ac:dyDescent="0.55000000000000004">
      <c r="A4966" s="49" t="s">
        <v>905</v>
      </c>
      <c r="B4966" s="50">
        <v>42325</v>
      </c>
      <c r="C4966" s="51" t="s">
        <v>906</v>
      </c>
      <c r="D4966" s="51"/>
      <c r="E4966" s="51">
        <v>486.32906250000002</v>
      </c>
      <c r="F4966" s="51">
        <v>0.211975</v>
      </c>
      <c r="G4966" s="51">
        <v>0.26934375000000005</v>
      </c>
      <c r="H4966" s="51">
        <v>0.27928749999999997</v>
      </c>
      <c r="I4966" s="51">
        <v>0.2142375</v>
      </c>
      <c r="J4966" s="51">
        <v>0.30449999999999999</v>
      </c>
      <c r="K4966" s="51">
        <v>0.32758750000000003</v>
      </c>
      <c r="L4966" s="51">
        <v>0.25482499999999997</v>
      </c>
      <c r="M4966" s="51"/>
      <c r="N4966" s="51"/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>
        <v>0.57777446006884448</v>
      </c>
      <c r="AD4966" s="51">
        <v>0.34477219541107323</v>
      </c>
      <c r="AE4966" s="51"/>
      <c r="AF4966" s="51"/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</row>
    <row r="4967" spans="1:77" x14ac:dyDescent="0.55000000000000004">
      <c r="A4967" s="49" t="s">
        <v>905</v>
      </c>
      <c r="B4967" s="50">
        <v>42326</v>
      </c>
      <c r="C4967" s="51" t="s">
        <v>906</v>
      </c>
      <c r="D4967" s="51"/>
      <c r="E4967" s="51">
        <v>483.63796874999997</v>
      </c>
      <c r="F4967" s="51">
        <v>0.20325937500000002</v>
      </c>
      <c r="G4967" s="51">
        <v>0.26416875000000001</v>
      </c>
      <c r="H4967" s="51">
        <v>0.27723124999999998</v>
      </c>
      <c r="I4967" s="51">
        <v>0.21429375000000001</v>
      </c>
      <c r="J4967" s="51">
        <v>0.30451875</v>
      </c>
      <c r="K4967" s="51">
        <v>0.32757500000000001</v>
      </c>
      <c r="L4967" s="51">
        <v>0.25479375000000004</v>
      </c>
      <c r="M4967" s="51"/>
      <c r="N4967" s="51"/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</row>
    <row r="4968" spans="1:77" x14ac:dyDescent="0.55000000000000004">
      <c r="A4968" s="49" t="s">
        <v>905</v>
      </c>
      <c r="B4968" s="50">
        <v>42327</v>
      </c>
      <c r="C4968" s="51" t="s">
        <v>906</v>
      </c>
      <c r="D4968" s="51"/>
      <c r="E4968" s="51">
        <v>500.21859374999997</v>
      </c>
      <c r="F4968" s="51">
        <v>0.29583437499999998</v>
      </c>
      <c r="G4968" s="51">
        <v>0.27800625000000001</v>
      </c>
      <c r="H4968" s="51">
        <v>0.27921249999999997</v>
      </c>
      <c r="I4968" s="51">
        <v>0.21430624999999998</v>
      </c>
      <c r="J4968" s="51">
        <v>0.30458750000000001</v>
      </c>
      <c r="K4968" s="51">
        <v>0.32759375000000002</v>
      </c>
      <c r="L4968" s="51">
        <v>0.25477499999999997</v>
      </c>
      <c r="M4968" s="51"/>
      <c r="N4968" s="51"/>
      <c r="O4968" s="51"/>
      <c r="P4968" s="51"/>
      <c r="Q4968" s="51">
        <v>4.9046955583333336</v>
      </c>
      <c r="R4968" s="51">
        <v>245.73599999999996</v>
      </c>
      <c r="S4968" s="51">
        <v>0</v>
      </c>
      <c r="T4968" s="51"/>
      <c r="U4968" s="51"/>
      <c r="V4968" s="51"/>
      <c r="W4968" s="51"/>
      <c r="X4968" s="51"/>
      <c r="Y4968" s="51"/>
      <c r="Z4968" s="51"/>
      <c r="AA4968" s="51">
        <v>0</v>
      </c>
      <c r="AB4968" s="51"/>
      <c r="AC4968" s="51"/>
      <c r="AD4968" s="51"/>
      <c r="AE4968" s="51">
        <v>1.4213308768697638E-2</v>
      </c>
      <c r="AF4968" s="51">
        <v>2.7001733333333333E-2</v>
      </c>
      <c r="AG4968" s="51">
        <v>1.8997499999999998</v>
      </c>
      <c r="AH4968" s="51"/>
      <c r="AI4968" s="51"/>
      <c r="AJ4968" s="51">
        <v>1.855</v>
      </c>
      <c r="AK4968" s="51">
        <v>3.3595723640585634E-2</v>
      </c>
      <c r="AL4968" s="51">
        <v>3.3565403500000004</v>
      </c>
      <c r="AM4968" s="51">
        <v>99.909750000000003</v>
      </c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>
        <v>0</v>
      </c>
      <c r="AZ4968" s="51"/>
      <c r="BA4968" s="51">
        <v>1.0568960372134388E-2</v>
      </c>
      <c r="BB4968" s="51">
        <v>1.5211534749999998</v>
      </c>
      <c r="BC4968" s="51"/>
      <c r="BD4968" s="51">
        <v>143.92649999999998</v>
      </c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</row>
    <row r="4969" spans="1:77" x14ac:dyDescent="0.55000000000000004">
      <c r="A4969" s="49" t="s">
        <v>905</v>
      </c>
      <c r="B4969" s="50">
        <v>42328</v>
      </c>
      <c r="C4969" s="51" t="s">
        <v>906</v>
      </c>
      <c r="D4969" s="51"/>
      <c r="E4969" s="51">
        <v>497.55843750000003</v>
      </c>
      <c r="F4969" s="51">
        <v>0.27473749999999997</v>
      </c>
      <c r="G4969" s="51">
        <v>0.28064375000000003</v>
      </c>
      <c r="H4969" s="51">
        <v>0.27951250000000005</v>
      </c>
      <c r="I4969" s="51">
        <v>0.21412500000000001</v>
      </c>
      <c r="J4969" s="51">
        <v>0.30461874999999999</v>
      </c>
      <c r="K4969" s="51">
        <v>0.32765</v>
      </c>
      <c r="L4969" s="51">
        <v>0.25493125</v>
      </c>
      <c r="M4969" s="51"/>
      <c r="N4969" s="51"/>
      <c r="O4969" s="51"/>
      <c r="P4969" s="51">
        <v>2.65</v>
      </c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>
        <v>8.6</v>
      </c>
      <c r="AC4969" s="51"/>
      <c r="AD4969" s="51">
        <v>0.48581172710663889</v>
      </c>
      <c r="AE4969" s="51"/>
      <c r="AF4969" s="51"/>
      <c r="AG4969" s="51"/>
      <c r="AH4969" s="51">
        <v>1.9</v>
      </c>
      <c r="AI4969" s="51">
        <v>7.65</v>
      </c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</row>
    <row r="4970" spans="1:77" x14ac:dyDescent="0.55000000000000004">
      <c r="A4970" s="49" t="s">
        <v>905</v>
      </c>
      <c r="B4970" s="50">
        <v>42329</v>
      </c>
      <c r="C4970" s="51" t="s">
        <v>906</v>
      </c>
      <c r="D4970" s="51"/>
      <c r="E4970" s="51">
        <v>494.72953125000004</v>
      </c>
      <c r="F4970" s="51">
        <v>0.25727812500000002</v>
      </c>
      <c r="G4970" s="51">
        <v>0.27918124999999999</v>
      </c>
      <c r="H4970" s="51">
        <v>0.27941250000000001</v>
      </c>
      <c r="I4970" s="51">
        <v>0.21434375</v>
      </c>
      <c r="J4970" s="51">
        <v>0.30456250000000001</v>
      </c>
      <c r="K4970" s="51">
        <v>0.32764375000000001</v>
      </c>
      <c r="L4970" s="51">
        <v>0.25490625</v>
      </c>
      <c r="M4970" s="51"/>
      <c r="N4970" s="51"/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</row>
    <row r="4971" spans="1:77" x14ac:dyDescent="0.55000000000000004">
      <c r="A4971" s="49" t="s">
        <v>905</v>
      </c>
      <c r="B4971" s="50">
        <v>42330</v>
      </c>
      <c r="C4971" s="51" t="s">
        <v>906</v>
      </c>
      <c r="D4971" s="51"/>
      <c r="E4971" s="51">
        <v>491.36109375000001</v>
      </c>
      <c r="F4971" s="51">
        <v>0.24080937499999999</v>
      </c>
      <c r="G4971" s="51">
        <v>0.27558125</v>
      </c>
      <c r="H4971" s="51">
        <v>0.27825</v>
      </c>
      <c r="I4971" s="51">
        <v>0.21410624999999997</v>
      </c>
      <c r="J4971" s="51">
        <v>0.30463750000000001</v>
      </c>
      <c r="K4971" s="51">
        <v>0.32776875</v>
      </c>
      <c r="L4971" s="51">
        <v>0.25491249999999999</v>
      </c>
      <c r="M4971" s="51"/>
      <c r="N4971" s="51"/>
      <c r="O4971" s="51"/>
      <c r="P4971" s="51"/>
      <c r="Q4971" s="51"/>
      <c r="R4971" s="51"/>
      <c r="S4971" s="51"/>
      <c r="T4971" s="51"/>
      <c r="U4971" s="51"/>
      <c r="V4971" s="51"/>
      <c r="W4971" s="51"/>
      <c r="X4971" s="51"/>
      <c r="Y4971" s="51"/>
      <c r="Z4971" s="51"/>
      <c r="AA4971" s="51"/>
      <c r="AB4971" s="51"/>
      <c r="AC4971" s="51"/>
      <c r="AD4971" s="51"/>
      <c r="AE4971" s="51"/>
      <c r="AF4971" s="51"/>
      <c r="AG4971" s="51"/>
      <c r="AH4971" s="51"/>
      <c r="AI4971" s="51"/>
      <c r="AJ4971" s="51"/>
      <c r="AK4971" s="51"/>
      <c r="AL4971" s="51"/>
      <c r="AM4971" s="51"/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/>
      <c r="BC4971" s="51"/>
      <c r="BD4971" s="51"/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</row>
    <row r="4972" spans="1:77" x14ac:dyDescent="0.55000000000000004">
      <c r="A4972" s="49" t="s">
        <v>905</v>
      </c>
      <c r="B4972" s="50">
        <v>42331</v>
      </c>
      <c r="C4972" s="51" t="s">
        <v>906</v>
      </c>
      <c r="D4972" s="51"/>
      <c r="E4972" s="51">
        <v>486.52499999999998</v>
      </c>
      <c r="F4972" s="51">
        <v>0.22268125</v>
      </c>
      <c r="G4972" s="51">
        <v>0.26801874999999997</v>
      </c>
      <c r="H4972" s="51">
        <v>0.27531875</v>
      </c>
      <c r="I4972" s="51">
        <v>0.21371875000000001</v>
      </c>
      <c r="J4972" s="51">
        <v>0.30461874999999999</v>
      </c>
      <c r="K4972" s="51">
        <v>0.32784374999999999</v>
      </c>
      <c r="L4972" s="51">
        <v>0.25489999999999996</v>
      </c>
      <c r="M4972" s="51"/>
      <c r="N4972" s="51"/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>
        <v>0.49527523602885792</v>
      </c>
      <c r="AD4972" s="51">
        <v>0.3536239291279219</v>
      </c>
      <c r="AE4972" s="51"/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</row>
    <row r="4973" spans="1:77" x14ac:dyDescent="0.55000000000000004">
      <c r="A4973" s="49" t="s">
        <v>905</v>
      </c>
      <c r="B4973" s="50">
        <v>42332</v>
      </c>
      <c r="C4973" s="51" t="s">
        <v>906</v>
      </c>
      <c r="D4973" s="51"/>
      <c r="E4973" s="51">
        <v>481.05656249999998</v>
      </c>
      <c r="F4973" s="51">
        <v>0.20461874999999999</v>
      </c>
      <c r="G4973" s="51">
        <v>0.25897500000000001</v>
      </c>
      <c r="H4973" s="51">
        <v>0.27118124999999998</v>
      </c>
      <c r="I4973" s="51">
        <v>0.21310625</v>
      </c>
      <c r="J4973" s="51">
        <v>0.30465625000000002</v>
      </c>
      <c r="K4973" s="51">
        <v>0.3278875</v>
      </c>
      <c r="L4973" s="51">
        <v>0.25489374999999997</v>
      </c>
      <c r="M4973" s="51"/>
      <c r="N4973" s="51"/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/>
      <c r="AF4973" s="51"/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</row>
    <row r="4974" spans="1:77" x14ac:dyDescent="0.55000000000000004">
      <c r="A4974" s="49" t="s">
        <v>905</v>
      </c>
      <c r="B4974" s="50">
        <v>42333</v>
      </c>
      <c r="C4974" s="51" t="s">
        <v>906</v>
      </c>
      <c r="D4974" s="51"/>
      <c r="E4974" s="51">
        <v>475.57171875</v>
      </c>
      <c r="F4974" s="51">
        <v>0.188653125</v>
      </c>
      <c r="G4974" s="51">
        <v>0.24895</v>
      </c>
      <c r="H4974" s="51">
        <v>0.26665</v>
      </c>
      <c r="I4974" s="51">
        <v>0.21239374999999999</v>
      </c>
      <c r="J4974" s="51">
        <v>0.30462499999999998</v>
      </c>
      <c r="K4974" s="51">
        <v>0.32787500000000003</v>
      </c>
      <c r="L4974" s="51">
        <v>0.25489374999999997</v>
      </c>
      <c r="M4974" s="51"/>
      <c r="N4974" s="51"/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>
        <v>8.6999999999999993</v>
      </c>
      <c r="AC4974" s="51"/>
      <c r="AD4974" s="51"/>
      <c r="AE4974" s="51"/>
      <c r="AF4974" s="51"/>
      <c r="AG4974" s="51"/>
      <c r="AH4974" s="51">
        <v>2.2000000000000002</v>
      </c>
      <c r="AI4974" s="51">
        <v>8.6</v>
      </c>
      <c r="AJ4974" s="51"/>
      <c r="AK4974" s="51"/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</row>
    <row r="4975" spans="1:77" x14ac:dyDescent="0.55000000000000004">
      <c r="A4975" s="49" t="s">
        <v>905</v>
      </c>
      <c r="B4975" s="50">
        <v>42334</v>
      </c>
      <c r="C4975" s="51" t="s">
        <v>906</v>
      </c>
      <c r="D4975" s="51"/>
      <c r="E4975" s="51">
        <v>514.52765624999995</v>
      </c>
      <c r="F4975" s="51">
        <v>0.314284375</v>
      </c>
      <c r="G4975" s="51">
        <v>0.32642499999999997</v>
      </c>
      <c r="H4975" s="51">
        <v>0.29305625000000002</v>
      </c>
      <c r="I4975" s="51">
        <v>0.21416875000000002</v>
      </c>
      <c r="J4975" s="51">
        <v>0.30466875000000004</v>
      </c>
      <c r="K4975" s="51">
        <v>0.32801875000000003</v>
      </c>
      <c r="L4975" s="51">
        <v>0.25482499999999997</v>
      </c>
      <c r="M4975" s="51"/>
      <c r="N4975" s="51"/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/>
      <c r="AD4975" s="51"/>
      <c r="AE4975" s="51"/>
      <c r="AF4975" s="51"/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</row>
    <row r="4976" spans="1:77" x14ac:dyDescent="0.55000000000000004">
      <c r="A4976" s="49" t="s">
        <v>905</v>
      </c>
      <c r="B4976" s="50">
        <v>42335</v>
      </c>
      <c r="C4976" s="51" t="s">
        <v>906</v>
      </c>
      <c r="D4976" s="51"/>
      <c r="E4976" s="51">
        <v>510.05765624999998</v>
      </c>
      <c r="F4976" s="51">
        <v>0.29009062499999999</v>
      </c>
      <c r="G4976" s="51">
        <v>0.31770625000000002</v>
      </c>
      <c r="H4976" s="51">
        <v>0.29407499999999998</v>
      </c>
      <c r="I4976" s="51">
        <v>0.21454375000000003</v>
      </c>
      <c r="J4976" s="51">
        <v>0.30484374999999997</v>
      </c>
      <c r="K4976" s="51">
        <v>0.32810625000000004</v>
      </c>
      <c r="L4976" s="51">
        <v>0.25472499999999998</v>
      </c>
      <c r="M4976" s="51"/>
      <c r="N4976" s="51"/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</row>
    <row r="4977" spans="1:77" x14ac:dyDescent="0.55000000000000004">
      <c r="A4977" s="49" t="s">
        <v>905</v>
      </c>
      <c r="B4977" s="50">
        <v>42336</v>
      </c>
      <c r="C4977" s="51" t="s">
        <v>906</v>
      </c>
      <c r="D4977" s="51"/>
      <c r="E4977" s="51">
        <v>504.08249999999992</v>
      </c>
      <c r="F4977" s="51">
        <v>0.26608124999999999</v>
      </c>
      <c r="G4977" s="51">
        <v>0.30734375000000003</v>
      </c>
      <c r="H4977" s="51">
        <v>0.29127500000000001</v>
      </c>
      <c r="I4977" s="51">
        <v>0.21442500000000003</v>
      </c>
      <c r="J4977" s="51">
        <v>0.30485625000000005</v>
      </c>
      <c r="K4977" s="51">
        <v>0.32818125000000004</v>
      </c>
      <c r="L4977" s="51">
        <v>0.25482500000000002</v>
      </c>
      <c r="M4977" s="51"/>
      <c r="N4977" s="51"/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</row>
    <row r="4978" spans="1:77" x14ac:dyDescent="0.55000000000000004">
      <c r="A4978" s="49" t="s">
        <v>905</v>
      </c>
      <c r="B4978" s="50">
        <v>42337</v>
      </c>
      <c r="C4978" s="51" t="s">
        <v>906</v>
      </c>
      <c r="D4978" s="51"/>
      <c r="E4978" s="51">
        <v>500.55140624999996</v>
      </c>
      <c r="F4978" s="51">
        <v>0.25082187499999997</v>
      </c>
      <c r="G4978" s="51">
        <v>0.30088749999999997</v>
      </c>
      <c r="H4978" s="51">
        <v>0.29027500000000001</v>
      </c>
      <c r="I4978" s="51">
        <v>0.21453125000000001</v>
      </c>
      <c r="J4978" s="51">
        <v>0.30487500000000001</v>
      </c>
      <c r="K4978" s="51">
        <v>0.32816249999999997</v>
      </c>
      <c r="L4978" s="51">
        <v>0.25480625000000001</v>
      </c>
      <c r="M4978" s="51"/>
      <c r="N4978" s="51"/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</row>
    <row r="4979" spans="1:77" x14ac:dyDescent="0.55000000000000004">
      <c r="A4979" s="49" t="s">
        <v>905</v>
      </c>
      <c r="B4979" s="50">
        <v>42338</v>
      </c>
      <c r="C4979" s="51" t="s">
        <v>906</v>
      </c>
      <c r="D4979" s="51"/>
      <c r="E4979" s="51">
        <v>497.13421875</v>
      </c>
      <c r="F4979" s="51">
        <v>0.238684375</v>
      </c>
      <c r="G4979" s="51">
        <v>0.29436875000000001</v>
      </c>
      <c r="H4979" s="51">
        <v>0.28835624999999998</v>
      </c>
      <c r="I4979" s="51">
        <v>0.21435000000000001</v>
      </c>
      <c r="J4979" s="51">
        <v>0.30481249999999999</v>
      </c>
      <c r="K4979" s="51">
        <v>0.32823124999999997</v>
      </c>
      <c r="L4979" s="51">
        <v>0.25483750000000005</v>
      </c>
      <c r="M4979" s="51"/>
      <c r="N4979" s="51"/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>
        <v>0.44616613601210892</v>
      </c>
      <c r="AD4979" s="51">
        <v>0.29518331192583497</v>
      </c>
      <c r="AE4979" s="51"/>
      <c r="AF4979" s="51"/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</row>
    <row r="4980" spans="1:77" x14ac:dyDescent="0.55000000000000004">
      <c r="A4980" s="49" t="s">
        <v>905</v>
      </c>
      <c r="B4980" s="50">
        <v>42339</v>
      </c>
      <c r="C4980" s="51" t="s">
        <v>906</v>
      </c>
      <c r="D4980" s="51"/>
      <c r="E4980" s="51">
        <v>493.69265625000003</v>
      </c>
      <c r="F4980" s="51">
        <v>0.227290625</v>
      </c>
      <c r="G4980" s="51">
        <v>0.28774374999999996</v>
      </c>
      <c r="H4980" s="51">
        <v>0.28635625000000003</v>
      </c>
      <c r="I4980" s="51">
        <v>0.21408125</v>
      </c>
      <c r="J4980" s="51">
        <v>0.30467500000000003</v>
      </c>
      <c r="K4980" s="51">
        <v>0.32826250000000001</v>
      </c>
      <c r="L4980" s="51">
        <v>0.25475000000000003</v>
      </c>
      <c r="M4980" s="51"/>
      <c r="N4980" s="51"/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</row>
    <row r="4981" spans="1:77" x14ac:dyDescent="0.55000000000000004">
      <c r="A4981" s="49" t="s">
        <v>905</v>
      </c>
      <c r="B4981" s="50">
        <v>42340</v>
      </c>
      <c r="C4981" s="51" t="s">
        <v>906</v>
      </c>
      <c r="D4981" s="51"/>
      <c r="E4981" s="51">
        <v>486.91640625000002</v>
      </c>
      <c r="F4981" s="51">
        <v>0.20871562500000002</v>
      </c>
      <c r="G4981" s="51">
        <v>0.27538125000000002</v>
      </c>
      <c r="H4981" s="51">
        <v>0.2804875</v>
      </c>
      <c r="I4981" s="51">
        <v>0.21316874999999999</v>
      </c>
      <c r="J4981" s="51">
        <v>0.30440624999999999</v>
      </c>
      <c r="K4981" s="51">
        <v>0.32819999999999999</v>
      </c>
      <c r="L4981" s="51">
        <v>0.25474374999999999</v>
      </c>
      <c r="M4981" s="51"/>
      <c r="N4981" s="51"/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>
        <v>8.6999999999999993</v>
      </c>
      <c r="AC4981" s="51"/>
      <c r="AD4981" s="51"/>
      <c r="AE4981" s="51"/>
      <c r="AF4981" s="51"/>
      <c r="AG4981" s="51"/>
      <c r="AH4981" s="51">
        <v>3.35</v>
      </c>
      <c r="AI4981" s="51">
        <v>8.6999999999999993</v>
      </c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</row>
    <row r="4982" spans="1:77" x14ac:dyDescent="0.55000000000000004">
      <c r="A4982" s="49" t="s">
        <v>905</v>
      </c>
      <c r="B4982" s="50">
        <v>42341</v>
      </c>
      <c r="C4982" s="51" t="s">
        <v>906</v>
      </c>
      <c r="D4982" s="51"/>
      <c r="E4982" s="51">
        <v>532.51312499999995</v>
      </c>
      <c r="F4982" s="51">
        <v>0.34798750000000001</v>
      </c>
      <c r="G4982" s="51">
        <v>0.34683750000000002</v>
      </c>
      <c r="H4982" s="51">
        <v>0.31944375000000003</v>
      </c>
      <c r="I4982" s="51">
        <v>0.22066250000000001</v>
      </c>
      <c r="J4982" s="51">
        <v>0.30445</v>
      </c>
      <c r="K4982" s="51">
        <v>0.32824375</v>
      </c>
      <c r="L4982" s="51">
        <v>0.25483125000000001</v>
      </c>
      <c r="M4982" s="51"/>
      <c r="N4982" s="51"/>
      <c r="O4982" s="51"/>
      <c r="P4982" s="51"/>
      <c r="Q4982" s="51">
        <v>4.961905775</v>
      </c>
      <c r="R4982" s="51">
        <v>380.33449999999999</v>
      </c>
      <c r="S4982" s="51">
        <v>86.609749999999991</v>
      </c>
      <c r="T4982" s="51"/>
      <c r="U4982" s="51"/>
      <c r="V4982" s="51"/>
      <c r="W4982" s="51"/>
      <c r="X4982" s="51"/>
      <c r="Y4982" s="51"/>
      <c r="Z4982" s="51"/>
      <c r="AA4982" s="51">
        <v>0</v>
      </c>
      <c r="AB4982" s="51"/>
      <c r="AC4982" s="51"/>
      <c r="AD4982" s="51"/>
      <c r="AE4982" s="51">
        <v>8.1912620450930885E-3</v>
      </c>
      <c r="AF4982" s="51">
        <v>4.3778200000000003E-2</v>
      </c>
      <c r="AG4982" s="51">
        <v>5.3444999999999991</v>
      </c>
      <c r="AH4982" s="51"/>
      <c r="AI4982" s="51"/>
      <c r="AJ4982" s="51">
        <v>1.2</v>
      </c>
      <c r="AK4982" s="51">
        <v>2.7045961926478471E-2</v>
      </c>
      <c r="AL4982" s="51">
        <v>1.8799715750000001</v>
      </c>
      <c r="AM4982" s="51">
        <v>69.510249999999999</v>
      </c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>
        <v>1.5653666749999999</v>
      </c>
      <c r="AX4982" s="51"/>
      <c r="AY4982" s="51">
        <v>86.609749999999991</v>
      </c>
      <c r="AZ4982" s="51">
        <v>1.8073792788918106E-2</v>
      </c>
      <c r="BA4982" s="51">
        <v>6.7290598300360945E-3</v>
      </c>
      <c r="BB4982" s="51">
        <v>1.4727893249999999</v>
      </c>
      <c r="BC4982" s="51"/>
      <c r="BD4982" s="51">
        <v>218.86999999999998</v>
      </c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</row>
    <row r="4983" spans="1:77" x14ac:dyDescent="0.55000000000000004">
      <c r="A4983" s="49" t="s">
        <v>905</v>
      </c>
      <c r="B4983" s="50">
        <v>42342</v>
      </c>
      <c r="C4983" s="51" t="s">
        <v>906</v>
      </c>
      <c r="D4983" s="51"/>
      <c r="E4983" s="51">
        <v>527.44640625</v>
      </c>
      <c r="F4983" s="51">
        <v>0.31794687500000002</v>
      </c>
      <c r="G4983" s="51">
        <v>0.33988750000000001</v>
      </c>
      <c r="H4983" s="51">
        <v>0.32186875000000004</v>
      </c>
      <c r="I4983" s="51">
        <v>0.21982499999999999</v>
      </c>
      <c r="J4983" s="51">
        <v>0.30449375000000001</v>
      </c>
      <c r="K4983" s="51">
        <v>0.32823750000000002</v>
      </c>
      <c r="L4983" s="51">
        <v>0.2548125</v>
      </c>
      <c r="M4983" s="51"/>
      <c r="N4983" s="51"/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/>
      <c r="AC4983" s="51">
        <v>0.47382610451235263</v>
      </c>
      <c r="AD4983" s="51">
        <v>0.34594921287590874</v>
      </c>
      <c r="AE4983" s="51"/>
      <c r="AF4983" s="51"/>
      <c r="AG4983" s="51"/>
      <c r="AH4983" s="51"/>
      <c r="AI4983" s="51"/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</row>
    <row r="4984" spans="1:77" x14ac:dyDescent="0.55000000000000004">
      <c r="A4984" s="49" t="s">
        <v>905</v>
      </c>
      <c r="B4984" s="50">
        <v>42343</v>
      </c>
      <c r="C4984" s="51" t="s">
        <v>906</v>
      </c>
      <c r="D4984" s="51"/>
      <c r="E4984" s="51">
        <v>523.43343749999997</v>
      </c>
      <c r="F4984" s="51">
        <v>0.29941249999999997</v>
      </c>
      <c r="G4984" s="51">
        <v>0.33355625</v>
      </c>
      <c r="H4984" s="51">
        <v>0.320525</v>
      </c>
      <c r="I4984" s="51">
        <v>0.22030624999999998</v>
      </c>
      <c r="J4984" s="51">
        <v>0.30433125</v>
      </c>
      <c r="K4984" s="51">
        <v>0.32832499999999998</v>
      </c>
      <c r="L4984" s="51">
        <v>0.25480625000000001</v>
      </c>
      <c r="M4984" s="51"/>
      <c r="N4984" s="51"/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</row>
    <row r="4985" spans="1:77" x14ac:dyDescent="0.55000000000000004">
      <c r="A4985" s="49" t="s">
        <v>905</v>
      </c>
      <c r="B4985" s="50">
        <v>42344</v>
      </c>
      <c r="C4985" s="51" t="s">
        <v>906</v>
      </c>
      <c r="D4985" s="51"/>
      <c r="E4985" s="51">
        <v>519.83765625000001</v>
      </c>
      <c r="F4985" s="51">
        <v>0.284871875</v>
      </c>
      <c r="G4985" s="51">
        <v>0.32745000000000002</v>
      </c>
      <c r="H4985" s="51">
        <v>0.31848749999999998</v>
      </c>
      <c r="I4985" s="51">
        <v>0.22064375</v>
      </c>
      <c r="J4985" s="51">
        <v>0.30431874999999997</v>
      </c>
      <c r="K4985" s="51">
        <v>0.32831250000000001</v>
      </c>
      <c r="L4985" s="51">
        <v>0.25486874999999998</v>
      </c>
      <c r="M4985" s="51"/>
      <c r="N4985" s="51"/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/>
      <c r="AD4985" s="51"/>
      <c r="AE4985" s="51"/>
      <c r="AF4985" s="51"/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</row>
    <row r="4986" spans="1:77" x14ac:dyDescent="0.55000000000000004">
      <c r="A4986" s="49" t="s">
        <v>905</v>
      </c>
      <c r="B4986" s="50">
        <v>42345</v>
      </c>
      <c r="C4986" s="51" t="s">
        <v>906</v>
      </c>
      <c r="D4986" s="51"/>
      <c r="E4986" s="51">
        <v>515.61562500000002</v>
      </c>
      <c r="F4986" s="51">
        <v>0.27081250000000001</v>
      </c>
      <c r="G4986" s="51">
        <v>0.32062499999999999</v>
      </c>
      <c r="H4986" s="51">
        <v>0.31513124999999997</v>
      </c>
      <c r="I4986" s="51">
        <v>0.2205375</v>
      </c>
      <c r="J4986" s="51">
        <v>0.30428125</v>
      </c>
      <c r="K4986" s="51">
        <v>0.32827499999999998</v>
      </c>
      <c r="L4986" s="51">
        <v>0.25477499999999997</v>
      </c>
      <c r="M4986" s="51"/>
      <c r="N4986" s="51"/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>
        <v>0.39474907025783967</v>
      </c>
      <c r="AD4986" s="51">
        <v>0.31339957154786841</v>
      </c>
      <c r="AE4986" s="51"/>
      <c r="AF4986" s="51"/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</row>
    <row r="4987" spans="1:77" x14ac:dyDescent="0.55000000000000004">
      <c r="A4987" s="49" t="s">
        <v>905</v>
      </c>
      <c r="B4987" s="50">
        <v>42346</v>
      </c>
      <c r="C4987" s="51" t="s">
        <v>906</v>
      </c>
      <c r="D4987" s="51"/>
      <c r="E4987" s="51">
        <v>510.52359375000003</v>
      </c>
      <c r="F4987" s="51">
        <v>0.25457812499999999</v>
      </c>
      <c r="G4987" s="51">
        <v>0.31254999999999999</v>
      </c>
      <c r="H4987" s="51">
        <v>0.31074374999999999</v>
      </c>
      <c r="I4987" s="51">
        <v>0.22018125</v>
      </c>
      <c r="J4987" s="51">
        <v>0.30415000000000003</v>
      </c>
      <c r="K4987" s="51">
        <v>0.32833125000000002</v>
      </c>
      <c r="L4987" s="51">
        <v>0.25477499999999997</v>
      </c>
      <c r="M4987" s="51"/>
      <c r="N4987" s="51"/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>
        <v>8.6999999999999993</v>
      </c>
      <c r="AC4987" s="51"/>
      <c r="AD4987" s="51"/>
      <c r="AE4987" s="51"/>
      <c r="AF4987" s="51"/>
      <c r="AG4987" s="51"/>
      <c r="AH4987" s="51">
        <v>4.0999999999999996</v>
      </c>
      <c r="AI4987" s="51">
        <v>8.6999999999999993</v>
      </c>
      <c r="AJ4987" s="51"/>
      <c r="AK4987" s="51"/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</row>
    <row r="4988" spans="1:77" x14ac:dyDescent="0.55000000000000004">
      <c r="A4988" s="49" t="s">
        <v>905</v>
      </c>
      <c r="B4988" s="50">
        <v>42347</v>
      </c>
      <c r="C4988" s="51" t="s">
        <v>906</v>
      </c>
      <c r="D4988" s="51"/>
      <c r="E4988" s="51">
        <v>506.05828125000005</v>
      </c>
      <c r="F4988" s="51">
        <v>0.24110937500000001</v>
      </c>
      <c r="G4988" s="51">
        <v>0.3051875</v>
      </c>
      <c r="H4988" s="51">
        <v>0.30699374999999995</v>
      </c>
      <c r="I4988" s="51">
        <v>0.21975</v>
      </c>
      <c r="J4988" s="51">
        <v>0.30399375000000001</v>
      </c>
      <c r="K4988" s="51">
        <v>0.32824375</v>
      </c>
      <c r="L4988" s="51">
        <v>0.25473125000000002</v>
      </c>
      <c r="M4988" s="51"/>
      <c r="N4988" s="51"/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</row>
    <row r="4989" spans="1:77" x14ac:dyDescent="0.55000000000000004">
      <c r="A4989" s="49" t="s">
        <v>905</v>
      </c>
      <c r="B4989" s="50">
        <v>42348</v>
      </c>
      <c r="C4989" s="51" t="s">
        <v>906</v>
      </c>
      <c r="D4989" s="51"/>
      <c r="E4989" s="51">
        <v>500.00296874999992</v>
      </c>
      <c r="F4989" s="51">
        <v>0.225121875</v>
      </c>
      <c r="G4989" s="51">
        <v>0.29468125000000001</v>
      </c>
      <c r="H4989" s="51">
        <v>0.30111874999999999</v>
      </c>
      <c r="I4989" s="51">
        <v>0.21884375</v>
      </c>
      <c r="J4989" s="51">
        <v>0.30390624999999999</v>
      </c>
      <c r="K4989" s="51">
        <v>0.32819374999999995</v>
      </c>
      <c r="L4989" s="51">
        <v>0.25471250000000001</v>
      </c>
      <c r="M4989" s="51"/>
      <c r="N4989" s="51"/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</row>
    <row r="4990" spans="1:77" x14ac:dyDescent="0.55000000000000004">
      <c r="A4990" s="49" t="s">
        <v>905</v>
      </c>
      <c r="B4990" s="50">
        <v>42349</v>
      </c>
      <c r="C4990" s="51" t="s">
        <v>906</v>
      </c>
      <c r="D4990" s="51"/>
      <c r="E4990" s="51">
        <v>495.95578124999997</v>
      </c>
      <c r="F4990" s="51">
        <v>0.21442812499999997</v>
      </c>
      <c r="G4990" s="51">
        <v>0.28679375000000001</v>
      </c>
      <c r="H4990" s="51">
        <v>0.29763125000000001</v>
      </c>
      <c r="I4990" s="51">
        <v>0.21823749999999997</v>
      </c>
      <c r="J4990" s="51">
        <v>0.30393749999999997</v>
      </c>
      <c r="K4990" s="51">
        <v>0.32811875000000001</v>
      </c>
      <c r="L4990" s="51">
        <v>0.25464999999999999</v>
      </c>
      <c r="M4990" s="51"/>
      <c r="N4990" s="51"/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>
        <v>0.61089440361660796</v>
      </c>
      <c r="AD4990" s="51">
        <v>0.26727912271771254</v>
      </c>
      <c r="AE4990" s="51"/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</row>
    <row r="4991" spans="1:77" x14ac:dyDescent="0.55000000000000004">
      <c r="A4991" s="49" t="s">
        <v>905</v>
      </c>
      <c r="B4991" s="50">
        <v>42350</v>
      </c>
      <c r="C4991" s="51" t="s">
        <v>906</v>
      </c>
      <c r="D4991" s="51"/>
      <c r="E4991" s="51">
        <v>492.10921875000003</v>
      </c>
      <c r="F4991" s="51">
        <v>0.205996875</v>
      </c>
      <c r="G4991" s="51">
        <v>0.27959375000000003</v>
      </c>
      <c r="H4991" s="51">
        <v>0.29373125</v>
      </c>
      <c r="I4991" s="51">
        <v>0.21748124999999999</v>
      </c>
      <c r="J4991" s="51">
        <v>0.30373125000000001</v>
      </c>
      <c r="K4991" s="51">
        <v>0.32810624999999999</v>
      </c>
      <c r="L4991" s="51">
        <v>0.25451875000000002</v>
      </c>
      <c r="M4991" s="51"/>
      <c r="N4991" s="51"/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</row>
    <row r="4992" spans="1:77" x14ac:dyDescent="0.55000000000000004">
      <c r="A4992" s="49" t="s">
        <v>905</v>
      </c>
      <c r="B4992" s="50">
        <v>42351</v>
      </c>
      <c r="C4992" s="51" t="s">
        <v>906</v>
      </c>
      <c r="D4992" s="51"/>
      <c r="E4992" s="51">
        <v>489.0440625</v>
      </c>
      <c r="F4992" s="51">
        <v>0.198875</v>
      </c>
      <c r="G4992" s="51">
        <v>0.27371875000000001</v>
      </c>
      <c r="H4992" s="51">
        <v>0.29071875000000003</v>
      </c>
      <c r="I4992" s="51">
        <v>0.21673124999999999</v>
      </c>
      <c r="J4992" s="51">
        <v>0.30370625000000001</v>
      </c>
      <c r="K4992" s="51">
        <v>0.32816875000000001</v>
      </c>
      <c r="L4992" s="51">
        <v>0.254525</v>
      </c>
      <c r="M4992" s="51"/>
      <c r="N4992" s="51"/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/>
      <c r="AF4992" s="51"/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</row>
    <row r="4993" spans="1:77" x14ac:dyDescent="0.55000000000000004">
      <c r="A4993" s="49" t="s">
        <v>905</v>
      </c>
      <c r="B4993" s="50">
        <v>42352</v>
      </c>
      <c r="C4993" s="51" t="s">
        <v>906</v>
      </c>
      <c r="D4993" s="51"/>
      <c r="E4993" s="51">
        <v>484.51546874999997</v>
      </c>
      <c r="F4993" s="51">
        <v>0.19064062500000001</v>
      </c>
      <c r="G4993" s="51">
        <v>0.26580000000000004</v>
      </c>
      <c r="H4993" s="51">
        <v>0.28558125000000001</v>
      </c>
      <c r="I4993" s="51">
        <v>0.21534375</v>
      </c>
      <c r="J4993" s="51">
        <v>0.30334374999999997</v>
      </c>
      <c r="K4993" s="51">
        <v>0.32811249999999997</v>
      </c>
      <c r="L4993" s="51">
        <v>0.25445000000000001</v>
      </c>
      <c r="M4993" s="51"/>
      <c r="N4993" s="51"/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>
        <v>0.4547681254643765</v>
      </c>
      <c r="AD4993" s="51">
        <v>0.21283444893985401</v>
      </c>
      <c r="AE4993" s="51"/>
      <c r="AF4993" s="51"/>
      <c r="AG4993" s="51"/>
      <c r="AH4993" s="51"/>
      <c r="AI4993" s="51"/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</row>
    <row r="4994" spans="1:77" x14ac:dyDescent="0.55000000000000004">
      <c r="A4994" s="49" t="s">
        <v>905</v>
      </c>
      <c r="B4994" s="50">
        <v>42353</v>
      </c>
      <c r="C4994" s="51" t="s">
        <v>906</v>
      </c>
      <c r="D4994" s="51"/>
      <c r="E4994" s="51">
        <v>480.65531249999998</v>
      </c>
      <c r="F4994" s="51">
        <v>0.18338749999999998</v>
      </c>
      <c r="G4994" s="51">
        <v>0.25860624999999998</v>
      </c>
      <c r="H4994" s="51">
        <v>0.28166875000000002</v>
      </c>
      <c r="I4994" s="51">
        <v>0.21401875000000001</v>
      </c>
      <c r="J4994" s="51">
        <v>0.30309375</v>
      </c>
      <c r="K4994" s="51">
        <v>0.32799374999999997</v>
      </c>
      <c r="L4994" s="51">
        <v>0.25441249999999999</v>
      </c>
      <c r="M4994" s="51"/>
      <c r="N4994" s="51"/>
      <c r="O4994" s="51"/>
      <c r="P4994" s="51"/>
      <c r="Q4994" s="51">
        <v>6.5376657749999989</v>
      </c>
      <c r="R4994" s="51">
        <v>530.42775000000006</v>
      </c>
      <c r="S4994" s="51">
        <v>153.42125000000001</v>
      </c>
      <c r="T4994" s="51"/>
      <c r="U4994" s="51"/>
      <c r="V4994" s="51"/>
      <c r="W4994" s="51"/>
      <c r="X4994" s="51"/>
      <c r="Y4994" s="51"/>
      <c r="Z4994" s="51"/>
      <c r="AA4994" s="51">
        <v>0</v>
      </c>
      <c r="AB4994" s="51"/>
      <c r="AC4994" s="51"/>
      <c r="AD4994" s="51"/>
      <c r="AE4994" s="51">
        <v>5.7755635644124084E-3</v>
      </c>
      <c r="AF4994" s="51">
        <v>6.1297499999999991E-2</v>
      </c>
      <c r="AG4994" s="51">
        <v>10.613249999999999</v>
      </c>
      <c r="AH4994" s="51"/>
      <c r="AI4994" s="51"/>
      <c r="AJ4994" s="51">
        <v>1.1525000000000001</v>
      </c>
      <c r="AK4994" s="51">
        <v>2.5624040988502315E-2</v>
      </c>
      <c r="AL4994" s="51">
        <v>1.7160420250000001</v>
      </c>
      <c r="AM4994" s="51">
        <v>66.97</v>
      </c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>
        <v>2.6611289</v>
      </c>
      <c r="AX4994" s="51"/>
      <c r="AY4994" s="51">
        <v>153.42125000000001</v>
      </c>
      <c r="AZ4994" s="51">
        <v>1.7345243243683646E-2</v>
      </c>
      <c r="BA4994" s="51">
        <v>7.0108027683220987E-3</v>
      </c>
      <c r="BB4994" s="51">
        <v>2.0991973499999999</v>
      </c>
      <c r="BC4994" s="51"/>
      <c r="BD4994" s="51">
        <v>299.42325</v>
      </c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</row>
    <row r="4995" spans="1:77" x14ac:dyDescent="0.55000000000000004">
      <c r="A4995" s="49" t="s">
        <v>905</v>
      </c>
      <c r="B4995" s="50">
        <v>42354</v>
      </c>
      <c r="C4995" s="51" t="s">
        <v>906</v>
      </c>
      <c r="D4995" s="51"/>
      <c r="E4995" s="51">
        <v>478.36874999999998</v>
      </c>
      <c r="F4995" s="51">
        <v>0.17928125</v>
      </c>
      <c r="G4995" s="51">
        <v>0.25393125</v>
      </c>
      <c r="H4995" s="51">
        <v>0.27934999999999999</v>
      </c>
      <c r="I4995" s="51">
        <v>0.21333750000000001</v>
      </c>
      <c r="J4995" s="51">
        <v>0.30295625000000004</v>
      </c>
      <c r="K4995" s="51">
        <v>0.32795624999999995</v>
      </c>
      <c r="L4995" s="51">
        <v>0.25435625000000001</v>
      </c>
      <c r="M4995" s="51"/>
      <c r="N4995" s="51"/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>
        <v>8.6999999999999993</v>
      </c>
      <c r="AC4995" s="51"/>
      <c r="AD4995" s="51"/>
      <c r="AE4995" s="51"/>
      <c r="AF4995" s="51"/>
      <c r="AG4995" s="51"/>
      <c r="AH4995" s="51">
        <v>4.5999999999999996</v>
      </c>
      <c r="AI4995" s="51">
        <v>8.6999999999999993</v>
      </c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</row>
    <row r="4996" spans="1:77" x14ac:dyDescent="0.55000000000000004">
      <c r="A4996" s="49" t="s">
        <v>905</v>
      </c>
      <c r="B4996" s="50">
        <v>42355</v>
      </c>
      <c r="C4996" s="51" t="s">
        <v>906</v>
      </c>
      <c r="D4996" s="51"/>
      <c r="E4996" s="51">
        <v>475.98328125</v>
      </c>
      <c r="F4996" s="51">
        <v>0.175853125</v>
      </c>
      <c r="G4996" s="51">
        <v>0.24935624999999997</v>
      </c>
      <c r="H4996" s="51">
        <v>0.27668749999999998</v>
      </c>
      <c r="I4996" s="51">
        <v>0.21236250000000001</v>
      </c>
      <c r="J4996" s="51">
        <v>0.30274999999999996</v>
      </c>
      <c r="K4996" s="51">
        <v>0.32787500000000003</v>
      </c>
      <c r="L4996" s="51">
        <v>0.25433125000000001</v>
      </c>
      <c r="M4996" s="51"/>
      <c r="N4996" s="51"/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</row>
    <row r="4997" spans="1:77" x14ac:dyDescent="0.55000000000000004">
      <c r="A4997" s="49" t="s">
        <v>905</v>
      </c>
      <c r="B4997" s="50">
        <v>42356</v>
      </c>
      <c r="C4997" s="51" t="s">
        <v>906</v>
      </c>
      <c r="D4997" s="51"/>
      <c r="E4997" s="51">
        <v>472.86328124999994</v>
      </c>
      <c r="F4997" s="51">
        <v>0.17164687499999998</v>
      </c>
      <c r="G4997" s="51">
        <v>0.24377499999999996</v>
      </c>
      <c r="H4997" s="51">
        <v>0.27304375000000003</v>
      </c>
      <c r="I4997" s="51">
        <v>0.21095625000000001</v>
      </c>
      <c r="J4997" s="51">
        <v>0.30246875000000001</v>
      </c>
      <c r="K4997" s="51">
        <v>0.32777499999999998</v>
      </c>
      <c r="L4997" s="51">
        <v>0.25425624999999996</v>
      </c>
      <c r="M4997" s="51"/>
      <c r="N4997" s="51"/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</row>
    <row r="4998" spans="1:77" x14ac:dyDescent="0.55000000000000004">
      <c r="A4998" s="49" t="s">
        <v>905</v>
      </c>
      <c r="B4998" s="50">
        <v>42357</v>
      </c>
      <c r="C4998" s="51" t="s">
        <v>906</v>
      </c>
      <c r="D4998" s="51"/>
      <c r="E4998" s="51">
        <v>470.63109374999999</v>
      </c>
      <c r="F4998" s="51">
        <v>0.16809062499999999</v>
      </c>
      <c r="G4998" s="51">
        <v>0.23973749999999999</v>
      </c>
      <c r="H4998" s="51">
        <v>0.27097500000000002</v>
      </c>
      <c r="I4998" s="51">
        <v>0.20987499999999998</v>
      </c>
      <c r="J4998" s="51">
        <v>0.3021625</v>
      </c>
      <c r="K4998" s="51">
        <v>0.32771249999999996</v>
      </c>
      <c r="L4998" s="51">
        <v>0.25413125000000003</v>
      </c>
      <c r="M4998" s="51"/>
      <c r="N4998" s="51"/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/>
      <c r="AE4998" s="51"/>
      <c r="AF4998" s="51"/>
      <c r="AG4998" s="51"/>
      <c r="AH4998" s="51"/>
      <c r="AI4998" s="51"/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</row>
    <row r="4999" spans="1:77" x14ac:dyDescent="0.55000000000000004">
      <c r="A4999" s="49" t="s">
        <v>905</v>
      </c>
      <c r="B4999" s="50">
        <v>42358</v>
      </c>
      <c r="C4999" s="51" t="s">
        <v>906</v>
      </c>
      <c r="D4999" s="51"/>
      <c r="E4999" s="51">
        <v>468.35718750000001</v>
      </c>
      <c r="F4999" s="51">
        <v>0.16524374999999999</v>
      </c>
      <c r="G4999" s="51">
        <v>0.23581249999999998</v>
      </c>
      <c r="H4999" s="51">
        <v>0.2684125</v>
      </c>
      <c r="I4999" s="51">
        <v>0.20868124999999998</v>
      </c>
      <c r="J4999" s="51">
        <v>0.301875</v>
      </c>
      <c r="K4999" s="51">
        <v>0.32758749999999998</v>
      </c>
      <c r="L4999" s="51">
        <v>0.25410624999999998</v>
      </c>
      <c r="M4999" s="51"/>
      <c r="N4999" s="51"/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</row>
    <row r="5000" spans="1:77" x14ac:dyDescent="0.55000000000000004">
      <c r="A5000" s="49" t="s">
        <v>905</v>
      </c>
      <c r="B5000" s="50">
        <v>42359</v>
      </c>
      <c r="C5000" s="51" t="s">
        <v>906</v>
      </c>
      <c r="D5000" s="51"/>
      <c r="E5000" s="51">
        <v>462.984375</v>
      </c>
      <c r="F5000" s="51">
        <v>0.15739999999999998</v>
      </c>
      <c r="G5000" s="51">
        <v>0.22757499999999997</v>
      </c>
      <c r="H5000" s="51">
        <v>0.26198125</v>
      </c>
      <c r="I5000" s="51">
        <v>0.20601875</v>
      </c>
      <c r="J5000" s="51">
        <v>0.30135000000000001</v>
      </c>
      <c r="K5000" s="51">
        <v>0.32742499999999997</v>
      </c>
      <c r="L5000" s="51">
        <v>0.25401875000000002</v>
      </c>
      <c r="M5000" s="51"/>
      <c r="N5000" s="51"/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>
        <v>0.37714392012507869</v>
      </c>
      <c r="AD5000" s="51">
        <v>0.25847130055785361</v>
      </c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</row>
    <row r="5001" spans="1:77" x14ac:dyDescent="0.55000000000000004">
      <c r="A5001" s="49" t="s">
        <v>905</v>
      </c>
      <c r="B5001" s="50">
        <v>42360</v>
      </c>
      <c r="C5001" s="51" t="s">
        <v>906</v>
      </c>
      <c r="D5001" s="51"/>
      <c r="E5001" s="51">
        <v>461.50406249999997</v>
      </c>
      <c r="F5001" s="51">
        <v>0.15346874999999999</v>
      </c>
      <c r="G5001" s="51">
        <v>0.22476250000000003</v>
      </c>
      <c r="H5001" s="51">
        <v>0.26137500000000002</v>
      </c>
      <c r="I5001" s="51">
        <v>0.20546249999999999</v>
      </c>
      <c r="J5001" s="51">
        <v>0.30120000000000002</v>
      </c>
      <c r="K5001" s="51">
        <v>0.32731250000000001</v>
      </c>
      <c r="L5001" s="51">
        <v>0.25388125</v>
      </c>
      <c r="M5001" s="51"/>
      <c r="N5001" s="51"/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>
        <v>8.6999999999999993</v>
      </c>
      <c r="AC5001" s="51"/>
      <c r="AD5001" s="51"/>
      <c r="AE5001" s="51"/>
      <c r="AF5001" s="51"/>
      <c r="AG5001" s="51"/>
      <c r="AH5001" s="51">
        <v>4.8</v>
      </c>
      <c r="AI5001" s="51">
        <v>8.6999999999999993</v>
      </c>
      <c r="AJ5001" s="51"/>
      <c r="AK5001" s="51"/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</row>
    <row r="5002" spans="1:77" x14ac:dyDescent="0.55000000000000004">
      <c r="A5002" s="49" t="s">
        <v>905</v>
      </c>
      <c r="B5002" s="50">
        <v>42361</v>
      </c>
      <c r="C5002" s="51" t="s">
        <v>906</v>
      </c>
      <c r="D5002" s="51"/>
      <c r="E5002" s="51">
        <v>458.72765625</v>
      </c>
      <c r="F5002" s="51">
        <v>0.15088437499999999</v>
      </c>
      <c r="G5002" s="51">
        <v>0.22031250000000002</v>
      </c>
      <c r="H5002" s="51">
        <v>0.25775625000000002</v>
      </c>
      <c r="I5002" s="51">
        <v>0.2038375</v>
      </c>
      <c r="J5002" s="51">
        <v>0.30094375000000001</v>
      </c>
      <c r="K5002" s="51">
        <v>0.32718125000000003</v>
      </c>
      <c r="L5002" s="51">
        <v>0.25377499999999997</v>
      </c>
      <c r="M5002" s="51"/>
      <c r="N5002" s="51"/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</row>
    <row r="5003" spans="1:77" x14ac:dyDescent="0.55000000000000004">
      <c r="A5003" s="49" t="s">
        <v>905</v>
      </c>
      <c r="B5003" s="50">
        <v>42362</v>
      </c>
      <c r="C5003" s="51" t="s">
        <v>906</v>
      </c>
      <c r="D5003" s="51"/>
      <c r="E5003" s="51">
        <v>491.70656249999996</v>
      </c>
      <c r="F5003" s="51">
        <v>0.28295000000000003</v>
      </c>
      <c r="G5003" s="51">
        <v>0.28853124999999996</v>
      </c>
      <c r="H5003" s="51">
        <v>0.26961874999999996</v>
      </c>
      <c r="I5003" s="51">
        <v>0.20216875000000001</v>
      </c>
      <c r="J5003" s="51">
        <v>0.3006625</v>
      </c>
      <c r="K5003" s="51">
        <v>0.32711875000000001</v>
      </c>
      <c r="L5003" s="51">
        <v>0.25371250000000001</v>
      </c>
      <c r="M5003" s="51"/>
      <c r="N5003" s="51"/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/>
      <c r="AD5003" s="51"/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</row>
    <row r="5004" spans="1:77" x14ac:dyDescent="0.55000000000000004">
      <c r="A5004" s="49" t="s">
        <v>905</v>
      </c>
      <c r="B5004" s="50">
        <v>42363</v>
      </c>
      <c r="C5004" s="51" t="s">
        <v>906</v>
      </c>
      <c r="D5004" s="51"/>
      <c r="E5004" s="51">
        <v>486.24093749999997</v>
      </c>
      <c r="F5004" s="51">
        <v>0.2587875</v>
      </c>
      <c r="G5004" s="51">
        <v>0.28105625000000001</v>
      </c>
      <c r="H5004" s="51">
        <v>0.26887499999999998</v>
      </c>
      <c r="I5004" s="51">
        <v>0.20103124999999999</v>
      </c>
      <c r="J5004" s="51">
        <v>0.30028125</v>
      </c>
      <c r="K5004" s="51">
        <v>0.32699374999999997</v>
      </c>
      <c r="L5004" s="51">
        <v>0.25370000000000004</v>
      </c>
      <c r="M5004" s="51"/>
      <c r="N5004" s="51"/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</row>
    <row r="5005" spans="1:77" x14ac:dyDescent="0.55000000000000004">
      <c r="A5005" s="49" t="s">
        <v>905</v>
      </c>
      <c r="B5005" s="50">
        <v>42364</v>
      </c>
      <c r="C5005" s="51" t="s">
        <v>906</v>
      </c>
      <c r="D5005" s="51"/>
      <c r="E5005" s="51">
        <v>481.59421875000004</v>
      </c>
      <c r="F5005" s="51">
        <v>0.23933437499999999</v>
      </c>
      <c r="G5005" s="51">
        <v>0.27421875000000001</v>
      </c>
      <c r="H5005" s="51">
        <v>0.26806249999999998</v>
      </c>
      <c r="I5005" s="51">
        <v>0.20016249999999999</v>
      </c>
      <c r="J5005" s="51">
        <v>0.29998749999999996</v>
      </c>
      <c r="K5005" s="51">
        <v>0.3268375</v>
      </c>
      <c r="L5005" s="51">
        <v>0.25348749999999998</v>
      </c>
      <c r="M5005" s="51"/>
      <c r="N5005" s="51"/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/>
      <c r="AC5005" s="51"/>
      <c r="AD5005" s="51"/>
      <c r="AE5005" s="51"/>
      <c r="AF5005" s="51"/>
      <c r="AG5005" s="51"/>
      <c r="AH5005" s="51"/>
      <c r="AI5005" s="51"/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</row>
    <row r="5006" spans="1:77" x14ac:dyDescent="0.55000000000000004">
      <c r="A5006" s="49" t="s">
        <v>905</v>
      </c>
      <c r="B5006" s="50">
        <v>42365</v>
      </c>
      <c r="C5006" s="51" t="s">
        <v>906</v>
      </c>
      <c r="D5006" s="51"/>
      <c r="E5006" s="51">
        <v>477.41062499999998</v>
      </c>
      <c r="F5006" s="51">
        <v>0.22291250000000001</v>
      </c>
      <c r="G5006" s="51">
        <v>0.26778750000000001</v>
      </c>
      <c r="H5006" s="51">
        <v>0.26688124999999996</v>
      </c>
      <c r="I5006" s="51">
        <v>0.19937500000000002</v>
      </c>
      <c r="J5006" s="51">
        <v>0.29967500000000002</v>
      </c>
      <c r="K5006" s="51">
        <v>0.32663750000000003</v>
      </c>
      <c r="L5006" s="51">
        <v>0.25345000000000001</v>
      </c>
      <c r="M5006" s="51"/>
      <c r="N5006" s="51"/>
      <c r="O5006" s="51"/>
      <c r="P5006" s="51"/>
      <c r="Q5006" s="51"/>
      <c r="R5006" s="51"/>
      <c r="S5006" s="51"/>
      <c r="T5006" s="51"/>
      <c r="U5006" s="51"/>
      <c r="V5006" s="51"/>
      <c r="W5006" s="51"/>
      <c r="X5006" s="51"/>
      <c r="Y5006" s="51"/>
      <c r="Z5006" s="51"/>
      <c r="AA5006" s="51"/>
      <c r="AB5006" s="51"/>
      <c r="AC5006" s="51"/>
      <c r="AD5006" s="51"/>
      <c r="AE5006" s="51"/>
      <c r="AF5006" s="51"/>
      <c r="AG5006" s="51"/>
      <c r="AH5006" s="51"/>
      <c r="AI5006" s="51"/>
      <c r="AJ5006" s="51"/>
      <c r="AK5006" s="51"/>
      <c r="AL5006" s="51"/>
      <c r="AM5006" s="51"/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/>
      <c r="BC5006" s="51"/>
      <c r="BD5006" s="51"/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</row>
    <row r="5007" spans="1:77" x14ac:dyDescent="0.55000000000000004">
      <c r="A5007" s="49" t="s">
        <v>905</v>
      </c>
      <c r="B5007" s="50">
        <v>42366</v>
      </c>
      <c r="C5007" s="51" t="s">
        <v>906</v>
      </c>
      <c r="D5007" s="51"/>
      <c r="E5007" s="51">
        <v>473.30062500000003</v>
      </c>
      <c r="F5007" s="51">
        <v>0.20878750000000001</v>
      </c>
      <c r="G5007" s="51">
        <v>0.26114999999999999</v>
      </c>
      <c r="H5007" s="51">
        <v>0.26515625000000004</v>
      </c>
      <c r="I5007" s="51">
        <v>0.1983375</v>
      </c>
      <c r="J5007" s="51">
        <v>0.29929375000000003</v>
      </c>
      <c r="K5007" s="51">
        <v>0.32651249999999998</v>
      </c>
      <c r="L5007" s="51">
        <v>0.25340000000000001</v>
      </c>
      <c r="M5007" s="51"/>
      <c r="N5007" s="51"/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</row>
    <row r="5008" spans="1:77" x14ac:dyDescent="0.55000000000000004">
      <c r="A5008" s="49" t="s">
        <v>905</v>
      </c>
      <c r="B5008" s="50">
        <v>42367</v>
      </c>
      <c r="C5008" s="51" t="s">
        <v>906</v>
      </c>
      <c r="D5008" s="51"/>
      <c r="E5008" s="51">
        <v>469.19531250000006</v>
      </c>
      <c r="F5008" s="51">
        <v>0.19604374999999999</v>
      </c>
      <c r="G5008" s="51">
        <v>0.25408750000000002</v>
      </c>
      <c r="H5008" s="51">
        <v>0.26298125</v>
      </c>
      <c r="I5008" s="51">
        <v>0.1973375</v>
      </c>
      <c r="J5008" s="51">
        <v>0.29886875000000002</v>
      </c>
      <c r="K5008" s="51">
        <v>0.32633749999999995</v>
      </c>
      <c r="L5008" s="51">
        <v>0.25339375000000003</v>
      </c>
      <c r="M5008" s="51"/>
      <c r="N5008" s="51"/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</row>
    <row r="5009" spans="1:77" x14ac:dyDescent="0.55000000000000004">
      <c r="A5009" s="49" t="s">
        <v>905</v>
      </c>
      <c r="B5009" s="50">
        <v>42368</v>
      </c>
      <c r="C5009" s="51" t="s">
        <v>906</v>
      </c>
      <c r="D5009" s="51"/>
      <c r="E5009" s="51">
        <v>466.71937500000001</v>
      </c>
      <c r="F5009" s="51">
        <v>0.18840000000000001</v>
      </c>
      <c r="G5009" s="51">
        <v>0.2490125</v>
      </c>
      <c r="H5009" s="51">
        <v>0.26202500000000001</v>
      </c>
      <c r="I5009" s="51">
        <v>0.19685</v>
      </c>
      <c r="J5009" s="51">
        <v>0.29864999999999997</v>
      </c>
      <c r="K5009" s="51">
        <v>0.32619999999999993</v>
      </c>
      <c r="L5009" s="51">
        <v>0.25329999999999997</v>
      </c>
      <c r="M5009" s="51"/>
      <c r="N5009" s="51"/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>
        <v>8.6999999999999993</v>
      </c>
      <c r="AC5009" s="51">
        <v>0.53217662491243189</v>
      </c>
      <c r="AD5009" s="51">
        <v>0.22137430930238852</v>
      </c>
      <c r="AE5009" s="51"/>
      <c r="AF5009" s="51"/>
      <c r="AG5009" s="51"/>
      <c r="AH5009" s="51">
        <v>5.3</v>
      </c>
      <c r="AI5009" s="51">
        <v>8.6999999999999993</v>
      </c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</row>
    <row r="5010" spans="1:77" x14ac:dyDescent="0.55000000000000004">
      <c r="A5010" s="49" t="s">
        <v>905</v>
      </c>
      <c r="B5010" s="50">
        <v>42369</v>
      </c>
      <c r="C5010" s="51" t="s">
        <v>906</v>
      </c>
      <c r="D5010" s="51"/>
      <c r="E5010" s="51">
        <v>498.3721875</v>
      </c>
      <c r="F5010" s="51">
        <v>0.2964</v>
      </c>
      <c r="G5010" s="51">
        <v>0.31195624999999999</v>
      </c>
      <c r="H5010" s="51">
        <v>0.28355625000000001</v>
      </c>
      <c r="I5010" s="51">
        <v>0.19597500000000001</v>
      </c>
      <c r="J5010" s="51">
        <v>0.29829375000000002</v>
      </c>
      <c r="K5010" s="51">
        <v>0.326075</v>
      </c>
      <c r="L5010" s="51">
        <v>0.25316250000000001</v>
      </c>
      <c r="M5010" s="51"/>
      <c r="N5010" s="51"/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/>
      <c r="AD5010" s="51"/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</row>
    <row r="5011" spans="1:77" x14ac:dyDescent="0.55000000000000004">
      <c r="A5011" s="49" t="s">
        <v>905</v>
      </c>
      <c r="B5011" s="50">
        <v>42370</v>
      </c>
      <c r="C5011" s="51" t="s">
        <v>906</v>
      </c>
      <c r="D5011" s="51"/>
      <c r="E5011" s="51">
        <v>493.20562500000005</v>
      </c>
      <c r="F5011" s="51">
        <v>0.27512500000000001</v>
      </c>
      <c r="G5011" s="51">
        <v>0.30448750000000002</v>
      </c>
      <c r="H5011" s="51">
        <v>0.2820125</v>
      </c>
      <c r="I5011" s="51">
        <v>0.19553749999999998</v>
      </c>
      <c r="J5011" s="51">
        <v>0.29775000000000001</v>
      </c>
      <c r="K5011" s="51">
        <v>0.32589374999999998</v>
      </c>
      <c r="L5011" s="51">
        <v>0.25301874999999996</v>
      </c>
      <c r="M5011" s="51"/>
      <c r="N5011" s="51"/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/>
      <c r="AF5011" s="51"/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</row>
    <row r="5012" spans="1:77" x14ac:dyDescent="0.55000000000000004">
      <c r="A5012" s="49" t="s">
        <v>905</v>
      </c>
      <c r="B5012" s="50">
        <v>42371</v>
      </c>
      <c r="C5012" s="51" t="s">
        <v>906</v>
      </c>
      <c r="D5012" s="51"/>
      <c r="E5012" s="51">
        <v>491.61562499999997</v>
      </c>
      <c r="F5012" s="51">
        <v>0.26528125000000002</v>
      </c>
      <c r="G5012" s="51">
        <v>0.30055624999999997</v>
      </c>
      <c r="H5012" s="51">
        <v>0.28326249999999997</v>
      </c>
      <c r="I5012" s="51">
        <v>0.19615625</v>
      </c>
      <c r="J5012" s="51">
        <v>0.29777500000000001</v>
      </c>
      <c r="K5012" s="51">
        <v>0.32564375000000001</v>
      </c>
      <c r="L5012" s="51">
        <v>0.25296249999999998</v>
      </c>
      <c r="M5012" s="51"/>
      <c r="N5012" s="51"/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</row>
    <row r="5013" spans="1:77" x14ac:dyDescent="0.55000000000000004">
      <c r="A5013" s="49" t="s">
        <v>905</v>
      </c>
      <c r="B5013" s="50">
        <v>42372</v>
      </c>
      <c r="C5013" s="51" t="s">
        <v>906</v>
      </c>
      <c r="D5013" s="51"/>
      <c r="E5013" s="51">
        <v>490.44843750000001</v>
      </c>
      <c r="F5013" s="51">
        <v>0.25812499999999999</v>
      </c>
      <c r="G5013" s="51">
        <v>0.29783124999999999</v>
      </c>
      <c r="H5013" s="51">
        <v>0.28383124999999998</v>
      </c>
      <c r="I5013" s="51">
        <v>0.19673750000000001</v>
      </c>
      <c r="J5013" s="51">
        <v>0.29780624999999999</v>
      </c>
      <c r="K5013" s="51">
        <v>0.32560624999999999</v>
      </c>
      <c r="L5013" s="51">
        <v>0.25286874999999998</v>
      </c>
      <c r="M5013" s="51"/>
      <c r="N5013" s="51"/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/>
      <c r="AF5013" s="51"/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</row>
    <row r="5014" spans="1:77" x14ac:dyDescent="0.55000000000000004">
      <c r="A5014" s="49" t="s">
        <v>905</v>
      </c>
      <c r="B5014" s="50">
        <v>42373</v>
      </c>
      <c r="C5014" s="51" t="s">
        <v>906</v>
      </c>
      <c r="D5014" s="51"/>
      <c r="E5014" s="51">
        <v>487.09312499999999</v>
      </c>
      <c r="F5014" s="51">
        <v>0.24611250000000001</v>
      </c>
      <c r="G5014" s="51">
        <v>0.2928</v>
      </c>
      <c r="H5014" s="51">
        <v>0.28193750000000001</v>
      </c>
      <c r="I5014" s="51">
        <v>0.1966</v>
      </c>
      <c r="J5014" s="51">
        <v>0.29746875</v>
      </c>
      <c r="K5014" s="51">
        <v>0.32548125</v>
      </c>
      <c r="L5014" s="51">
        <v>0.25269999999999998</v>
      </c>
      <c r="M5014" s="51"/>
      <c r="N5014" s="51"/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</row>
    <row r="5015" spans="1:77" x14ac:dyDescent="0.55000000000000004">
      <c r="A5015" s="49" t="s">
        <v>905</v>
      </c>
      <c r="B5015" s="50">
        <v>42374</v>
      </c>
      <c r="C5015" s="51" t="s">
        <v>906</v>
      </c>
      <c r="D5015" s="51"/>
      <c r="E5015" s="51">
        <v>483.22734375000005</v>
      </c>
      <c r="F5015" s="51">
        <v>0.23345312500000001</v>
      </c>
      <c r="G5015" s="51">
        <v>0.28648750000000001</v>
      </c>
      <c r="H5015" s="51">
        <v>0.27939375</v>
      </c>
      <c r="I5015" s="51">
        <v>0.19619375</v>
      </c>
      <c r="J5015" s="51">
        <v>0.29720625000000001</v>
      </c>
      <c r="K5015" s="51">
        <v>0.32535625000000001</v>
      </c>
      <c r="L5015" s="51">
        <v>0.25263750000000001</v>
      </c>
      <c r="M5015" s="51"/>
      <c r="N5015" s="51"/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>
        <v>0.22011297840095151</v>
      </c>
      <c r="AE5015" s="51"/>
      <c r="AF5015" s="51"/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</row>
    <row r="5016" spans="1:77" x14ac:dyDescent="0.55000000000000004">
      <c r="A5016" s="49" t="s">
        <v>905</v>
      </c>
      <c r="B5016" s="50">
        <v>42375</v>
      </c>
      <c r="C5016" s="51" t="s">
        <v>906</v>
      </c>
      <c r="D5016" s="51"/>
      <c r="E5016" s="51">
        <v>479.31281250000006</v>
      </c>
      <c r="F5016" s="51">
        <v>0.22094999999999998</v>
      </c>
      <c r="G5016" s="51">
        <v>0.27998125000000001</v>
      </c>
      <c r="H5016" s="51">
        <v>0.27715000000000001</v>
      </c>
      <c r="I5016" s="51">
        <v>0.19581875000000001</v>
      </c>
      <c r="J5016" s="51">
        <v>0.29678125</v>
      </c>
      <c r="K5016" s="51">
        <v>0.32511875000000001</v>
      </c>
      <c r="L5016" s="51">
        <v>0.25237500000000002</v>
      </c>
      <c r="M5016" s="51"/>
      <c r="N5016" s="51"/>
      <c r="O5016" s="51"/>
      <c r="P5016" s="51"/>
      <c r="Q5016" s="51">
        <v>7.6987436000000002</v>
      </c>
      <c r="R5016" s="51">
        <v>644.62025000000006</v>
      </c>
      <c r="S5016" s="51">
        <v>422.73699999999997</v>
      </c>
      <c r="T5016" s="51"/>
      <c r="U5016" s="51">
        <v>5.9170603000000002</v>
      </c>
      <c r="V5016" s="51">
        <v>1.5850460524476223E-2</v>
      </c>
      <c r="W5016" s="51"/>
      <c r="X5016" s="51">
        <v>4.9601044249999999</v>
      </c>
      <c r="Y5016" s="51"/>
      <c r="Z5016" s="51"/>
      <c r="AA5016" s="51">
        <v>312.93124999999998</v>
      </c>
      <c r="AB5016" s="51">
        <v>8.6999999999999993</v>
      </c>
      <c r="AC5016" s="51">
        <v>0.44677102826742132</v>
      </c>
      <c r="AD5016" s="51"/>
      <c r="AE5016" s="51">
        <v>6.1870781261692742E-3</v>
      </c>
      <c r="AF5016" s="51">
        <v>8.2677925000000013E-2</v>
      </c>
      <c r="AG5016" s="51">
        <v>13.363</v>
      </c>
      <c r="AH5016" s="51">
        <v>5.3</v>
      </c>
      <c r="AI5016" s="51">
        <v>8.6999999999999993</v>
      </c>
      <c r="AJ5016" s="51">
        <v>0.61499999999999999</v>
      </c>
      <c r="AK5016" s="51">
        <v>2.0401180292365997E-2</v>
      </c>
      <c r="AL5016" s="51">
        <v>0.80072082499999997</v>
      </c>
      <c r="AM5016" s="51">
        <v>39.248750000000001</v>
      </c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>
        <v>0.95695587500000001</v>
      </c>
      <c r="AX5016" s="51"/>
      <c r="AY5016" s="51">
        <v>109.80574999999999</v>
      </c>
      <c r="AZ5016" s="51">
        <v>8.7149887414821187E-3</v>
      </c>
      <c r="BA5016" s="51">
        <v>5.3067678256528712E-3</v>
      </c>
      <c r="BB5016" s="51">
        <v>0.89828454999999996</v>
      </c>
      <c r="BC5016" s="51"/>
      <c r="BD5016" s="51">
        <v>169.2715</v>
      </c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</row>
    <row r="5017" spans="1:77" x14ac:dyDescent="0.55000000000000004">
      <c r="A5017" s="49" t="s">
        <v>905</v>
      </c>
      <c r="B5017" s="50">
        <v>42376</v>
      </c>
      <c r="C5017" s="51" t="s">
        <v>906</v>
      </c>
      <c r="D5017" s="51"/>
      <c r="E5017" s="51">
        <v>509.57812499999994</v>
      </c>
      <c r="F5017" s="51">
        <v>0.32087500000000002</v>
      </c>
      <c r="G5017" s="51">
        <v>0.34273750000000003</v>
      </c>
      <c r="H5017" s="51">
        <v>0.29667499999999997</v>
      </c>
      <c r="I5017" s="51">
        <v>0.19650000000000001</v>
      </c>
      <c r="J5017" s="51">
        <v>0.29648125000000003</v>
      </c>
      <c r="K5017" s="51">
        <v>0.32487500000000002</v>
      </c>
      <c r="L5017" s="51">
        <v>0.25225625000000002</v>
      </c>
      <c r="M5017" s="51"/>
      <c r="N5017" s="51"/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/>
      <c r="AD5017" s="51"/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</row>
    <row r="5018" spans="1:77" x14ac:dyDescent="0.55000000000000004">
      <c r="A5018" s="49" t="s">
        <v>905</v>
      </c>
      <c r="B5018" s="50">
        <v>42377</v>
      </c>
      <c r="C5018" s="51" t="s">
        <v>906</v>
      </c>
      <c r="D5018" s="51"/>
      <c r="E5018" s="51">
        <v>508.40296875000007</v>
      </c>
      <c r="F5018" s="51">
        <v>0.30314687499999998</v>
      </c>
      <c r="G5018" s="51">
        <v>0.33688125000000002</v>
      </c>
      <c r="H5018" s="51">
        <v>0.30433749999999998</v>
      </c>
      <c r="I5018" s="51">
        <v>0.19741249999999999</v>
      </c>
      <c r="J5018" s="51">
        <v>0.29613125000000001</v>
      </c>
      <c r="K5018" s="51">
        <v>0.32468125000000003</v>
      </c>
      <c r="L5018" s="51">
        <v>0.25209999999999999</v>
      </c>
      <c r="M5018" s="51"/>
      <c r="N5018" s="51"/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/>
      <c r="AE5018" s="51"/>
      <c r="AF5018" s="51"/>
      <c r="AG5018" s="51"/>
      <c r="AH5018" s="51"/>
      <c r="AI5018" s="51"/>
      <c r="AJ5018" s="51"/>
      <c r="AK5018" s="51"/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</row>
    <row r="5019" spans="1:77" x14ac:dyDescent="0.55000000000000004">
      <c r="A5019" s="49" t="s">
        <v>905</v>
      </c>
      <c r="B5019" s="50">
        <v>42378</v>
      </c>
      <c r="C5019" s="51" t="s">
        <v>906</v>
      </c>
      <c r="D5019" s="51"/>
      <c r="E5019" s="51">
        <v>505.63078124999993</v>
      </c>
      <c r="F5019" s="51">
        <v>0.28897187499999999</v>
      </c>
      <c r="G5019" s="51">
        <v>0.33002500000000001</v>
      </c>
      <c r="H5019" s="51">
        <v>0.30531874999999997</v>
      </c>
      <c r="I5019" s="51">
        <v>0.19820625000000003</v>
      </c>
      <c r="J5019" s="51">
        <v>0.29595625000000003</v>
      </c>
      <c r="K5019" s="51">
        <v>0.32456249999999998</v>
      </c>
      <c r="L5019" s="51">
        <v>0.25189375000000003</v>
      </c>
      <c r="M5019" s="51"/>
      <c r="N5019" s="51"/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/>
      <c r="AC5019" s="51"/>
      <c r="AD5019" s="51"/>
      <c r="AE5019" s="51"/>
      <c r="AF5019" s="51"/>
      <c r="AG5019" s="51"/>
      <c r="AH5019" s="51"/>
      <c r="AI5019" s="51"/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</row>
    <row r="5020" spans="1:77" x14ac:dyDescent="0.55000000000000004">
      <c r="A5020" s="49" t="s">
        <v>905</v>
      </c>
      <c r="B5020" s="50">
        <v>42379</v>
      </c>
      <c r="C5020" s="51" t="s">
        <v>906</v>
      </c>
      <c r="D5020" s="51"/>
      <c r="E5020" s="51">
        <v>502.00171875000001</v>
      </c>
      <c r="F5020" s="51">
        <v>0.27483437500000002</v>
      </c>
      <c r="G5020" s="51">
        <v>0.32296875000000003</v>
      </c>
      <c r="H5020" s="51">
        <v>0.30374999999999996</v>
      </c>
      <c r="I5020" s="51">
        <v>0.19874375</v>
      </c>
      <c r="J5020" s="51">
        <v>0.29579374999999997</v>
      </c>
      <c r="K5020" s="51">
        <v>0.32434374999999999</v>
      </c>
      <c r="L5020" s="51">
        <v>0.25180625000000001</v>
      </c>
      <c r="M5020" s="51"/>
      <c r="N5020" s="51"/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</row>
    <row r="5021" spans="1:77" x14ac:dyDescent="0.55000000000000004">
      <c r="A5021" s="49" t="s">
        <v>905</v>
      </c>
      <c r="B5021" s="50">
        <v>42380</v>
      </c>
      <c r="C5021" s="51" t="s">
        <v>906</v>
      </c>
      <c r="D5021" s="51"/>
      <c r="E5021" s="51">
        <v>498.30515624999998</v>
      </c>
      <c r="F5021" s="51">
        <v>0.26120937499999997</v>
      </c>
      <c r="G5021" s="51">
        <v>0.31641249999999999</v>
      </c>
      <c r="H5021" s="51">
        <v>0.30161874999999999</v>
      </c>
      <c r="I5021" s="51">
        <v>0.19902500000000001</v>
      </c>
      <c r="J5021" s="51">
        <v>0.29567500000000002</v>
      </c>
      <c r="K5021" s="51">
        <v>0.32429374999999999</v>
      </c>
      <c r="L5021" s="51">
        <v>0.25159375</v>
      </c>
      <c r="M5021" s="51"/>
      <c r="N5021" s="51"/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>
        <v>0.4027369119517959</v>
      </c>
      <c r="AD5021" s="51">
        <v>0.22185635675395651</v>
      </c>
      <c r="AE5021" s="51"/>
      <c r="AF5021" s="51"/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</row>
    <row r="5022" spans="1:77" x14ac:dyDescent="0.55000000000000004">
      <c r="A5022" s="49" t="s">
        <v>905</v>
      </c>
      <c r="B5022" s="50">
        <v>42381</v>
      </c>
      <c r="C5022" s="51" t="s">
        <v>906</v>
      </c>
      <c r="D5022" s="51"/>
      <c r="E5022" s="51">
        <v>493.44328125000004</v>
      </c>
      <c r="F5022" s="51">
        <v>0.246559375</v>
      </c>
      <c r="G5022" s="51">
        <v>0.30815000000000003</v>
      </c>
      <c r="H5022" s="51">
        <v>0.29776875000000003</v>
      </c>
      <c r="I5022" s="51">
        <v>0.19900625</v>
      </c>
      <c r="J5022" s="51">
        <v>0.29531249999999998</v>
      </c>
      <c r="K5022" s="51">
        <v>0.32398125</v>
      </c>
      <c r="L5022" s="51">
        <v>0.25138749999999999</v>
      </c>
      <c r="M5022" s="51"/>
      <c r="N5022" s="51"/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</row>
    <row r="5023" spans="1:77" x14ac:dyDescent="0.55000000000000004">
      <c r="A5023" s="49" t="s">
        <v>905</v>
      </c>
      <c r="B5023" s="50">
        <v>42382</v>
      </c>
      <c r="C5023" s="51" t="s">
        <v>906</v>
      </c>
      <c r="D5023" s="51"/>
      <c r="E5023" s="51">
        <v>490.61015624999999</v>
      </c>
      <c r="F5023" s="51">
        <v>0.235853125</v>
      </c>
      <c r="G5023" s="51">
        <v>0.30226874999999997</v>
      </c>
      <c r="H5023" s="51">
        <v>0.29647499999999999</v>
      </c>
      <c r="I5023" s="51">
        <v>0.19951874999999999</v>
      </c>
      <c r="J5023" s="51">
        <v>0.29533124999999999</v>
      </c>
      <c r="K5023" s="51">
        <v>0.32378124999999996</v>
      </c>
      <c r="L5023" s="51">
        <v>0.25119999999999998</v>
      </c>
      <c r="M5023" s="51"/>
      <c r="N5023" s="51"/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>
        <v>8.6999999999999993</v>
      </c>
      <c r="AC5023" s="51"/>
      <c r="AD5023" s="51"/>
      <c r="AE5023" s="51"/>
      <c r="AF5023" s="51"/>
      <c r="AG5023" s="51"/>
      <c r="AH5023" s="51">
        <v>5.8</v>
      </c>
      <c r="AI5023" s="51">
        <v>8.6999999999999993</v>
      </c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</row>
    <row r="5024" spans="1:77" x14ac:dyDescent="0.55000000000000004">
      <c r="A5024" s="49" t="s">
        <v>905</v>
      </c>
      <c r="B5024" s="50">
        <v>42383</v>
      </c>
      <c r="C5024" s="51" t="s">
        <v>906</v>
      </c>
      <c r="D5024" s="51"/>
      <c r="E5024" s="51">
        <v>486.89296874999997</v>
      </c>
      <c r="F5024" s="51">
        <v>0.22545937499999999</v>
      </c>
      <c r="G5024" s="51">
        <v>0.29531875000000002</v>
      </c>
      <c r="H5024" s="51">
        <v>0.29315000000000002</v>
      </c>
      <c r="I5024" s="51">
        <v>0.19946249999999999</v>
      </c>
      <c r="J5024" s="51">
        <v>0.29519375000000003</v>
      </c>
      <c r="K5024" s="51">
        <v>0.32371875</v>
      </c>
      <c r="L5024" s="51">
        <v>0.25106249999999997</v>
      </c>
      <c r="M5024" s="51"/>
      <c r="N5024" s="51"/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>
        <v>0.46280289094674809</v>
      </c>
      <c r="AD5024" s="51">
        <v>0.16341376419663972</v>
      </c>
      <c r="AE5024" s="51"/>
      <c r="AF5024" s="51"/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</row>
    <row r="5025" spans="1:77" x14ac:dyDescent="0.55000000000000004">
      <c r="A5025" s="49" t="s">
        <v>905</v>
      </c>
      <c r="B5025" s="50">
        <v>42384</v>
      </c>
      <c r="C5025" s="51" t="s">
        <v>906</v>
      </c>
      <c r="D5025" s="51"/>
      <c r="E5025" s="51">
        <v>483.48</v>
      </c>
      <c r="F5025" s="51">
        <v>0.21618750000000003</v>
      </c>
      <c r="G5025" s="51">
        <v>0.28865000000000002</v>
      </c>
      <c r="H5025" s="51">
        <v>0.29025000000000001</v>
      </c>
      <c r="I5025" s="51">
        <v>0.19952500000000001</v>
      </c>
      <c r="J5025" s="51">
        <v>0.29510000000000003</v>
      </c>
      <c r="K5025" s="51">
        <v>0.32345625</v>
      </c>
      <c r="L5025" s="51">
        <v>0.25085000000000002</v>
      </c>
      <c r="M5025" s="51"/>
      <c r="N5025" s="51"/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/>
      <c r="AF5025" s="51"/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</row>
    <row r="5026" spans="1:77" x14ac:dyDescent="0.55000000000000004">
      <c r="A5026" s="49" t="s">
        <v>905</v>
      </c>
      <c r="B5026" s="50">
        <v>42385</v>
      </c>
      <c r="C5026" s="51" t="s">
        <v>906</v>
      </c>
      <c r="D5026" s="51"/>
      <c r="E5026" s="51">
        <v>481.84453125000005</v>
      </c>
      <c r="F5026" s="51">
        <v>0.21117812499999999</v>
      </c>
      <c r="G5026" s="51">
        <v>0.28463125</v>
      </c>
      <c r="H5026" s="51">
        <v>0.28919375000000003</v>
      </c>
      <c r="I5026" s="51">
        <v>0.19978124999999999</v>
      </c>
      <c r="J5026" s="51">
        <v>0.29514375000000004</v>
      </c>
      <c r="K5026" s="51">
        <v>0.32339999999999997</v>
      </c>
      <c r="L5026" s="51">
        <v>0.25072499999999998</v>
      </c>
      <c r="M5026" s="51"/>
      <c r="N5026" s="51"/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</row>
    <row r="5027" spans="1:77" x14ac:dyDescent="0.55000000000000004">
      <c r="A5027" s="49" t="s">
        <v>905</v>
      </c>
      <c r="B5027" s="50">
        <v>42386</v>
      </c>
      <c r="C5027" s="51" t="s">
        <v>906</v>
      </c>
      <c r="D5027" s="51"/>
      <c r="E5027" s="51">
        <v>480.68671875000007</v>
      </c>
      <c r="F5027" s="51">
        <v>0.20802187500000002</v>
      </c>
      <c r="G5027" s="51">
        <v>0.28151874999999998</v>
      </c>
      <c r="H5027" s="51">
        <v>0.28831249999999997</v>
      </c>
      <c r="I5027" s="51">
        <v>0.20018125000000001</v>
      </c>
      <c r="J5027" s="51">
        <v>0.29517499999999997</v>
      </c>
      <c r="K5027" s="51">
        <v>0.32328124999999996</v>
      </c>
      <c r="L5027" s="51">
        <v>0.25056875000000001</v>
      </c>
      <c r="M5027" s="51"/>
      <c r="N5027" s="51"/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/>
      <c r="AF5027" s="51"/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</row>
    <row r="5028" spans="1:77" x14ac:dyDescent="0.55000000000000004">
      <c r="A5028" s="49" t="s">
        <v>905</v>
      </c>
      <c r="B5028" s="50">
        <v>42387</v>
      </c>
      <c r="C5028" s="51" t="s">
        <v>906</v>
      </c>
      <c r="D5028" s="51"/>
      <c r="E5028" s="51">
        <v>479.65031250000004</v>
      </c>
      <c r="F5028" s="51">
        <v>0.20561875000000002</v>
      </c>
      <c r="G5028" s="51">
        <v>0.27890000000000004</v>
      </c>
      <c r="H5028" s="51">
        <v>0.287275</v>
      </c>
      <c r="I5028" s="51">
        <v>0.20040625000000001</v>
      </c>
      <c r="J5028" s="51">
        <v>0.29528750000000004</v>
      </c>
      <c r="K5028" s="51">
        <v>0.32324375</v>
      </c>
      <c r="L5028" s="51">
        <v>0.25036249999999999</v>
      </c>
      <c r="M5028" s="51"/>
      <c r="N5028" s="51"/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</row>
    <row r="5029" spans="1:77" x14ac:dyDescent="0.55000000000000004">
      <c r="A5029" s="49" t="s">
        <v>905</v>
      </c>
      <c r="B5029" s="50">
        <v>42388</v>
      </c>
      <c r="C5029" s="51" t="s">
        <v>906</v>
      </c>
      <c r="D5029" s="51"/>
      <c r="E5029" s="51">
        <v>478.3964062500001</v>
      </c>
      <c r="F5029" s="51">
        <v>0.20284687500000001</v>
      </c>
      <c r="G5029" s="51">
        <v>0.27615000000000001</v>
      </c>
      <c r="H5029" s="51">
        <v>0.28601874999999999</v>
      </c>
      <c r="I5029" s="51">
        <v>0.200575</v>
      </c>
      <c r="J5029" s="51">
        <v>0.295325</v>
      </c>
      <c r="K5029" s="51">
        <v>0.323075</v>
      </c>
      <c r="L5029" s="51">
        <v>0.25016249999999995</v>
      </c>
      <c r="M5029" s="51"/>
      <c r="N5029" s="51"/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>
        <v>8.6999999999999993</v>
      </c>
      <c r="AC5029" s="51">
        <v>0.5005917485843282</v>
      </c>
      <c r="AD5029" s="51">
        <v>0.10548828295338117</v>
      </c>
      <c r="AE5029" s="51"/>
      <c r="AF5029" s="51"/>
      <c r="AG5029" s="51"/>
      <c r="AH5029" s="51">
        <v>6.8</v>
      </c>
      <c r="AI5029" s="51">
        <v>8.6999999999999993</v>
      </c>
      <c r="AJ5029" s="51"/>
      <c r="AK5029" s="51"/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</row>
    <row r="5030" spans="1:77" x14ac:dyDescent="0.55000000000000004">
      <c r="A5030" s="49" t="s">
        <v>905</v>
      </c>
      <c r="B5030" s="50">
        <v>42389</v>
      </c>
      <c r="C5030" s="51" t="s">
        <v>906</v>
      </c>
      <c r="D5030" s="51"/>
      <c r="E5030" s="51">
        <v>476.16843749999998</v>
      </c>
      <c r="F5030" s="51">
        <v>0.19914375000000001</v>
      </c>
      <c r="G5030" s="51">
        <v>0.27252500000000002</v>
      </c>
      <c r="H5030" s="51">
        <v>0.28325624999999999</v>
      </c>
      <c r="I5030" s="51">
        <v>0.20023125</v>
      </c>
      <c r="J5030" s="51">
        <v>0.29500000000000004</v>
      </c>
      <c r="K5030" s="51">
        <v>0.32287500000000002</v>
      </c>
      <c r="L5030" s="51">
        <v>0.25003125000000004</v>
      </c>
      <c r="M5030" s="51"/>
      <c r="N5030" s="51"/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</row>
    <row r="5031" spans="1:77" x14ac:dyDescent="0.55000000000000004">
      <c r="A5031" s="49" t="s">
        <v>905</v>
      </c>
      <c r="B5031" s="50">
        <v>42390</v>
      </c>
      <c r="C5031" s="51" t="s">
        <v>906</v>
      </c>
      <c r="D5031" s="51"/>
      <c r="E5031" s="51">
        <v>473.38875000000002</v>
      </c>
      <c r="F5031" s="51">
        <v>0.19382499999999997</v>
      </c>
      <c r="G5031" s="51">
        <v>0.26777499999999999</v>
      </c>
      <c r="H5031" s="51">
        <v>0.28014375000000002</v>
      </c>
      <c r="I5031" s="51">
        <v>0.19953124999999999</v>
      </c>
      <c r="J5031" s="51">
        <v>0.29492499999999999</v>
      </c>
      <c r="K5031" s="51">
        <v>0.32271875</v>
      </c>
      <c r="L5031" s="51">
        <v>0.24984374999999998</v>
      </c>
      <c r="M5031" s="51"/>
      <c r="N5031" s="51"/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/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</row>
    <row r="5032" spans="1:77" x14ac:dyDescent="0.55000000000000004">
      <c r="A5032" s="49" t="s">
        <v>905</v>
      </c>
      <c r="B5032" s="50">
        <v>42391</v>
      </c>
      <c r="C5032" s="51" t="s">
        <v>906</v>
      </c>
      <c r="D5032" s="51"/>
      <c r="E5032" s="51">
        <v>470.65124999999995</v>
      </c>
      <c r="F5032" s="51">
        <v>0.18860624999999998</v>
      </c>
      <c r="G5032" s="51">
        <v>0.26299375000000003</v>
      </c>
      <c r="H5032" s="51">
        <v>0.27725625000000004</v>
      </c>
      <c r="I5032" s="51">
        <v>0.19893749999999999</v>
      </c>
      <c r="J5032" s="51">
        <v>0.29459999999999997</v>
      </c>
      <c r="K5032" s="51">
        <v>0.32259375000000001</v>
      </c>
      <c r="L5032" s="51">
        <v>0.24964999999999998</v>
      </c>
      <c r="M5032" s="51"/>
      <c r="N5032" s="51"/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>
        <v>0.39306664227317006</v>
      </c>
      <c r="AD5032" s="51">
        <v>4.7688555150676291E-2</v>
      </c>
      <c r="AE5032" s="51"/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</row>
    <row r="5033" spans="1:77" x14ac:dyDescent="0.55000000000000004">
      <c r="A5033" s="49" t="s">
        <v>905</v>
      </c>
      <c r="B5033" s="50">
        <v>42392</v>
      </c>
      <c r="C5033" s="51" t="s">
        <v>906</v>
      </c>
      <c r="D5033" s="51"/>
      <c r="E5033" s="51">
        <v>468.55734374999997</v>
      </c>
      <c r="F5033" s="51">
        <v>0.18359687499999999</v>
      </c>
      <c r="G5033" s="51">
        <v>0.25881874999999999</v>
      </c>
      <c r="H5033" s="51">
        <v>0.27550624999999995</v>
      </c>
      <c r="I5033" s="51">
        <v>0.19863124999999998</v>
      </c>
      <c r="J5033" s="51">
        <v>0.29448750000000001</v>
      </c>
      <c r="K5033" s="51">
        <v>0.32245625</v>
      </c>
      <c r="L5033" s="51">
        <v>0.24956874999999998</v>
      </c>
      <c r="M5033" s="51"/>
      <c r="N5033" s="51"/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/>
      <c r="AE5033" s="51"/>
      <c r="AF5033" s="51"/>
      <c r="AG5033" s="51"/>
      <c r="AH5033" s="51"/>
      <c r="AI5033" s="51"/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</row>
    <row r="5034" spans="1:77" x14ac:dyDescent="0.55000000000000004">
      <c r="A5034" s="49" t="s">
        <v>905</v>
      </c>
      <c r="B5034" s="50">
        <v>42393</v>
      </c>
      <c r="C5034" s="51" t="s">
        <v>906</v>
      </c>
      <c r="D5034" s="51"/>
      <c r="E5034" s="51">
        <v>467.19515625000003</v>
      </c>
      <c r="F5034" s="51">
        <v>0.17972187500000003</v>
      </c>
      <c r="G5034" s="51">
        <v>0.25522499999999998</v>
      </c>
      <c r="H5034" s="51">
        <v>0.27461875000000002</v>
      </c>
      <c r="I5034" s="51">
        <v>0.19886875000000001</v>
      </c>
      <c r="J5034" s="51">
        <v>0.29462500000000003</v>
      </c>
      <c r="K5034" s="51">
        <v>0.32240000000000002</v>
      </c>
      <c r="L5034" s="51">
        <v>0.24933125</v>
      </c>
      <c r="M5034" s="51"/>
      <c r="N5034" s="51"/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/>
      <c r="AE5034" s="51"/>
      <c r="AF5034" s="51"/>
      <c r="AG5034" s="51"/>
      <c r="AH5034" s="51"/>
      <c r="AI5034" s="51"/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</row>
    <row r="5035" spans="1:77" x14ac:dyDescent="0.55000000000000004">
      <c r="A5035" s="49" t="s">
        <v>905</v>
      </c>
      <c r="B5035" s="50">
        <v>42394</v>
      </c>
      <c r="C5035" s="51" t="s">
        <v>906</v>
      </c>
      <c r="D5035" s="51"/>
      <c r="E5035" s="51">
        <v>465.92484374999998</v>
      </c>
      <c r="F5035" s="51">
        <v>0.177221875</v>
      </c>
      <c r="G5035" s="51">
        <v>0.25218125000000002</v>
      </c>
      <c r="H5035" s="51">
        <v>0.27344374999999999</v>
      </c>
      <c r="I5035" s="51">
        <v>0.19861875000000001</v>
      </c>
      <c r="J5035" s="51">
        <v>0.29473749999999999</v>
      </c>
      <c r="K5035" s="51">
        <v>0.32239374999999998</v>
      </c>
      <c r="L5035" s="51">
        <v>0.24918750000000001</v>
      </c>
      <c r="M5035" s="51"/>
      <c r="N5035" s="51"/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>
        <v>0.46191844152389916</v>
      </c>
      <c r="AD5035" s="51">
        <v>2.1972203605186813E-2</v>
      </c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</row>
    <row r="5036" spans="1:77" x14ac:dyDescent="0.55000000000000004">
      <c r="A5036" s="49" t="s">
        <v>905</v>
      </c>
      <c r="B5036" s="50">
        <v>42395</v>
      </c>
      <c r="C5036" s="51" t="s">
        <v>906</v>
      </c>
      <c r="D5036" s="51"/>
      <c r="E5036" s="51">
        <v>465.04031250000003</v>
      </c>
      <c r="F5036" s="51">
        <v>0.17477500000000001</v>
      </c>
      <c r="G5036" s="51">
        <v>0.24964375</v>
      </c>
      <c r="H5036" s="51">
        <v>0.27249374999999998</v>
      </c>
      <c r="I5036" s="51">
        <v>0.19885625000000001</v>
      </c>
      <c r="J5036" s="51">
        <v>0.29498124999999997</v>
      </c>
      <c r="K5036" s="51">
        <v>0.32242500000000002</v>
      </c>
      <c r="L5036" s="51">
        <v>0.24916874999999999</v>
      </c>
      <c r="M5036" s="51"/>
      <c r="N5036" s="51"/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</row>
    <row r="5037" spans="1:77" x14ac:dyDescent="0.55000000000000004">
      <c r="A5037" s="49" t="s">
        <v>905</v>
      </c>
      <c r="B5037" s="50">
        <v>42396</v>
      </c>
      <c r="C5037" s="51" t="s">
        <v>906</v>
      </c>
      <c r="D5037" s="51"/>
      <c r="E5037" s="51">
        <v>464.14734374999995</v>
      </c>
      <c r="F5037" s="51">
        <v>0.173446875</v>
      </c>
      <c r="G5037" s="51">
        <v>0.24754375000000001</v>
      </c>
      <c r="H5037" s="51">
        <v>0.27131875</v>
      </c>
      <c r="I5037" s="51">
        <v>0.19873125</v>
      </c>
      <c r="J5037" s="51">
        <v>0.29501875</v>
      </c>
      <c r="K5037" s="51">
        <v>0.32255624999999999</v>
      </c>
      <c r="L5037" s="51">
        <v>0.24903750000000002</v>
      </c>
      <c r="M5037" s="51"/>
      <c r="N5037" s="51"/>
      <c r="O5037" s="51"/>
      <c r="P5037" s="51">
        <v>1.4</v>
      </c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>
        <v>8.6999999999999993</v>
      </c>
      <c r="AC5037" s="51"/>
      <c r="AD5037" s="51"/>
      <c r="AE5037" s="51"/>
      <c r="AF5037" s="51"/>
      <c r="AG5037" s="51"/>
      <c r="AH5037" s="51">
        <v>7.95</v>
      </c>
      <c r="AI5037" s="51">
        <v>8.6999999999999993</v>
      </c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</row>
    <row r="5038" spans="1:77" x14ac:dyDescent="0.55000000000000004">
      <c r="A5038" s="49" t="s">
        <v>905</v>
      </c>
      <c r="B5038" s="50">
        <v>42397</v>
      </c>
      <c r="C5038" s="51" t="s">
        <v>906</v>
      </c>
      <c r="D5038" s="51"/>
      <c r="E5038" s="51">
        <v>463.27640625000004</v>
      </c>
      <c r="F5038" s="51">
        <v>0.17251562500000001</v>
      </c>
      <c r="G5038" s="51">
        <v>0.24581874999999997</v>
      </c>
      <c r="H5038" s="51">
        <v>0.27010625000000005</v>
      </c>
      <c r="I5038" s="51">
        <v>0.19848750000000001</v>
      </c>
      <c r="J5038" s="51">
        <v>0.29501250000000001</v>
      </c>
      <c r="K5038" s="51">
        <v>0.32248125</v>
      </c>
      <c r="L5038" s="51">
        <v>0.249</v>
      </c>
      <c r="M5038" s="51"/>
      <c r="N5038" s="51"/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</row>
    <row r="5039" spans="1:77" x14ac:dyDescent="0.55000000000000004">
      <c r="A5039" s="49" t="s">
        <v>905</v>
      </c>
      <c r="B5039" s="50">
        <v>42398</v>
      </c>
      <c r="C5039" s="51" t="s">
        <v>906</v>
      </c>
      <c r="D5039" s="51"/>
      <c r="E5039" s="51">
        <v>462.34265625</v>
      </c>
      <c r="F5039" s="51">
        <v>0.171684375</v>
      </c>
      <c r="G5039" s="51">
        <v>0.24433749999999999</v>
      </c>
      <c r="H5039" s="51">
        <v>0.26902500000000001</v>
      </c>
      <c r="I5039" s="51">
        <v>0.19809374999999999</v>
      </c>
      <c r="J5039" s="51">
        <v>0.29486249999999997</v>
      </c>
      <c r="K5039" s="51">
        <v>0.32241874999999998</v>
      </c>
      <c r="L5039" s="51">
        <v>0.24873125000000001</v>
      </c>
      <c r="M5039" s="51"/>
      <c r="N5039" s="51"/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>
        <v>1.4828751257120763E-2</v>
      </c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</row>
    <row r="5040" spans="1:77" x14ac:dyDescent="0.55000000000000004">
      <c r="A5040" s="49" t="s">
        <v>905</v>
      </c>
      <c r="B5040" s="50">
        <v>42399</v>
      </c>
      <c r="C5040" s="51" t="s">
        <v>906</v>
      </c>
      <c r="D5040" s="51"/>
      <c r="E5040" s="51">
        <v>461.48765624999999</v>
      </c>
      <c r="F5040" s="51">
        <v>0.16979687500000001</v>
      </c>
      <c r="G5040" s="51">
        <v>0.2427125</v>
      </c>
      <c r="H5040" s="51">
        <v>0.26832499999999998</v>
      </c>
      <c r="I5040" s="51">
        <v>0.19791875000000003</v>
      </c>
      <c r="J5040" s="51">
        <v>0.29476249999999998</v>
      </c>
      <c r="K5040" s="51">
        <v>0.32220625000000003</v>
      </c>
      <c r="L5040" s="51">
        <v>0.24882499999999996</v>
      </c>
      <c r="M5040" s="51"/>
      <c r="N5040" s="51"/>
      <c r="O5040" s="51"/>
      <c r="P5040" s="51"/>
      <c r="Q5040" s="51"/>
      <c r="R5040" s="51"/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/>
      <c r="AE5040" s="51"/>
      <c r="AF5040" s="51"/>
      <c r="AG5040" s="51"/>
      <c r="AH5040" s="51"/>
      <c r="AI5040" s="51"/>
      <c r="AJ5040" s="51"/>
      <c r="AK5040" s="51"/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</row>
    <row r="5041" spans="1:77" x14ac:dyDescent="0.55000000000000004">
      <c r="A5041" s="49" t="s">
        <v>905</v>
      </c>
      <c r="B5041" s="50">
        <v>42400</v>
      </c>
      <c r="C5041" s="51" t="s">
        <v>906</v>
      </c>
      <c r="D5041" s="51"/>
      <c r="E5041" s="51">
        <v>460.57781250000005</v>
      </c>
      <c r="F5041" s="51">
        <v>0.16847500000000001</v>
      </c>
      <c r="G5041" s="51">
        <v>0.24123125000000001</v>
      </c>
      <c r="H5041" s="51">
        <v>0.26739375000000004</v>
      </c>
      <c r="I5041" s="51">
        <v>0.19754374999999999</v>
      </c>
      <c r="J5041" s="51">
        <v>0.29469374999999998</v>
      </c>
      <c r="K5041" s="51">
        <v>0.32213124999999998</v>
      </c>
      <c r="L5041" s="51">
        <v>0.24864375</v>
      </c>
      <c r="M5041" s="51"/>
      <c r="N5041" s="51"/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</row>
    <row r="5042" spans="1:77" x14ac:dyDescent="0.55000000000000004">
      <c r="A5042" s="49" t="s">
        <v>905</v>
      </c>
      <c r="B5042" s="50">
        <v>42401</v>
      </c>
      <c r="C5042" s="51" t="s">
        <v>906</v>
      </c>
      <c r="D5042" s="51"/>
      <c r="E5042" s="51">
        <v>459.77484374999995</v>
      </c>
      <c r="F5042" s="51">
        <v>0.167134375</v>
      </c>
      <c r="G5042" s="51">
        <v>0.24014375000000002</v>
      </c>
      <c r="H5042" s="51">
        <v>0.26668124999999998</v>
      </c>
      <c r="I5042" s="51">
        <v>0.19731874999999999</v>
      </c>
      <c r="J5042" s="51">
        <v>0.29457499999999998</v>
      </c>
      <c r="K5042" s="51">
        <v>0.32193125</v>
      </c>
      <c r="L5042" s="51">
        <v>0.24843750000000001</v>
      </c>
      <c r="M5042" s="51"/>
      <c r="N5042" s="51"/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>
        <v>0.40771394432590186</v>
      </c>
      <c r="AD5042" s="51">
        <v>5.2224627509644115E-4</v>
      </c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</row>
    <row r="5043" spans="1:77" x14ac:dyDescent="0.55000000000000004">
      <c r="A5043" s="49" t="s">
        <v>905</v>
      </c>
      <c r="B5043" s="50">
        <v>42402</v>
      </c>
      <c r="C5043" s="51" t="s">
        <v>906</v>
      </c>
      <c r="D5043" s="51"/>
      <c r="E5043" s="51">
        <v>458.99531250000001</v>
      </c>
      <c r="F5043" s="51">
        <v>0.16555625000000002</v>
      </c>
      <c r="G5043" s="51">
        <v>0.23896250000000002</v>
      </c>
      <c r="H5043" s="51">
        <v>0.26607500000000001</v>
      </c>
      <c r="I5043" s="51">
        <v>0.19708124999999999</v>
      </c>
      <c r="J5043" s="51">
        <v>0.29443749999999996</v>
      </c>
      <c r="K5043" s="51">
        <v>0.32188125000000001</v>
      </c>
      <c r="L5043" s="51">
        <v>0.24825</v>
      </c>
      <c r="M5043" s="51"/>
      <c r="N5043" s="51"/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</row>
    <row r="5044" spans="1:77" x14ac:dyDescent="0.55000000000000004">
      <c r="A5044" s="49" t="s">
        <v>905</v>
      </c>
      <c r="B5044" s="50">
        <v>42403</v>
      </c>
      <c r="C5044" s="51" t="s">
        <v>906</v>
      </c>
      <c r="D5044" s="51"/>
      <c r="E5044" s="51">
        <v>458.42062499999997</v>
      </c>
      <c r="F5044" s="51">
        <v>0.16320625</v>
      </c>
      <c r="G5044" s="51">
        <v>0.23743124999999998</v>
      </c>
      <c r="H5044" s="51">
        <v>0.26582500000000003</v>
      </c>
      <c r="I5044" s="51">
        <v>0.19731875000000001</v>
      </c>
      <c r="J5044" s="51">
        <v>0.29464374999999998</v>
      </c>
      <c r="K5044" s="51">
        <v>0.3218375</v>
      </c>
      <c r="L5044" s="51">
        <v>0.24812500000000001</v>
      </c>
      <c r="M5044" s="51"/>
      <c r="N5044" s="51"/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>
        <v>8.6999999999999993</v>
      </c>
      <c r="AC5044" s="51"/>
      <c r="AD5044" s="51"/>
      <c r="AE5044" s="51"/>
      <c r="AF5044" s="51"/>
      <c r="AG5044" s="51"/>
      <c r="AH5044" s="51">
        <v>8.35</v>
      </c>
      <c r="AI5044" s="51">
        <v>8.6999999999999993</v>
      </c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</row>
    <row r="5045" spans="1:77" x14ac:dyDescent="0.55000000000000004">
      <c r="A5045" s="49" t="s">
        <v>905</v>
      </c>
      <c r="B5045" s="50">
        <v>42404</v>
      </c>
      <c r="C5045" s="51" t="s">
        <v>906</v>
      </c>
      <c r="D5045" s="51"/>
      <c r="E5045" s="51">
        <v>457.55953125000002</v>
      </c>
      <c r="F5045" s="51">
        <v>0.16134062499999999</v>
      </c>
      <c r="G5045" s="51">
        <v>0.23583124999999999</v>
      </c>
      <c r="H5045" s="51">
        <v>0.26510625000000004</v>
      </c>
      <c r="I5045" s="51">
        <v>0.19717499999999999</v>
      </c>
      <c r="J5045" s="51">
        <v>0.29455624999999996</v>
      </c>
      <c r="K5045" s="51">
        <v>0.32173125000000002</v>
      </c>
      <c r="L5045" s="51">
        <v>0.24804374999999998</v>
      </c>
      <c r="M5045" s="51"/>
      <c r="N5045" s="51"/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/>
      <c r="AD5045" s="51"/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</row>
    <row r="5046" spans="1:77" x14ac:dyDescent="0.55000000000000004">
      <c r="A5046" s="49" t="s">
        <v>905</v>
      </c>
      <c r="B5046" s="50">
        <v>42405</v>
      </c>
      <c r="C5046" s="51" t="s">
        <v>906</v>
      </c>
      <c r="D5046" s="51"/>
      <c r="E5046" s="51">
        <v>456.82546874999997</v>
      </c>
      <c r="F5046" s="51">
        <v>0.15826562499999999</v>
      </c>
      <c r="G5046" s="51">
        <v>0.23377499999999998</v>
      </c>
      <c r="H5046" s="51">
        <v>0.26479999999999998</v>
      </c>
      <c r="I5046" s="51">
        <v>0.19743125</v>
      </c>
      <c r="J5046" s="51">
        <v>0.29473125</v>
      </c>
      <c r="K5046" s="51">
        <v>0.32181874999999999</v>
      </c>
      <c r="L5046" s="51">
        <v>0.24795</v>
      </c>
      <c r="M5046" s="51"/>
      <c r="N5046" s="51"/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</row>
    <row r="5047" spans="1:77" x14ac:dyDescent="0.55000000000000004">
      <c r="A5047" s="49" t="s">
        <v>905</v>
      </c>
      <c r="B5047" s="50">
        <v>42406</v>
      </c>
      <c r="C5047" s="51" t="s">
        <v>906</v>
      </c>
      <c r="D5047" s="51"/>
      <c r="E5047" s="51">
        <v>456.04734374999998</v>
      </c>
      <c r="F5047" s="51">
        <v>0.156465625</v>
      </c>
      <c r="G5047" s="51">
        <v>0.23173749999999999</v>
      </c>
      <c r="H5047" s="51">
        <v>0.26382500000000003</v>
      </c>
      <c r="I5047" s="51">
        <v>0.19744999999999999</v>
      </c>
      <c r="J5047" s="51">
        <v>0.29498750000000001</v>
      </c>
      <c r="K5047" s="51">
        <v>0.32195000000000001</v>
      </c>
      <c r="L5047" s="51">
        <v>0.24784374999999997</v>
      </c>
      <c r="M5047" s="51"/>
      <c r="N5047" s="51"/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/>
      <c r="AD5047" s="51"/>
      <c r="AE5047" s="51"/>
      <c r="AF5047" s="51"/>
      <c r="AG5047" s="51"/>
      <c r="AH5047" s="51"/>
      <c r="AI5047" s="51"/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</row>
    <row r="5048" spans="1:77" x14ac:dyDescent="0.55000000000000004">
      <c r="A5048" s="49" t="s">
        <v>905</v>
      </c>
      <c r="B5048" s="50">
        <v>42407</v>
      </c>
      <c r="C5048" s="51" t="s">
        <v>906</v>
      </c>
      <c r="D5048" s="51"/>
      <c r="E5048" s="51">
        <v>455.23031250000003</v>
      </c>
      <c r="F5048" s="51">
        <v>0.15507500000000002</v>
      </c>
      <c r="G5048" s="51">
        <v>0.22994375</v>
      </c>
      <c r="H5048" s="51">
        <v>0.26291875000000003</v>
      </c>
      <c r="I5048" s="51">
        <v>0.19723750000000001</v>
      </c>
      <c r="J5048" s="51">
        <v>0.29505625000000002</v>
      </c>
      <c r="K5048" s="51">
        <v>0.32201249999999998</v>
      </c>
      <c r="L5048" s="51">
        <v>0.24770000000000003</v>
      </c>
      <c r="M5048" s="51"/>
      <c r="N5048" s="51"/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/>
      <c r="AD5048" s="51"/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</row>
    <row r="5049" spans="1:77" x14ac:dyDescent="0.55000000000000004">
      <c r="A5049" s="49" t="s">
        <v>905</v>
      </c>
      <c r="B5049" s="50">
        <v>42408</v>
      </c>
      <c r="C5049" s="51" t="s">
        <v>906</v>
      </c>
      <c r="D5049" s="51"/>
      <c r="E5049" s="51">
        <v>454.50609374999993</v>
      </c>
      <c r="F5049" s="51">
        <v>0.15413437499999999</v>
      </c>
      <c r="G5049" s="51">
        <v>0.22863125000000001</v>
      </c>
      <c r="H5049" s="51">
        <v>0.26190624999999995</v>
      </c>
      <c r="I5049" s="51">
        <v>0.19708124999999999</v>
      </c>
      <c r="J5049" s="51">
        <v>0.29503125000000002</v>
      </c>
      <c r="K5049" s="51">
        <v>0.32199374999999997</v>
      </c>
      <c r="L5049" s="51">
        <v>0.24762500000000001</v>
      </c>
      <c r="M5049" s="51"/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/>
      <c r="AE5049" s="51"/>
      <c r="AF5049" s="51"/>
      <c r="AG5049" s="51"/>
      <c r="AH5049" s="51"/>
      <c r="AI5049" s="51"/>
      <c r="AJ5049" s="51"/>
      <c r="AK5049" s="51"/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</row>
    <row r="5050" spans="1:77" x14ac:dyDescent="0.55000000000000004">
      <c r="A5050" s="49" t="s">
        <v>905</v>
      </c>
      <c r="B5050" s="50">
        <v>42409</v>
      </c>
      <c r="C5050" s="51" t="s">
        <v>906</v>
      </c>
      <c r="D5050" s="51"/>
      <c r="E5050" s="51">
        <v>453.69468749999999</v>
      </c>
      <c r="F5050" s="51">
        <v>0.15236250000000001</v>
      </c>
      <c r="G5050" s="51">
        <v>0.22709375000000001</v>
      </c>
      <c r="H5050" s="51">
        <v>0.26111249999999997</v>
      </c>
      <c r="I5050" s="51">
        <v>0.19690000000000002</v>
      </c>
      <c r="J5050" s="51">
        <v>0.29504374999999999</v>
      </c>
      <c r="K5050" s="51">
        <v>0.32198749999999998</v>
      </c>
      <c r="L5050" s="51">
        <v>0.24754375000000001</v>
      </c>
      <c r="M5050" s="51"/>
      <c r="N5050" s="51"/>
      <c r="O5050" s="51"/>
      <c r="P5050" s="51"/>
      <c r="Q5050" s="51"/>
      <c r="R5050" s="51"/>
      <c r="S5050" s="51"/>
      <c r="T5050" s="51"/>
      <c r="U5050" s="51"/>
      <c r="V5050" s="51"/>
      <c r="W5050" s="51"/>
      <c r="X5050" s="51"/>
      <c r="Y5050" s="51"/>
      <c r="Z5050" s="51"/>
      <c r="AA5050" s="51"/>
      <c r="AB5050" s="51"/>
      <c r="AC5050" s="51">
        <v>0.44366779551830782</v>
      </c>
      <c r="AD5050" s="51">
        <v>3.2715471493997804E-2</v>
      </c>
      <c r="AE5050" s="51"/>
      <c r="AF5050" s="51"/>
      <c r="AG5050" s="51"/>
      <c r="AH5050" s="51"/>
      <c r="AI5050" s="51"/>
      <c r="AJ5050" s="51"/>
      <c r="AK5050" s="51"/>
      <c r="AL5050" s="51"/>
      <c r="AM5050" s="51"/>
      <c r="AN5050" s="51"/>
      <c r="AO5050" s="51"/>
      <c r="AP5050" s="51"/>
      <c r="AQ5050" s="51"/>
      <c r="AR5050" s="51"/>
      <c r="AS5050" s="51"/>
      <c r="AT5050" s="51"/>
      <c r="AU5050" s="51"/>
      <c r="AV5050" s="51"/>
      <c r="AW5050" s="51"/>
      <c r="AX5050" s="51"/>
      <c r="AY5050" s="51"/>
      <c r="AZ5050" s="51"/>
      <c r="BA5050" s="51"/>
      <c r="BB5050" s="51"/>
      <c r="BC5050" s="51"/>
      <c r="BD5050" s="51"/>
      <c r="BE5050" s="51"/>
      <c r="BF5050" s="51"/>
      <c r="BG5050" s="51"/>
      <c r="BH5050" s="51"/>
      <c r="BI5050" s="51"/>
      <c r="BJ5050" s="51"/>
      <c r="BK5050" s="51"/>
      <c r="BL5050" s="51"/>
      <c r="BM5050" s="51"/>
      <c r="BN5050" s="51"/>
      <c r="BO5050" s="51"/>
      <c r="BP5050" s="51"/>
      <c r="BQ5050" s="51"/>
      <c r="BR5050" s="51"/>
      <c r="BS5050" s="51"/>
      <c r="BT5050" s="51"/>
      <c r="BU5050" s="51"/>
      <c r="BV5050" s="51"/>
      <c r="BW5050" s="51"/>
      <c r="BX5050" s="51"/>
      <c r="BY5050" s="51"/>
    </row>
    <row r="5051" spans="1:77" x14ac:dyDescent="0.55000000000000004">
      <c r="A5051" s="49" t="s">
        <v>905</v>
      </c>
      <c r="B5051" s="50">
        <v>42410</v>
      </c>
      <c r="C5051" s="51" t="s">
        <v>906</v>
      </c>
      <c r="D5051" s="51"/>
      <c r="E5051" s="51">
        <v>452.78203125000005</v>
      </c>
      <c r="F5051" s="51">
        <v>0.15095312500000002</v>
      </c>
      <c r="G5051" s="51">
        <v>0.22560625000000001</v>
      </c>
      <c r="H5051" s="51">
        <v>0.26006249999999997</v>
      </c>
      <c r="I5051" s="51">
        <v>0.19664374999999998</v>
      </c>
      <c r="J5051" s="51">
        <v>0.29495000000000005</v>
      </c>
      <c r="K5051" s="51">
        <v>0.32191249999999999</v>
      </c>
      <c r="L5051" s="51">
        <v>0.24742500000000001</v>
      </c>
      <c r="M5051" s="51"/>
      <c r="N5051" s="51"/>
      <c r="O5051" s="51"/>
      <c r="P5051" s="51"/>
      <c r="Q5051" s="51"/>
      <c r="R5051" s="51"/>
      <c r="S5051" s="51"/>
      <c r="T5051" s="51"/>
      <c r="U5051" s="51"/>
      <c r="V5051" s="51"/>
      <c r="W5051" s="51"/>
      <c r="X5051" s="51"/>
      <c r="Y5051" s="51"/>
      <c r="Z5051" s="51"/>
      <c r="AA5051" s="51"/>
      <c r="AB5051" s="51"/>
      <c r="AC5051" s="51"/>
      <c r="AD5051" s="51"/>
      <c r="AE5051" s="51"/>
      <c r="AF5051" s="51"/>
      <c r="AG5051" s="51"/>
      <c r="AH5051" s="51"/>
      <c r="AI5051" s="51"/>
      <c r="AJ5051" s="51"/>
      <c r="AK5051" s="51"/>
      <c r="AL5051" s="51"/>
      <c r="AM5051" s="51"/>
      <c r="AN5051" s="51"/>
      <c r="AO5051" s="51"/>
      <c r="AP5051" s="51"/>
      <c r="AQ5051" s="51"/>
      <c r="AR5051" s="51"/>
      <c r="AS5051" s="51"/>
      <c r="AT5051" s="51"/>
      <c r="AU5051" s="51"/>
      <c r="AV5051" s="51"/>
      <c r="AW5051" s="51"/>
      <c r="AX5051" s="51"/>
      <c r="AY5051" s="51"/>
      <c r="AZ5051" s="51"/>
      <c r="BA5051" s="51"/>
      <c r="BB5051" s="51"/>
      <c r="BC5051" s="51"/>
      <c r="BD5051" s="51"/>
      <c r="BE5051" s="51"/>
      <c r="BF5051" s="51"/>
      <c r="BG5051" s="51"/>
      <c r="BH5051" s="51"/>
      <c r="BI5051" s="51"/>
      <c r="BJ5051" s="51"/>
      <c r="BK5051" s="51"/>
      <c r="BL5051" s="51"/>
      <c r="BM5051" s="51"/>
      <c r="BN5051" s="51"/>
      <c r="BO5051" s="51"/>
      <c r="BP5051" s="51"/>
      <c r="BQ5051" s="51"/>
      <c r="BR5051" s="51"/>
      <c r="BS5051" s="51"/>
      <c r="BT5051" s="51"/>
      <c r="BU5051" s="51"/>
      <c r="BV5051" s="51"/>
      <c r="BW5051" s="51"/>
      <c r="BX5051" s="51"/>
      <c r="BY5051" s="51"/>
    </row>
    <row r="5052" spans="1:77" x14ac:dyDescent="0.55000000000000004">
      <c r="A5052" s="49" t="s">
        <v>905</v>
      </c>
      <c r="B5052" s="50">
        <v>42411</v>
      </c>
      <c r="C5052" s="51" t="s">
        <v>906</v>
      </c>
      <c r="D5052" s="51"/>
      <c r="E5052" s="51">
        <v>452.16234374999999</v>
      </c>
      <c r="F5052" s="51">
        <v>0.149928125</v>
      </c>
      <c r="G5052" s="51">
        <v>0.22435000000000002</v>
      </c>
      <c r="H5052" s="51">
        <v>0.25937500000000002</v>
      </c>
      <c r="I5052" s="51">
        <v>0.19646249999999998</v>
      </c>
      <c r="J5052" s="51">
        <v>0.29500625000000003</v>
      </c>
      <c r="K5052" s="51">
        <v>0.32192499999999996</v>
      </c>
      <c r="L5052" s="51">
        <v>0.24729999999999999</v>
      </c>
      <c r="M5052" s="51"/>
      <c r="N5052" s="51"/>
      <c r="O5052" s="51"/>
      <c r="P5052" s="51"/>
      <c r="Q5052" s="51"/>
      <c r="R5052" s="51"/>
      <c r="S5052" s="51"/>
      <c r="T5052" s="51"/>
      <c r="U5052" s="51"/>
      <c r="V5052" s="51"/>
      <c r="W5052" s="51"/>
      <c r="X5052" s="51"/>
      <c r="Y5052" s="51"/>
      <c r="Z5052" s="51"/>
      <c r="AA5052" s="51"/>
      <c r="AB5052" s="51"/>
      <c r="AC5052" s="51"/>
      <c r="AD5052" s="51"/>
      <c r="AE5052" s="51"/>
      <c r="AF5052" s="51"/>
      <c r="AG5052" s="51"/>
      <c r="AH5052" s="51"/>
      <c r="AI5052" s="51"/>
      <c r="AJ5052" s="51"/>
      <c r="AK5052" s="51"/>
      <c r="AL5052" s="51"/>
      <c r="AM5052" s="51"/>
      <c r="AN5052" s="51"/>
      <c r="AO5052" s="51"/>
      <c r="AP5052" s="51"/>
      <c r="AQ5052" s="51"/>
      <c r="AR5052" s="51"/>
      <c r="AS5052" s="51"/>
      <c r="AT5052" s="51"/>
      <c r="AU5052" s="51"/>
      <c r="AV5052" s="51"/>
      <c r="AW5052" s="51"/>
      <c r="AX5052" s="51"/>
      <c r="AY5052" s="51"/>
      <c r="AZ5052" s="51"/>
      <c r="BA5052" s="51"/>
      <c r="BB5052" s="51"/>
      <c r="BC5052" s="51"/>
      <c r="BD5052" s="51"/>
      <c r="BE5052" s="51"/>
      <c r="BF5052" s="51"/>
      <c r="BG5052" s="51"/>
      <c r="BH5052" s="51"/>
      <c r="BI5052" s="51"/>
      <c r="BJ5052" s="51"/>
      <c r="BK5052" s="51"/>
      <c r="BL5052" s="51"/>
      <c r="BM5052" s="51"/>
      <c r="BN5052" s="51"/>
      <c r="BO5052" s="51"/>
      <c r="BP5052" s="51"/>
      <c r="BQ5052" s="51"/>
      <c r="BR5052" s="51"/>
      <c r="BS5052" s="51"/>
      <c r="BT5052" s="51"/>
      <c r="BU5052" s="51"/>
      <c r="BV5052" s="51"/>
      <c r="BW5052" s="51"/>
      <c r="BX5052" s="51"/>
      <c r="BY5052" s="51"/>
    </row>
    <row r="5053" spans="1:77" x14ac:dyDescent="0.55000000000000004">
      <c r="A5053" s="49" t="s">
        <v>905</v>
      </c>
      <c r="B5053" s="50">
        <v>42412</v>
      </c>
      <c r="C5053" s="51" t="s">
        <v>906</v>
      </c>
      <c r="D5053" s="51"/>
      <c r="E5053" s="51">
        <v>451.53984375000005</v>
      </c>
      <c r="F5053" s="51">
        <v>0.14831562500000001</v>
      </c>
      <c r="G5053" s="51">
        <v>0.2233</v>
      </c>
      <c r="H5053" s="51">
        <v>0.25894375000000003</v>
      </c>
      <c r="I5053" s="51">
        <v>0.19623750000000001</v>
      </c>
      <c r="J5053" s="51">
        <v>0.29502500000000004</v>
      </c>
      <c r="K5053" s="51">
        <v>0.32189999999999996</v>
      </c>
      <c r="L5053" s="51">
        <v>0.24721874999999999</v>
      </c>
      <c r="M5053" s="51"/>
      <c r="N5053" s="51"/>
      <c r="O5053" s="51"/>
      <c r="P5053" s="51"/>
      <c r="Q5053" s="51"/>
      <c r="R5053" s="51"/>
      <c r="S5053" s="51"/>
      <c r="T5053" s="51"/>
      <c r="U5053" s="51"/>
      <c r="V5053" s="51"/>
      <c r="W5053" s="51"/>
      <c r="X5053" s="51"/>
      <c r="Y5053" s="51"/>
      <c r="Z5053" s="51"/>
      <c r="AA5053" s="51"/>
      <c r="AB5053" s="51">
        <v>8.6999999999999993</v>
      </c>
      <c r="AC5053" s="51"/>
      <c r="AD5053" s="51"/>
      <c r="AE5053" s="51"/>
      <c r="AF5053" s="51"/>
      <c r="AG5053" s="51"/>
      <c r="AH5053" s="51">
        <v>8.4499999999999993</v>
      </c>
      <c r="AI5053" s="51">
        <v>8.6999999999999993</v>
      </c>
      <c r="AJ5053" s="51"/>
      <c r="AK5053" s="51"/>
      <c r="AL5053" s="51"/>
      <c r="AM5053" s="51"/>
      <c r="AN5053" s="51"/>
      <c r="AO5053" s="51"/>
      <c r="AP5053" s="51"/>
      <c r="AQ5053" s="51"/>
      <c r="AR5053" s="51"/>
      <c r="AS5053" s="51"/>
      <c r="AT5053" s="51"/>
      <c r="AU5053" s="51"/>
      <c r="AV5053" s="51"/>
      <c r="AW5053" s="51"/>
      <c r="AX5053" s="51"/>
      <c r="AY5053" s="51"/>
      <c r="AZ5053" s="51"/>
      <c r="BA5053" s="51"/>
      <c r="BB5053" s="51"/>
      <c r="BC5053" s="51"/>
      <c r="BD5053" s="51"/>
      <c r="BE5053" s="51"/>
      <c r="BF5053" s="51"/>
      <c r="BG5053" s="51"/>
      <c r="BH5053" s="51"/>
      <c r="BI5053" s="51"/>
      <c r="BJ5053" s="51"/>
      <c r="BK5053" s="51"/>
      <c r="BL5053" s="51"/>
      <c r="BM5053" s="51"/>
      <c r="BN5053" s="51"/>
      <c r="BO5053" s="51"/>
      <c r="BP5053" s="51"/>
      <c r="BQ5053" s="51"/>
      <c r="BR5053" s="51"/>
      <c r="BS5053" s="51"/>
      <c r="BT5053" s="51"/>
      <c r="BU5053" s="51"/>
      <c r="BV5053" s="51"/>
      <c r="BW5053" s="51"/>
      <c r="BX5053" s="51"/>
      <c r="BY5053" s="51"/>
    </row>
    <row r="5054" spans="1:77" x14ac:dyDescent="0.55000000000000004">
      <c r="A5054" s="49" t="s">
        <v>905</v>
      </c>
      <c r="B5054" s="50">
        <v>42413</v>
      </c>
      <c r="C5054" s="51" t="s">
        <v>906</v>
      </c>
      <c r="D5054" s="51"/>
      <c r="E5054" s="51">
        <v>450.89437499999997</v>
      </c>
      <c r="F5054" s="51">
        <v>0.14624999999999999</v>
      </c>
      <c r="G5054" s="51">
        <v>0.22175</v>
      </c>
      <c r="H5054" s="51">
        <v>0.25854374999999996</v>
      </c>
      <c r="I5054" s="51">
        <v>0.19635</v>
      </c>
      <c r="J5054" s="51">
        <v>0.29497499999999999</v>
      </c>
      <c r="K5054" s="51">
        <v>0.32190000000000002</v>
      </c>
      <c r="L5054" s="51">
        <v>0.2472125</v>
      </c>
      <c r="M5054" s="51"/>
      <c r="N5054" s="51"/>
      <c r="O5054" s="51"/>
      <c r="P5054" s="51"/>
      <c r="Q5054" s="51">
        <v>7.8088332000000005</v>
      </c>
      <c r="R5054" s="51">
        <v>610.90724999999998</v>
      </c>
      <c r="S5054" s="51">
        <v>468.70024999999998</v>
      </c>
      <c r="T5054" s="51"/>
      <c r="U5054" s="51"/>
      <c r="V5054" s="51">
        <v>1.7867441649483985E-2</v>
      </c>
      <c r="W5054" s="51">
        <v>4.7549999999999995E-2</v>
      </c>
      <c r="X5054" s="51">
        <v>6.696212375</v>
      </c>
      <c r="Y5054" s="51">
        <v>7410.2885909312045</v>
      </c>
      <c r="Z5054" s="51"/>
      <c r="AA5054" s="51">
        <v>374.77175</v>
      </c>
      <c r="AB5054" s="51"/>
      <c r="AC5054" s="51"/>
      <c r="AD5054" s="51"/>
      <c r="AE5054" s="51"/>
      <c r="AF5054" s="51"/>
      <c r="AG5054" s="51">
        <v>27.835750000000001</v>
      </c>
      <c r="AH5054" s="51"/>
      <c r="AI5054" s="51"/>
      <c r="AJ5054" s="51"/>
      <c r="AK5054" s="51"/>
      <c r="AL5054" s="51"/>
      <c r="AM5054" s="51"/>
      <c r="AN5054" s="51"/>
      <c r="AO5054" s="51"/>
      <c r="AP5054" s="51"/>
      <c r="AQ5054" s="51" t="s">
        <v>875</v>
      </c>
      <c r="AR5054" s="51"/>
      <c r="AS5054" s="51"/>
      <c r="AT5054" s="51"/>
      <c r="AU5054" s="51"/>
      <c r="AV5054" s="51"/>
      <c r="AW5054" s="51"/>
      <c r="AX5054" s="51"/>
      <c r="AY5054" s="51">
        <v>93.928500000000014</v>
      </c>
      <c r="AZ5054" s="51"/>
      <c r="BA5054" s="51"/>
      <c r="BB5054" s="51"/>
      <c r="BC5054" s="51"/>
      <c r="BD5054" s="51">
        <v>114.37125</v>
      </c>
      <c r="BE5054" s="51">
        <v>277.08989384933602</v>
      </c>
      <c r="BF5054" s="51"/>
      <c r="BG5054" s="51"/>
      <c r="BH5054" s="51"/>
      <c r="BI5054" s="51"/>
      <c r="BJ5054" s="51"/>
      <c r="BK5054" s="51"/>
      <c r="BL5054" s="51"/>
      <c r="BM5054" s="51"/>
      <c r="BN5054" s="51"/>
      <c r="BO5054" s="51"/>
      <c r="BP5054" s="51"/>
      <c r="BQ5054" s="51"/>
      <c r="BR5054" s="51"/>
      <c r="BS5054" s="51"/>
      <c r="BT5054" s="51"/>
      <c r="BU5054" s="51"/>
      <c r="BV5054" s="51"/>
      <c r="BW5054" s="51"/>
      <c r="BX5054" s="51"/>
      <c r="BY5054" s="51"/>
    </row>
    <row r="5055" spans="1:77" x14ac:dyDescent="0.55000000000000004">
      <c r="A5055" s="49" t="s">
        <v>905</v>
      </c>
      <c r="B5055" s="50">
        <v>42414</v>
      </c>
      <c r="C5055" s="51" t="s">
        <v>906</v>
      </c>
      <c r="D5055" s="51"/>
      <c r="E5055" s="51">
        <v>450.10359375000002</v>
      </c>
      <c r="F5055" s="51">
        <v>0.14525312500000001</v>
      </c>
      <c r="G5055" s="51">
        <v>0.22043750000000001</v>
      </c>
      <c r="H5055" s="51">
        <v>0.25748124999999999</v>
      </c>
      <c r="I5055" s="51">
        <v>0.19610625000000001</v>
      </c>
      <c r="J5055" s="51">
        <v>0.29509375000000004</v>
      </c>
      <c r="K5055" s="51">
        <v>0.32187499999999997</v>
      </c>
      <c r="L5055" s="51">
        <v>0.24694375000000002</v>
      </c>
      <c r="M5055" s="51"/>
      <c r="N5055" s="51"/>
      <c r="O5055" s="51"/>
      <c r="P5055" s="51"/>
      <c r="Q5055" s="51"/>
      <c r="R5055" s="51"/>
      <c r="S5055" s="51"/>
      <c r="T5055" s="51"/>
      <c r="U5055" s="51"/>
      <c r="V5055" s="51"/>
      <c r="W5055" s="51"/>
      <c r="X5055" s="51"/>
      <c r="Y5055" s="51"/>
      <c r="Z5055" s="51"/>
      <c r="AA5055" s="51"/>
      <c r="AB5055" s="51"/>
      <c r="AC5055" s="51"/>
      <c r="AD5055" s="51"/>
      <c r="AE5055" s="51"/>
      <c r="AF5055" s="51"/>
      <c r="AG5055" s="51"/>
      <c r="AH5055" s="51"/>
      <c r="AI5055" s="51"/>
      <c r="AJ5055" s="51"/>
      <c r="AK5055" s="51"/>
      <c r="AL5055" s="51"/>
      <c r="AM5055" s="51"/>
      <c r="AN5055" s="51"/>
      <c r="AO5055" s="51"/>
      <c r="AP5055" s="51"/>
      <c r="AQ5055" s="51"/>
      <c r="AR5055" s="51"/>
      <c r="AS5055" s="51"/>
      <c r="AT5055" s="51"/>
      <c r="AU5055" s="51"/>
      <c r="AV5055" s="51"/>
      <c r="AW5055" s="51"/>
      <c r="AX5055" s="51"/>
      <c r="AY5055" s="51"/>
      <c r="AZ5055" s="51"/>
      <c r="BA5055" s="51"/>
      <c r="BB5055" s="51"/>
      <c r="BC5055" s="51"/>
      <c r="BD5055" s="51"/>
      <c r="BE5055" s="51"/>
      <c r="BF5055" s="51"/>
      <c r="BG5055" s="51"/>
      <c r="BH5055" s="51"/>
      <c r="BI5055" s="51"/>
      <c r="BJ5055" s="51"/>
      <c r="BK5055" s="51"/>
      <c r="BL5055" s="51"/>
      <c r="BM5055" s="51"/>
      <c r="BN5055" s="51"/>
      <c r="BO5055" s="51"/>
      <c r="BP5055" s="51"/>
      <c r="BQ5055" s="51"/>
      <c r="BR5055" s="51"/>
      <c r="BS5055" s="51"/>
      <c r="BT5055" s="51"/>
      <c r="BU5055" s="51"/>
      <c r="BV5055" s="51"/>
      <c r="BW5055" s="51"/>
      <c r="BX5055" s="51"/>
      <c r="BY5055" s="51"/>
    </row>
    <row r="5056" spans="1:77" x14ac:dyDescent="0.55000000000000004">
      <c r="A5056" s="49" t="s">
        <v>905</v>
      </c>
      <c r="B5056" s="50">
        <v>42415</v>
      </c>
      <c r="C5056" s="51" t="s">
        <v>906</v>
      </c>
      <c r="D5056" s="51"/>
      <c r="E5056" s="51">
        <v>449.26828125000003</v>
      </c>
      <c r="F5056" s="51">
        <v>0.14327812500000001</v>
      </c>
      <c r="G5056" s="51">
        <v>0.21918124999999999</v>
      </c>
      <c r="H5056" s="51">
        <v>0.25673125000000002</v>
      </c>
      <c r="I5056" s="51">
        <v>0.19589374999999998</v>
      </c>
      <c r="J5056" s="51">
        <v>0.29499999999999998</v>
      </c>
      <c r="K5056" s="51">
        <v>0.3218375</v>
      </c>
      <c r="L5056" s="51">
        <v>0.24686875000000003</v>
      </c>
      <c r="M5056" s="51"/>
      <c r="N5056" s="51"/>
      <c r="O5056" s="51"/>
      <c r="P5056" s="51"/>
      <c r="Q5056" s="51"/>
      <c r="R5056" s="51"/>
      <c r="S5056" s="51"/>
      <c r="T5056" s="51"/>
      <c r="U5056" s="51"/>
      <c r="V5056" s="51"/>
      <c r="W5056" s="51"/>
      <c r="X5056" s="51"/>
      <c r="Y5056" s="51"/>
      <c r="Z5056" s="51"/>
      <c r="AA5056" s="51"/>
      <c r="AB5056" s="51"/>
      <c r="AC5056" s="51"/>
      <c r="AD5056" s="51"/>
      <c r="AE5056" s="51"/>
      <c r="AF5056" s="51"/>
      <c r="AG5056" s="51"/>
      <c r="AH5056" s="51"/>
      <c r="AI5056" s="51"/>
      <c r="AJ5056" s="51"/>
      <c r="AK5056" s="51"/>
      <c r="AL5056" s="51"/>
      <c r="AM5056" s="51"/>
      <c r="AN5056" s="51"/>
      <c r="AO5056" s="51"/>
      <c r="AP5056" s="51"/>
      <c r="AQ5056" s="51"/>
      <c r="AR5056" s="51"/>
      <c r="AS5056" s="51"/>
      <c r="AT5056" s="51"/>
      <c r="AU5056" s="51"/>
      <c r="AV5056" s="51"/>
      <c r="AW5056" s="51"/>
      <c r="AX5056" s="51"/>
      <c r="AY5056" s="51"/>
      <c r="AZ5056" s="51"/>
      <c r="BA5056" s="51"/>
      <c r="BB5056" s="51"/>
      <c r="BC5056" s="51"/>
      <c r="BD5056" s="51"/>
      <c r="BE5056" s="51"/>
      <c r="BF5056" s="51"/>
      <c r="BG5056" s="51"/>
      <c r="BH5056" s="51"/>
      <c r="BI5056" s="51"/>
      <c r="BJ5056" s="51"/>
      <c r="BK5056" s="51"/>
      <c r="BL5056" s="51"/>
      <c r="BM5056" s="51"/>
      <c r="BN5056" s="51"/>
      <c r="BO5056" s="51"/>
      <c r="BP5056" s="51"/>
      <c r="BQ5056" s="51"/>
      <c r="BR5056" s="51"/>
      <c r="BS5056" s="51"/>
      <c r="BT5056" s="51"/>
      <c r="BU5056" s="51"/>
      <c r="BV5056" s="51"/>
      <c r="BW5056" s="51"/>
      <c r="BX5056" s="51"/>
      <c r="BY5056" s="51"/>
    </row>
    <row r="5057" spans="1:77" x14ac:dyDescent="0.55000000000000004">
      <c r="A5057" s="49" t="s">
        <v>905</v>
      </c>
      <c r="B5057" s="50">
        <v>42416</v>
      </c>
      <c r="C5057" s="51" t="s">
        <v>906</v>
      </c>
      <c r="D5057" s="51"/>
      <c r="E5057" s="51"/>
      <c r="F5057" s="51"/>
      <c r="G5057" s="51"/>
      <c r="H5057" s="51"/>
      <c r="I5057" s="51"/>
      <c r="J5057" s="51"/>
      <c r="K5057" s="51"/>
      <c r="L5057" s="51"/>
      <c r="M5057" s="51"/>
      <c r="N5057" s="51"/>
      <c r="O5057" s="51"/>
      <c r="P5057" s="51"/>
      <c r="Q5057" s="51"/>
      <c r="R5057" s="51"/>
      <c r="S5057" s="51"/>
      <c r="T5057" s="51"/>
      <c r="U5057" s="51"/>
      <c r="V5057" s="51"/>
      <c r="W5057" s="51"/>
      <c r="X5057" s="51"/>
      <c r="Y5057" s="51"/>
      <c r="Z5057" s="51"/>
      <c r="AA5057" s="51"/>
      <c r="AB5057" s="51">
        <v>8.6999999999999993</v>
      </c>
      <c r="AC5057" s="51"/>
      <c r="AD5057" s="51"/>
      <c r="AE5057" s="51"/>
      <c r="AF5057" s="51"/>
      <c r="AG5057" s="51"/>
      <c r="AH5057" s="51">
        <v>8.6999999999999993</v>
      </c>
      <c r="AI5057" s="51">
        <v>8.6999999999999993</v>
      </c>
      <c r="AJ5057" s="51"/>
      <c r="AK5057" s="51"/>
      <c r="AL5057" s="51"/>
      <c r="AM5057" s="51"/>
      <c r="AN5057" s="51"/>
      <c r="AO5057" s="51"/>
      <c r="AP5057" s="51"/>
      <c r="AQ5057" s="51"/>
      <c r="AR5057" s="51"/>
      <c r="AS5057" s="51"/>
      <c r="AT5057" s="51"/>
      <c r="AU5057" s="51"/>
      <c r="AV5057" s="51"/>
      <c r="AW5057" s="51"/>
      <c r="AX5057" s="51"/>
      <c r="AY5057" s="51"/>
      <c r="AZ5057" s="51"/>
      <c r="BA5057" s="51"/>
      <c r="BB5057" s="51"/>
      <c r="BC5057" s="51"/>
      <c r="BD5057" s="51"/>
      <c r="BE5057" s="51"/>
      <c r="BF5057" s="51"/>
      <c r="BG5057" s="51"/>
      <c r="BH5057" s="51"/>
      <c r="BI5057" s="51"/>
      <c r="BJ5057" s="51"/>
      <c r="BK5057" s="51"/>
      <c r="BL5057" s="51"/>
      <c r="BM5057" s="51"/>
      <c r="BN5057" s="51"/>
      <c r="BO5057" s="51"/>
      <c r="BP5057" s="51"/>
      <c r="BQ5057" s="51"/>
      <c r="BR5057" s="51"/>
      <c r="BS5057" s="51"/>
      <c r="BT5057" s="51"/>
      <c r="BU5057" s="51"/>
      <c r="BV5057" s="51"/>
      <c r="BW5057" s="51"/>
      <c r="BX5057" s="51"/>
      <c r="BY5057" s="51"/>
    </row>
    <row r="5058" spans="1:77" x14ac:dyDescent="0.55000000000000004">
      <c r="A5058" s="49" t="s">
        <v>910</v>
      </c>
      <c r="B5058" s="50">
        <v>42284</v>
      </c>
      <c r="C5058" s="51" t="s">
        <v>906</v>
      </c>
      <c r="D5058" s="51"/>
      <c r="E5058" s="51"/>
      <c r="F5058" s="51"/>
      <c r="G5058" s="51"/>
      <c r="H5058" s="51"/>
      <c r="I5058" s="51"/>
      <c r="J5058" s="51"/>
      <c r="K5058" s="51"/>
      <c r="L5058" s="51"/>
      <c r="M5058" s="51"/>
      <c r="N5058" s="51"/>
      <c r="O5058" s="51"/>
      <c r="P5058" s="51"/>
      <c r="Q5058" s="51"/>
      <c r="R5058" s="51"/>
      <c r="S5058" s="51"/>
      <c r="T5058" s="51"/>
      <c r="U5058" s="51"/>
      <c r="V5058" s="51"/>
      <c r="W5058" s="51"/>
      <c r="X5058" s="51"/>
      <c r="Y5058" s="51"/>
      <c r="Z5058" s="51"/>
      <c r="AA5058" s="51"/>
      <c r="AB5058" s="51">
        <v>2</v>
      </c>
      <c r="AC5058" s="51"/>
      <c r="AD5058" s="51"/>
      <c r="AE5058" s="51"/>
      <c r="AF5058" s="51"/>
      <c r="AG5058" s="51"/>
      <c r="AH5058" s="51">
        <v>0</v>
      </c>
      <c r="AI5058" s="51">
        <v>1</v>
      </c>
      <c r="AJ5058" s="51"/>
      <c r="AK5058" s="51"/>
      <c r="AL5058" s="51"/>
      <c r="AM5058" s="51"/>
      <c r="AN5058" s="51"/>
      <c r="AO5058" s="51"/>
      <c r="AP5058" s="51"/>
      <c r="AQ5058" s="51"/>
      <c r="AR5058" s="51"/>
      <c r="AS5058" s="51"/>
      <c r="AT5058" s="51"/>
      <c r="AU5058" s="51"/>
      <c r="AV5058" s="51"/>
      <c r="AW5058" s="51"/>
      <c r="AX5058" s="51"/>
      <c r="AY5058" s="51"/>
      <c r="AZ5058" s="51"/>
      <c r="BA5058" s="51"/>
      <c r="BB5058" s="51"/>
      <c r="BC5058" s="51"/>
      <c r="BD5058" s="51"/>
      <c r="BE5058" s="51"/>
      <c r="BF5058" s="51"/>
      <c r="BG5058" s="51"/>
      <c r="BH5058" s="51"/>
      <c r="BI5058" s="51"/>
      <c r="BJ5058" s="51"/>
      <c r="BK5058" s="51"/>
      <c r="BL5058" s="51"/>
      <c r="BM5058" s="51"/>
      <c r="BN5058" s="51"/>
      <c r="BO5058" s="51"/>
      <c r="BP5058" s="51"/>
      <c r="BQ5058" s="51"/>
      <c r="BR5058" s="51"/>
      <c r="BS5058" s="51"/>
      <c r="BT5058" s="51"/>
      <c r="BU5058" s="51"/>
      <c r="BV5058" s="51"/>
      <c r="BW5058" s="51"/>
      <c r="BX5058" s="51"/>
      <c r="BY5058" s="51"/>
    </row>
    <row r="5059" spans="1:77" x14ac:dyDescent="0.55000000000000004">
      <c r="A5059" s="49" t="s">
        <v>910</v>
      </c>
      <c r="B5059" s="50">
        <v>42286</v>
      </c>
      <c r="C5059" s="51" t="s">
        <v>906</v>
      </c>
      <c r="D5059" s="51"/>
      <c r="E5059" s="51"/>
      <c r="F5059" s="51"/>
      <c r="G5059" s="51"/>
      <c r="H5059" s="51"/>
      <c r="I5059" s="51"/>
      <c r="J5059" s="51"/>
      <c r="K5059" s="51"/>
      <c r="L5059" s="51"/>
      <c r="M5059" s="51"/>
      <c r="N5059" s="51"/>
      <c r="O5059" s="51"/>
      <c r="P5059" s="51"/>
      <c r="Q5059" s="51"/>
      <c r="R5059" s="51"/>
      <c r="S5059" s="51"/>
      <c r="T5059" s="51"/>
      <c r="U5059" s="51"/>
      <c r="V5059" s="51"/>
      <c r="W5059" s="51"/>
      <c r="X5059" s="51"/>
      <c r="Y5059" s="51"/>
      <c r="Z5059" s="51"/>
      <c r="AA5059" s="51"/>
      <c r="AB5059" s="51"/>
      <c r="AC5059" s="51"/>
      <c r="AD5059" s="51">
        <v>0</v>
      </c>
      <c r="AE5059" s="51"/>
      <c r="AF5059" s="51"/>
      <c r="AG5059" s="51"/>
      <c r="AH5059" s="51"/>
      <c r="AI5059" s="51"/>
      <c r="AJ5059" s="51"/>
      <c r="AK5059" s="51"/>
      <c r="AL5059" s="51"/>
      <c r="AM5059" s="51"/>
      <c r="AN5059" s="51"/>
      <c r="AO5059" s="51"/>
      <c r="AP5059" s="51"/>
      <c r="AQ5059" s="51"/>
      <c r="AR5059" s="51"/>
      <c r="AS5059" s="51"/>
      <c r="AT5059" s="51"/>
      <c r="AU5059" s="51"/>
      <c r="AV5059" s="51"/>
      <c r="AW5059" s="51"/>
      <c r="AX5059" s="51"/>
      <c r="AY5059" s="51"/>
      <c r="AZ5059" s="51"/>
      <c r="BA5059" s="51"/>
      <c r="BB5059" s="51"/>
      <c r="BC5059" s="51"/>
      <c r="BD5059" s="51"/>
      <c r="BE5059" s="51"/>
      <c r="BF5059" s="51"/>
      <c r="BG5059" s="51"/>
      <c r="BH5059" s="51"/>
      <c r="BI5059" s="51"/>
      <c r="BJ5059" s="51"/>
      <c r="BK5059" s="51"/>
      <c r="BL5059" s="51"/>
      <c r="BM5059" s="51"/>
      <c r="BN5059" s="51"/>
      <c r="BO5059" s="51"/>
      <c r="BP5059" s="51"/>
      <c r="BQ5059" s="51"/>
      <c r="BR5059" s="51"/>
      <c r="BS5059" s="51"/>
      <c r="BT5059" s="51"/>
      <c r="BU5059" s="51"/>
      <c r="BV5059" s="51"/>
      <c r="BW5059" s="51"/>
      <c r="BX5059" s="51"/>
      <c r="BY5059" s="51"/>
    </row>
    <row r="5060" spans="1:77" x14ac:dyDescent="0.55000000000000004">
      <c r="A5060" s="49" t="s">
        <v>910</v>
      </c>
      <c r="B5060" s="50">
        <v>42289</v>
      </c>
      <c r="C5060" s="51" t="s">
        <v>906</v>
      </c>
      <c r="D5060" s="51"/>
      <c r="E5060" s="51"/>
      <c r="F5060" s="51"/>
      <c r="G5060" s="51"/>
      <c r="H5060" s="51"/>
      <c r="I5060" s="51"/>
      <c r="J5060" s="51"/>
      <c r="K5060" s="51"/>
      <c r="L5060" s="51"/>
      <c r="M5060" s="51"/>
      <c r="N5060" s="51"/>
      <c r="O5060" s="51"/>
      <c r="P5060" s="51"/>
      <c r="Q5060" s="51"/>
      <c r="R5060" s="51"/>
      <c r="S5060" s="51"/>
      <c r="T5060" s="51"/>
      <c r="U5060" s="51"/>
      <c r="V5060" s="51"/>
      <c r="W5060" s="51"/>
      <c r="X5060" s="51"/>
      <c r="Y5060" s="51"/>
      <c r="Z5060" s="51"/>
      <c r="AA5060" s="51"/>
      <c r="AB5060" s="51">
        <v>3.3</v>
      </c>
      <c r="AC5060" s="51"/>
      <c r="AD5060" s="51">
        <v>1.963019149618583E-3</v>
      </c>
      <c r="AE5060" s="51"/>
      <c r="AF5060" s="51"/>
      <c r="AG5060" s="51"/>
      <c r="AH5060" s="51">
        <v>0</v>
      </c>
      <c r="AI5060" s="51">
        <v>2.1</v>
      </c>
      <c r="AJ5060" s="51"/>
      <c r="AK5060" s="51"/>
      <c r="AL5060" s="51"/>
      <c r="AM5060" s="51"/>
      <c r="AN5060" s="51"/>
      <c r="AO5060" s="51"/>
      <c r="AP5060" s="51"/>
      <c r="AQ5060" s="51"/>
      <c r="AR5060" s="51"/>
      <c r="AS5060" s="51"/>
      <c r="AT5060" s="51"/>
      <c r="AU5060" s="51"/>
      <c r="AV5060" s="51"/>
      <c r="AW5060" s="51"/>
      <c r="AX5060" s="51"/>
      <c r="AY5060" s="51"/>
      <c r="AZ5060" s="51"/>
      <c r="BA5060" s="51"/>
      <c r="BB5060" s="51"/>
      <c r="BC5060" s="51"/>
      <c r="BD5060" s="51"/>
      <c r="BE5060" s="51"/>
      <c r="BF5060" s="51"/>
      <c r="BG5060" s="51"/>
      <c r="BH5060" s="51"/>
      <c r="BI5060" s="51"/>
      <c r="BJ5060" s="51"/>
      <c r="BK5060" s="51"/>
      <c r="BL5060" s="51"/>
      <c r="BM5060" s="51"/>
      <c r="BN5060" s="51"/>
      <c r="BO5060" s="51"/>
      <c r="BP5060" s="51"/>
      <c r="BQ5060" s="51"/>
      <c r="BR5060" s="51"/>
      <c r="BS5060" s="51"/>
      <c r="BT5060" s="51"/>
      <c r="BU5060" s="51"/>
      <c r="BV5060" s="51"/>
      <c r="BW5060" s="51"/>
      <c r="BX5060" s="51"/>
      <c r="BY5060" s="51"/>
    </row>
    <row r="5061" spans="1:77" x14ac:dyDescent="0.55000000000000004">
      <c r="A5061" s="49" t="s">
        <v>910</v>
      </c>
      <c r="B5061" s="50">
        <v>42291</v>
      </c>
      <c r="C5061" s="51" t="s">
        <v>906</v>
      </c>
      <c r="D5061" s="51"/>
      <c r="E5061" s="51">
        <v>492.67781249999996</v>
      </c>
      <c r="F5061" s="51">
        <v>0.15665625</v>
      </c>
      <c r="G5061" s="51">
        <v>0.23277500000000001</v>
      </c>
      <c r="H5061" s="51">
        <v>0.27826875000000001</v>
      </c>
      <c r="I5061" s="51">
        <v>0.26840000000000003</v>
      </c>
      <c r="J5061" s="51">
        <v>0.27574375000000001</v>
      </c>
      <c r="K5061" s="51">
        <v>0.32759375000000002</v>
      </c>
      <c r="L5061" s="51">
        <v>0.29753750000000001</v>
      </c>
      <c r="M5061" s="51"/>
      <c r="N5061" s="51"/>
      <c r="O5061" s="51"/>
      <c r="P5061" s="51"/>
      <c r="Q5061" s="51"/>
      <c r="R5061" s="51"/>
      <c r="S5061" s="51"/>
      <c r="T5061" s="51"/>
      <c r="U5061" s="51"/>
      <c r="V5061" s="51"/>
      <c r="W5061" s="51"/>
      <c r="X5061" s="51"/>
      <c r="Y5061" s="51"/>
      <c r="Z5061" s="51"/>
      <c r="AA5061" s="51"/>
      <c r="AB5061" s="51"/>
      <c r="AC5061" s="51"/>
      <c r="AD5061" s="51"/>
      <c r="AE5061" s="51"/>
      <c r="AF5061" s="51"/>
      <c r="AG5061" s="51"/>
      <c r="AH5061" s="51"/>
      <c r="AI5061" s="51"/>
      <c r="AJ5061" s="51"/>
      <c r="AK5061" s="51"/>
      <c r="AL5061" s="51"/>
      <c r="AM5061" s="51"/>
      <c r="AN5061" s="51"/>
      <c r="AO5061" s="51"/>
      <c r="AP5061" s="51"/>
      <c r="AQ5061" s="51"/>
      <c r="AR5061" s="51"/>
      <c r="AS5061" s="51"/>
      <c r="AT5061" s="51"/>
      <c r="AU5061" s="51"/>
      <c r="AV5061" s="51"/>
      <c r="AW5061" s="51"/>
      <c r="AX5061" s="51"/>
      <c r="AY5061" s="51"/>
      <c r="AZ5061" s="51"/>
      <c r="BA5061" s="51"/>
      <c r="BB5061" s="51"/>
      <c r="BC5061" s="51"/>
      <c r="BD5061" s="51"/>
      <c r="BE5061" s="51"/>
      <c r="BF5061" s="51"/>
      <c r="BG5061" s="51"/>
      <c r="BH5061" s="51"/>
      <c r="BI5061" s="51"/>
      <c r="BJ5061" s="51"/>
      <c r="BK5061" s="51"/>
      <c r="BL5061" s="51"/>
      <c r="BM5061" s="51"/>
      <c r="BN5061" s="51"/>
      <c r="BO5061" s="51"/>
      <c r="BP5061" s="51"/>
      <c r="BQ5061" s="51"/>
      <c r="BR5061" s="51"/>
      <c r="BS5061" s="51"/>
      <c r="BT5061" s="51"/>
      <c r="BU5061" s="51"/>
      <c r="BV5061" s="51"/>
      <c r="BW5061" s="51"/>
      <c r="BX5061" s="51"/>
      <c r="BY5061" s="51"/>
    </row>
    <row r="5062" spans="1:77" x14ac:dyDescent="0.55000000000000004">
      <c r="A5062" s="49" t="s">
        <v>910</v>
      </c>
      <c r="B5062" s="50">
        <v>42292</v>
      </c>
      <c r="C5062" s="51" t="s">
        <v>906</v>
      </c>
      <c r="D5062" s="51"/>
      <c r="E5062" s="51">
        <v>492.06937500000004</v>
      </c>
      <c r="F5062" s="51">
        <v>0.15316874999999999</v>
      </c>
      <c r="G5062" s="51">
        <v>0.23101874999999999</v>
      </c>
      <c r="H5062" s="51">
        <v>0.27810000000000001</v>
      </c>
      <c r="I5062" s="51">
        <v>0.26875625000000003</v>
      </c>
      <c r="J5062" s="51">
        <v>0.2759125</v>
      </c>
      <c r="K5062" s="51">
        <v>0.32763124999999998</v>
      </c>
      <c r="L5062" s="51">
        <v>0.29773749999999999</v>
      </c>
      <c r="M5062" s="51"/>
      <c r="N5062" s="51"/>
      <c r="O5062" s="51"/>
      <c r="P5062" s="51"/>
      <c r="Q5062" s="51"/>
      <c r="R5062" s="51"/>
      <c r="S5062" s="51"/>
      <c r="T5062" s="51"/>
      <c r="U5062" s="51"/>
      <c r="V5062" s="51"/>
      <c r="W5062" s="51"/>
      <c r="X5062" s="51"/>
      <c r="Y5062" s="51"/>
      <c r="Z5062" s="51"/>
      <c r="AA5062" s="51"/>
      <c r="AB5062" s="51"/>
      <c r="AC5062" s="51">
        <v>0.12525629722055695</v>
      </c>
      <c r="AD5062" s="51">
        <v>3.2829512815991183E-2</v>
      </c>
      <c r="AE5062" s="51"/>
      <c r="AF5062" s="51"/>
      <c r="AG5062" s="51"/>
      <c r="AH5062" s="51"/>
      <c r="AI5062" s="51"/>
      <c r="AJ5062" s="51"/>
      <c r="AK5062" s="51"/>
      <c r="AL5062" s="51"/>
      <c r="AM5062" s="51"/>
      <c r="AN5062" s="51"/>
      <c r="AO5062" s="51"/>
      <c r="AP5062" s="51"/>
      <c r="AQ5062" s="51"/>
      <c r="AR5062" s="51"/>
      <c r="AS5062" s="51"/>
      <c r="AT5062" s="51"/>
      <c r="AU5062" s="51"/>
      <c r="AV5062" s="51"/>
      <c r="AW5062" s="51"/>
      <c r="AX5062" s="51"/>
      <c r="AY5062" s="51"/>
      <c r="AZ5062" s="51"/>
      <c r="BA5062" s="51"/>
      <c r="BB5062" s="51"/>
      <c r="BC5062" s="51"/>
      <c r="BD5062" s="51"/>
      <c r="BE5062" s="51"/>
      <c r="BF5062" s="51"/>
      <c r="BG5062" s="51"/>
      <c r="BH5062" s="51"/>
      <c r="BI5062" s="51"/>
      <c r="BJ5062" s="51"/>
      <c r="BK5062" s="51"/>
      <c r="BL5062" s="51"/>
      <c r="BM5062" s="51"/>
      <c r="BN5062" s="51"/>
      <c r="BO5062" s="51"/>
      <c r="BP5062" s="51"/>
      <c r="BQ5062" s="51"/>
      <c r="BR5062" s="51"/>
      <c r="BS5062" s="51"/>
      <c r="BT5062" s="51"/>
      <c r="BU5062" s="51"/>
      <c r="BV5062" s="51"/>
      <c r="BW5062" s="51"/>
      <c r="BX5062" s="51"/>
      <c r="BY5062" s="51"/>
    </row>
    <row r="5063" spans="1:77" x14ac:dyDescent="0.55000000000000004">
      <c r="A5063" s="49" t="s">
        <v>910</v>
      </c>
      <c r="B5063" s="50">
        <v>42293</v>
      </c>
      <c r="C5063" s="51" t="s">
        <v>906</v>
      </c>
      <c r="D5063" s="51"/>
      <c r="E5063" s="51">
        <v>500.11031250000008</v>
      </c>
      <c r="F5063" s="51">
        <v>0.19640000000000002</v>
      </c>
      <c r="G5063" s="51">
        <v>0.23969374999999998</v>
      </c>
      <c r="H5063" s="51">
        <v>0.27837499999999998</v>
      </c>
      <c r="I5063" s="51">
        <v>0.26906249999999998</v>
      </c>
      <c r="J5063" s="51">
        <v>0.27602500000000002</v>
      </c>
      <c r="K5063" s="51">
        <v>0.32772500000000004</v>
      </c>
      <c r="L5063" s="51">
        <v>0.29780000000000001</v>
      </c>
      <c r="M5063" s="51"/>
      <c r="N5063" s="51"/>
      <c r="O5063" s="51"/>
      <c r="P5063" s="51"/>
      <c r="Q5063" s="51"/>
      <c r="R5063" s="51"/>
      <c r="S5063" s="51"/>
      <c r="T5063" s="51"/>
      <c r="U5063" s="51"/>
      <c r="V5063" s="51"/>
      <c r="W5063" s="51"/>
      <c r="X5063" s="51"/>
      <c r="Y5063" s="51"/>
      <c r="Z5063" s="51"/>
      <c r="AA5063" s="51"/>
      <c r="AB5063" s="51"/>
      <c r="AC5063" s="51"/>
      <c r="AD5063" s="51"/>
      <c r="AE5063" s="51"/>
      <c r="AF5063" s="51"/>
      <c r="AG5063" s="51"/>
      <c r="AH5063" s="51"/>
      <c r="AI5063" s="51"/>
      <c r="AJ5063" s="51"/>
      <c r="AK5063" s="51"/>
      <c r="AL5063" s="51"/>
      <c r="AM5063" s="51"/>
      <c r="AN5063" s="51"/>
      <c r="AO5063" s="51"/>
      <c r="AP5063" s="51"/>
      <c r="AQ5063" s="51"/>
      <c r="AR5063" s="51"/>
      <c r="AS5063" s="51"/>
      <c r="AT5063" s="51"/>
      <c r="AU5063" s="51"/>
      <c r="AV5063" s="51"/>
      <c r="AW5063" s="51"/>
      <c r="AX5063" s="51"/>
      <c r="AY5063" s="51"/>
      <c r="AZ5063" s="51"/>
      <c r="BA5063" s="51"/>
      <c r="BB5063" s="51"/>
      <c r="BC5063" s="51"/>
      <c r="BD5063" s="51"/>
      <c r="BE5063" s="51"/>
      <c r="BF5063" s="51"/>
      <c r="BG5063" s="51"/>
      <c r="BH5063" s="51"/>
      <c r="BI5063" s="51"/>
      <c r="BJ5063" s="51"/>
      <c r="BK5063" s="51"/>
      <c r="BL5063" s="51"/>
      <c r="BM5063" s="51"/>
      <c r="BN5063" s="51"/>
      <c r="BO5063" s="51"/>
      <c r="BP5063" s="51"/>
      <c r="BQ5063" s="51"/>
      <c r="BR5063" s="51"/>
      <c r="BS5063" s="51"/>
      <c r="BT5063" s="51"/>
      <c r="BU5063" s="51"/>
      <c r="BV5063" s="51"/>
      <c r="BW5063" s="51"/>
      <c r="BX5063" s="51"/>
      <c r="BY5063" s="51"/>
    </row>
    <row r="5064" spans="1:77" x14ac:dyDescent="0.55000000000000004">
      <c r="A5064" s="49" t="s">
        <v>910</v>
      </c>
      <c r="B5064" s="50">
        <v>42294</v>
      </c>
      <c r="C5064" s="51" t="s">
        <v>906</v>
      </c>
      <c r="D5064" s="51"/>
      <c r="E5064" s="51">
        <v>500.02546875000002</v>
      </c>
      <c r="F5064" s="51">
        <v>0.19114062500000001</v>
      </c>
      <c r="G5064" s="51">
        <v>0.2422125</v>
      </c>
      <c r="H5064" s="51">
        <v>0.27855625000000001</v>
      </c>
      <c r="I5064" s="51">
        <v>0.26940624999999996</v>
      </c>
      <c r="J5064" s="51">
        <v>0.27634375</v>
      </c>
      <c r="K5064" s="51">
        <v>0.3278625</v>
      </c>
      <c r="L5064" s="51">
        <v>0.29790625000000004</v>
      </c>
      <c r="M5064" s="51"/>
      <c r="N5064" s="51"/>
      <c r="O5064" s="51"/>
      <c r="P5064" s="51"/>
      <c r="Q5064" s="51"/>
      <c r="R5064" s="51"/>
      <c r="S5064" s="51"/>
      <c r="T5064" s="51"/>
      <c r="U5064" s="51"/>
      <c r="V5064" s="51"/>
      <c r="W5064" s="51"/>
      <c r="X5064" s="51"/>
      <c r="Y5064" s="51"/>
      <c r="Z5064" s="51"/>
      <c r="AA5064" s="51"/>
      <c r="AB5064" s="51"/>
      <c r="AC5064" s="51"/>
      <c r="AD5064" s="51"/>
      <c r="AE5064" s="51"/>
      <c r="AF5064" s="51"/>
      <c r="AG5064" s="51"/>
      <c r="AH5064" s="51"/>
      <c r="AI5064" s="51"/>
      <c r="AJ5064" s="51"/>
      <c r="AK5064" s="51"/>
      <c r="AL5064" s="51"/>
      <c r="AM5064" s="51"/>
      <c r="AN5064" s="51"/>
      <c r="AO5064" s="51"/>
      <c r="AP5064" s="51"/>
      <c r="AQ5064" s="51"/>
      <c r="AR5064" s="51"/>
      <c r="AS5064" s="51"/>
      <c r="AT5064" s="51"/>
      <c r="AU5064" s="51"/>
      <c r="AV5064" s="51"/>
      <c r="AW5064" s="51"/>
      <c r="AX5064" s="51"/>
      <c r="AY5064" s="51"/>
      <c r="AZ5064" s="51"/>
      <c r="BA5064" s="51"/>
      <c r="BB5064" s="51"/>
      <c r="BC5064" s="51"/>
      <c r="BD5064" s="51"/>
      <c r="BE5064" s="51"/>
      <c r="BF5064" s="51"/>
      <c r="BG5064" s="51"/>
      <c r="BH5064" s="51"/>
      <c r="BI5064" s="51"/>
      <c r="BJ5064" s="51"/>
      <c r="BK5064" s="51"/>
      <c r="BL5064" s="51"/>
      <c r="BM5064" s="51"/>
      <c r="BN5064" s="51"/>
      <c r="BO5064" s="51"/>
      <c r="BP5064" s="51"/>
      <c r="BQ5064" s="51"/>
      <c r="BR5064" s="51"/>
      <c r="BS5064" s="51"/>
      <c r="BT5064" s="51"/>
      <c r="BU5064" s="51"/>
      <c r="BV5064" s="51"/>
      <c r="BW5064" s="51"/>
      <c r="BX5064" s="51"/>
      <c r="BY5064" s="51"/>
    </row>
    <row r="5065" spans="1:77" x14ac:dyDescent="0.55000000000000004">
      <c r="A5065" s="49" t="s">
        <v>910</v>
      </c>
      <c r="B5065" s="50">
        <v>42295</v>
      </c>
      <c r="C5065" s="51" t="s">
        <v>906</v>
      </c>
      <c r="D5065" s="51"/>
      <c r="E5065" s="51">
        <v>498.53484374999999</v>
      </c>
      <c r="F5065" s="51">
        <v>0.18119062499999999</v>
      </c>
      <c r="G5065" s="51">
        <v>0.241425</v>
      </c>
      <c r="H5065" s="51">
        <v>0.27849999999999997</v>
      </c>
      <c r="I5065" s="51">
        <v>0.26955000000000001</v>
      </c>
      <c r="J5065" s="51">
        <v>0.27645625000000001</v>
      </c>
      <c r="K5065" s="51">
        <v>0.32796249999999999</v>
      </c>
      <c r="L5065" s="51">
        <v>0.29800624999999997</v>
      </c>
      <c r="M5065" s="51"/>
      <c r="N5065" s="51"/>
      <c r="O5065" s="51"/>
      <c r="P5065" s="51"/>
      <c r="Q5065" s="51"/>
      <c r="R5065" s="51"/>
      <c r="S5065" s="51"/>
      <c r="T5065" s="51"/>
      <c r="U5065" s="51"/>
      <c r="V5065" s="51"/>
      <c r="W5065" s="51"/>
      <c r="X5065" s="51"/>
      <c r="Y5065" s="51"/>
      <c r="Z5065" s="51"/>
      <c r="AA5065" s="51"/>
      <c r="AB5065" s="51"/>
      <c r="AC5065" s="51"/>
      <c r="AD5065" s="51"/>
      <c r="AE5065" s="51"/>
      <c r="AF5065" s="51"/>
      <c r="AG5065" s="51"/>
      <c r="AH5065" s="51"/>
      <c r="AI5065" s="51"/>
      <c r="AJ5065" s="51"/>
      <c r="AK5065" s="51"/>
      <c r="AL5065" s="51"/>
      <c r="AM5065" s="51"/>
      <c r="AN5065" s="51"/>
      <c r="AO5065" s="51"/>
      <c r="AP5065" s="51"/>
      <c r="AQ5065" s="51"/>
      <c r="AR5065" s="51"/>
      <c r="AS5065" s="51"/>
      <c r="AT5065" s="51"/>
      <c r="AU5065" s="51"/>
      <c r="AV5065" s="51"/>
      <c r="AW5065" s="51"/>
      <c r="AX5065" s="51"/>
      <c r="AY5065" s="51"/>
      <c r="AZ5065" s="51"/>
      <c r="BA5065" s="51"/>
      <c r="BB5065" s="51"/>
      <c r="BC5065" s="51"/>
      <c r="BD5065" s="51"/>
      <c r="BE5065" s="51"/>
      <c r="BF5065" s="51"/>
      <c r="BG5065" s="51"/>
      <c r="BH5065" s="51"/>
      <c r="BI5065" s="51"/>
      <c r="BJ5065" s="51"/>
      <c r="BK5065" s="51"/>
      <c r="BL5065" s="51"/>
      <c r="BM5065" s="51"/>
      <c r="BN5065" s="51"/>
      <c r="BO5065" s="51"/>
      <c r="BP5065" s="51"/>
      <c r="BQ5065" s="51"/>
      <c r="BR5065" s="51"/>
      <c r="BS5065" s="51"/>
      <c r="BT5065" s="51"/>
      <c r="BU5065" s="51"/>
      <c r="BV5065" s="51"/>
      <c r="BW5065" s="51"/>
      <c r="BX5065" s="51"/>
      <c r="BY5065" s="51"/>
    </row>
    <row r="5066" spans="1:77" x14ac:dyDescent="0.55000000000000004">
      <c r="A5066" s="49" t="s">
        <v>910</v>
      </c>
      <c r="B5066" s="50">
        <v>42296</v>
      </c>
      <c r="C5066" s="51" t="s">
        <v>906</v>
      </c>
      <c r="D5066" s="51"/>
      <c r="E5066" s="51">
        <v>497.34796875000001</v>
      </c>
      <c r="F5066" s="51">
        <v>0.17362187499999998</v>
      </c>
      <c r="G5066" s="51">
        <v>0.23973125000000001</v>
      </c>
      <c r="H5066" s="51">
        <v>0.27871250000000003</v>
      </c>
      <c r="I5066" s="51">
        <v>0.26975625000000003</v>
      </c>
      <c r="J5066" s="51">
        <v>0.27656249999999999</v>
      </c>
      <c r="K5066" s="51">
        <v>0.32806874999999996</v>
      </c>
      <c r="L5066" s="51">
        <v>0.29804999999999998</v>
      </c>
      <c r="M5066" s="51"/>
      <c r="N5066" s="51"/>
      <c r="O5066" s="51"/>
      <c r="P5066" s="51"/>
      <c r="Q5066" s="51"/>
      <c r="R5066" s="51"/>
      <c r="S5066" s="51"/>
      <c r="T5066" s="51"/>
      <c r="U5066" s="51"/>
      <c r="V5066" s="51"/>
      <c r="W5066" s="51"/>
      <c r="X5066" s="51"/>
      <c r="Y5066" s="51"/>
      <c r="Z5066" s="51"/>
      <c r="AA5066" s="51"/>
      <c r="AB5066" s="51"/>
      <c r="AC5066" s="51"/>
      <c r="AD5066" s="51"/>
      <c r="AE5066" s="51"/>
      <c r="AF5066" s="51"/>
      <c r="AG5066" s="51"/>
      <c r="AH5066" s="51"/>
      <c r="AI5066" s="51"/>
      <c r="AJ5066" s="51"/>
      <c r="AK5066" s="51"/>
      <c r="AL5066" s="51"/>
      <c r="AM5066" s="51"/>
      <c r="AN5066" s="51"/>
      <c r="AO5066" s="51"/>
      <c r="AP5066" s="51"/>
      <c r="AQ5066" s="51"/>
      <c r="AR5066" s="51"/>
      <c r="AS5066" s="51"/>
      <c r="AT5066" s="51"/>
      <c r="AU5066" s="51"/>
      <c r="AV5066" s="51"/>
      <c r="AW5066" s="51"/>
      <c r="AX5066" s="51"/>
      <c r="AY5066" s="51"/>
      <c r="AZ5066" s="51"/>
      <c r="BA5066" s="51"/>
      <c r="BB5066" s="51"/>
      <c r="BC5066" s="51"/>
      <c r="BD5066" s="51"/>
      <c r="BE5066" s="51"/>
      <c r="BF5066" s="51"/>
      <c r="BG5066" s="51"/>
      <c r="BH5066" s="51"/>
      <c r="BI5066" s="51"/>
      <c r="BJ5066" s="51"/>
      <c r="BK5066" s="51"/>
      <c r="BL5066" s="51"/>
      <c r="BM5066" s="51"/>
      <c r="BN5066" s="51"/>
      <c r="BO5066" s="51"/>
      <c r="BP5066" s="51"/>
      <c r="BQ5066" s="51"/>
      <c r="BR5066" s="51"/>
      <c r="BS5066" s="51"/>
      <c r="BT5066" s="51"/>
      <c r="BU5066" s="51"/>
      <c r="BV5066" s="51"/>
      <c r="BW5066" s="51"/>
      <c r="BX5066" s="51"/>
      <c r="BY5066" s="51"/>
    </row>
    <row r="5067" spans="1:77" x14ac:dyDescent="0.55000000000000004">
      <c r="A5067" s="49" t="s">
        <v>910</v>
      </c>
      <c r="B5067" s="50">
        <v>42297</v>
      </c>
      <c r="C5067" s="51" t="s">
        <v>906</v>
      </c>
      <c r="D5067" s="51"/>
      <c r="E5067" s="51">
        <v>495.96515624999995</v>
      </c>
      <c r="F5067" s="51">
        <v>0.166409375</v>
      </c>
      <c r="G5067" s="51">
        <v>0.23739999999999997</v>
      </c>
      <c r="H5067" s="51">
        <v>0.27858125</v>
      </c>
      <c r="I5067" s="51">
        <v>0.26982500000000004</v>
      </c>
      <c r="J5067" s="51">
        <v>0.27668749999999998</v>
      </c>
      <c r="K5067" s="51">
        <v>0.32803749999999998</v>
      </c>
      <c r="L5067" s="51">
        <v>0.29818125000000001</v>
      </c>
      <c r="M5067" s="51"/>
      <c r="N5067" s="51"/>
      <c r="O5067" s="51"/>
      <c r="P5067" s="51"/>
      <c r="Q5067" s="51"/>
      <c r="R5067" s="51"/>
      <c r="S5067" s="51"/>
      <c r="T5067" s="51"/>
      <c r="U5067" s="51"/>
      <c r="V5067" s="51"/>
      <c r="W5067" s="51"/>
      <c r="X5067" s="51"/>
      <c r="Y5067" s="51"/>
      <c r="Z5067" s="51"/>
      <c r="AA5067" s="51"/>
      <c r="AB5067" s="51">
        <v>4.3499999999999996</v>
      </c>
      <c r="AC5067" s="51">
        <v>0.13898565329047549</v>
      </c>
      <c r="AD5067" s="51">
        <v>6.0126674257269662E-2</v>
      </c>
      <c r="AE5067" s="51"/>
      <c r="AF5067" s="51"/>
      <c r="AG5067" s="51"/>
      <c r="AH5067" s="51">
        <v>0</v>
      </c>
      <c r="AI5067" s="51">
        <v>3.05</v>
      </c>
      <c r="AJ5067" s="51"/>
      <c r="AK5067" s="51"/>
      <c r="AL5067" s="51"/>
      <c r="AM5067" s="51"/>
      <c r="AN5067" s="51"/>
      <c r="AO5067" s="51"/>
      <c r="AP5067" s="51"/>
      <c r="AQ5067" s="51"/>
      <c r="AR5067" s="51"/>
      <c r="AS5067" s="51"/>
      <c r="AT5067" s="51"/>
      <c r="AU5067" s="51"/>
      <c r="AV5067" s="51"/>
      <c r="AW5067" s="51"/>
      <c r="AX5067" s="51"/>
      <c r="AY5067" s="51"/>
      <c r="AZ5067" s="51"/>
      <c r="BA5067" s="51"/>
      <c r="BB5067" s="51"/>
      <c r="BC5067" s="51"/>
      <c r="BD5067" s="51"/>
      <c r="BE5067" s="51"/>
      <c r="BF5067" s="51"/>
      <c r="BG5067" s="51"/>
      <c r="BH5067" s="51"/>
      <c r="BI5067" s="51"/>
      <c r="BJ5067" s="51"/>
      <c r="BK5067" s="51"/>
      <c r="BL5067" s="51"/>
      <c r="BM5067" s="51"/>
      <c r="BN5067" s="51"/>
      <c r="BO5067" s="51"/>
      <c r="BP5067" s="51"/>
      <c r="BQ5067" s="51"/>
      <c r="BR5067" s="51"/>
      <c r="BS5067" s="51"/>
      <c r="BT5067" s="51"/>
      <c r="BU5067" s="51"/>
      <c r="BV5067" s="51"/>
      <c r="BW5067" s="51"/>
      <c r="BX5067" s="51"/>
      <c r="BY5067" s="51"/>
    </row>
    <row r="5068" spans="1:77" x14ac:dyDescent="0.55000000000000004">
      <c r="A5068" s="49" t="s">
        <v>910</v>
      </c>
      <c r="B5068" s="50">
        <v>42298</v>
      </c>
      <c r="C5068" s="51" t="s">
        <v>906</v>
      </c>
      <c r="D5068" s="51"/>
      <c r="E5068" s="51">
        <v>494.51906250000002</v>
      </c>
      <c r="F5068" s="51">
        <v>0.15868749999999998</v>
      </c>
      <c r="G5068" s="51">
        <v>0.23445624999999998</v>
      </c>
      <c r="H5068" s="51">
        <v>0.27870624999999999</v>
      </c>
      <c r="I5068" s="51">
        <v>0.27001249999999999</v>
      </c>
      <c r="J5068" s="51">
        <v>0.276675</v>
      </c>
      <c r="K5068" s="51">
        <v>0.32823125000000003</v>
      </c>
      <c r="L5068" s="51">
        <v>0.29820000000000002</v>
      </c>
      <c r="M5068" s="51"/>
      <c r="N5068" s="51"/>
      <c r="O5068" s="51"/>
      <c r="P5068" s="51"/>
      <c r="Q5068" s="51"/>
      <c r="R5068" s="51"/>
      <c r="S5068" s="51"/>
      <c r="T5068" s="51"/>
      <c r="U5068" s="51"/>
      <c r="V5068" s="51"/>
      <c r="W5068" s="51"/>
      <c r="X5068" s="51"/>
      <c r="Y5068" s="51"/>
      <c r="Z5068" s="51"/>
      <c r="AA5068" s="51"/>
      <c r="AB5068" s="51"/>
      <c r="AC5068" s="51"/>
      <c r="AD5068" s="51"/>
      <c r="AE5068" s="51"/>
      <c r="AF5068" s="51"/>
      <c r="AG5068" s="51"/>
      <c r="AH5068" s="51"/>
      <c r="AI5068" s="51"/>
      <c r="AJ5068" s="51"/>
      <c r="AK5068" s="51"/>
      <c r="AL5068" s="51"/>
      <c r="AM5068" s="51"/>
      <c r="AN5068" s="51"/>
      <c r="AO5068" s="51"/>
      <c r="AP5068" s="51"/>
      <c r="AQ5068" s="51"/>
      <c r="AR5068" s="51"/>
      <c r="AS5068" s="51"/>
      <c r="AT5068" s="51"/>
      <c r="AU5068" s="51"/>
      <c r="AV5068" s="51"/>
      <c r="AW5068" s="51"/>
      <c r="AX5068" s="51"/>
      <c r="AY5068" s="51"/>
      <c r="AZ5068" s="51"/>
      <c r="BA5068" s="51"/>
      <c r="BB5068" s="51"/>
      <c r="BC5068" s="51"/>
      <c r="BD5068" s="51"/>
      <c r="BE5068" s="51"/>
      <c r="BF5068" s="51"/>
      <c r="BG5068" s="51"/>
      <c r="BH5068" s="51"/>
      <c r="BI5068" s="51"/>
      <c r="BJ5068" s="51"/>
      <c r="BK5068" s="51"/>
      <c r="BL5068" s="51"/>
      <c r="BM5068" s="51"/>
      <c r="BN5068" s="51"/>
      <c r="BO5068" s="51"/>
      <c r="BP5068" s="51"/>
      <c r="BQ5068" s="51"/>
      <c r="BR5068" s="51"/>
      <c r="BS5068" s="51"/>
      <c r="BT5068" s="51"/>
      <c r="BU5068" s="51"/>
      <c r="BV5068" s="51"/>
      <c r="BW5068" s="51"/>
      <c r="BX5068" s="51"/>
      <c r="BY5068" s="51"/>
    </row>
    <row r="5069" spans="1:77" x14ac:dyDescent="0.55000000000000004">
      <c r="A5069" s="49" t="s">
        <v>910</v>
      </c>
      <c r="B5069" s="50">
        <v>42299</v>
      </c>
      <c r="C5069" s="51" t="s">
        <v>906</v>
      </c>
      <c r="D5069" s="51"/>
      <c r="E5069" s="51">
        <v>500.63906250000002</v>
      </c>
      <c r="F5069" s="51">
        <v>0.19331875000000001</v>
      </c>
      <c r="G5069" s="51">
        <v>0.23849999999999999</v>
      </c>
      <c r="H5069" s="51">
        <v>0.27917499999999995</v>
      </c>
      <c r="I5069" s="51">
        <v>0.27035624999999996</v>
      </c>
      <c r="J5069" s="51">
        <v>0.27679374999999995</v>
      </c>
      <c r="K5069" s="51">
        <v>0.32829375</v>
      </c>
      <c r="L5069" s="51">
        <v>0.29826874999999997</v>
      </c>
      <c r="M5069" s="51"/>
      <c r="N5069" s="51"/>
      <c r="O5069" s="51"/>
      <c r="P5069" s="51"/>
      <c r="Q5069" s="51"/>
      <c r="R5069" s="51"/>
      <c r="S5069" s="51"/>
      <c r="T5069" s="51"/>
      <c r="U5069" s="51"/>
      <c r="V5069" s="51"/>
      <c r="W5069" s="51"/>
      <c r="X5069" s="51"/>
      <c r="Y5069" s="51"/>
      <c r="Z5069" s="51"/>
      <c r="AA5069" s="51"/>
      <c r="AB5069" s="51"/>
      <c r="AC5069" s="51"/>
      <c r="AD5069" s="51">
        <v>0.23732665767313979</v>
      </c>
      <c r="AE5069" s="51"/>
      <c r="AF5069" s="51"/>
      <c r="AG5069" s="51"/>
      <c r="AH5069" s="51"/>
      <c r="AI5069" s="51"/>
      <c r="AJ5069" s="51"/>
      <c r="AK5069" s="51"/>
      <c r="AL5069" s="51"/>
      <c r="AM5069" s="51"/>
      <c r="AN5069" s="51"/>
      <c r="AO5069" s="51"/>
      <c r="AP5069" s="51"/>
      <c r="AQ5069" s="51"/>
      <c r="AR5069" s="51"/>
      <c r="AS5069" s="51"/>
      <c r="AT5069" s="51"/>
      <c r="AU5069" s="51"/>
      <c r="AV5069" s="51"/>
      <c r="AW5069" s="51"/>
      <c r="AX5069" s="51"/>
      <c r="AY5069" s="51"/>
      <c r="AZ5069" s="51"/>
      <c r="BA5069" s="51"/>
      <c r="BB5069" s="51"/>
      <c r="BC5069" s="51"/>
      <c r="BD5069" s="51"/>
      <c r="BE5069" s="51"/>
      <c r="BF5069" s="51"/>
      <c r="BG5069" s="51"/>
      <c r="BH5069" s="51"/>
      <c r="BI5069" s="51"/>
      <c r="BJ5069" s="51"/>
      <c r="BK5069" s="51"/>
      <c r="BL5069" s="51"/>
      <c r="BM5069" s="51"/>
      <c r="BN5069" s="51"/>
      <c r="BO5069" s="51"/>
      <c r="BP5069" s="51"/>
      <c r="BQ5069" s="51"/>
      <c r="BR5069" s="51"/>
      <c r="BS5069" s="51"/>
      <c r="BT5069" s="51"/>
      <c r="BU5069" s="51"/>
      <c r="BV5069" s="51"/>
      <c r="BW5069" s="51"/>
      <c r="BX5069" s="51"/>
      <c r="BY5069" s="51"/>
    </row>
    <row r="5070" spans="1:77" x14ac:dyDescent="0.55000000000000004">
      <c r="A5070" s="49" t="s">
        <v>910</v>
      </c>
      <c r="B5070" s="50">
        <v>42300</v>
      </c>
      <c r="C5070" s="51" t="s">
        <v>906</v>
      </c>
      <c r="D5070" s="51"/>
      <c r="E5070" s="51">
        <v>500.57015624999997</v>
      </c>
      <c r="F5070" s="51">
        <v>0.18955312499999999</v>
      </c>
      <c r="G5070" s="51">
        <v>0.24061874999999999</v>
      </c>
      <c r="H5070" s="51">
        <v>0.27910000000000001</v>
      </c>
      <c r="I5070" s="51">
        <v>0.27064374999999996</v>
      </c>
      <c r="J5070" s="51">
        <v>0.27699375000000004</v>
      </c>
      <c r="K5070" s="51">
        <v>0.32834374999999999</v>
      </c>
      <c r="L5070" s="51">
        <v>0.2984</v>
      </c>
      <c r="M5070" s="51"/>
      <c r="N5070" s="51"/>
      <c r="O5070" s="51"/>
      <c r="P5070" s="51"/>
      <c r="Q5070" s="51"/>
      <c r="R5070" s="51"/>
      <c r="S5070" s="51"/>
      <c r="T5070" s="51"/>
      <c r="U5070" s="51"/>
      <c r="V5070" s="51"/>
      <c r="W5070" s="51"/>
      <c r="X5070" s="51"/>
      <c r="Y5070" s="51"/>
      <c r="Z5070" s="51"/>
      <c r="AA5070" s="51"/>
      <c r="AB5070" s="51"/>
      <c r="AC5070" s="51"/>
      <c r="AD5070" s="51"/>
      <c r="AE5070" s="51"/>
      <c r="AF5070" s="51"/>
      <c r="AG5070" s="51"/>
      <c r="AH5070" s="51"/>
      <c r="AI5070" s="51"/>
      <c r="AJ5070" s="51"/>
      <c r="AK5070" s="51"/>
      <c r="AL5070" s="51"/>
      <c r="AM5070" s="51"/>
      <c r="AN5070" s="51"/>
      <c r="AO5070" s="51"/>
      <c r="AP5070" s="51"/>
      <c r="AQ5070" s="51"/>
      <c r="AR5070" s="51"/>
      <c r="AS5070" s="51"/>
      <c r="AT5070" s="51"/>
      <c r="AU5070" s="51"/>
      <c r="AV5070" s="51"/>
      <c r="AW5070" s="51"/>
      <c r="AX5070" s="51"/>
      <c r="AY5070" s="51"/>
      <c r="AZ5070" s="51"/>
      <c r="BA5070" s="51"/>
      <c r="BB5070" s="51"/>
      <c r="BC5070" s="51"/>
      <c r="BD5070" s="51"/>
      <c r="BE5070" s="51"/>
      <c r="BF5070" s="51"/>
      <c r="BG5070" s="51"/>
      <c r="BH5070" s="51"/>
      <c r="BI5070" s="51"/>
      <c r="BJ5070" s="51"/>
      <c r="BK5070" s="51"/>
      <c r="BL5070" s="51"/>
      <c r="BM5070" s="51"/>
      <c r="BN5070" s="51"/>
      <c r="BO5070" s="51"/>
      <c r="BP5070" s="51"/>
      <c r="BQ5070" s="51"/>
      <c r="BR5070" s="51"/>
      <c r="BS5070" s="51"/>
      <c r="BT5070" s="51"/>
      <c r="BU5070" s="51"/>
      <c r="BV5070" s="51"/>
      <c r="BW5070" s="51"/>
      <c r="BX5070" s="51"/>
      <c r="BY5070" s="51"/>
    </row>
    <row r="5071" spans="1:77" x14ac:dyDescent="0.55000000000000004">
      <c r="A5071" s="49" t="s">
        <v>910</v>
      </c>
      <c r="B5071" s="50">
        <v>42301</v>
      </c>
      <c r="C5071" s="51" t="s">
        <v>906</v>
      </c>
      <c r="D5071" s="51"/>
      <c r="E5071" s="51">
        <v>499.31015624999998</v>
      </c>
      <c r="F5071" s="51">
        <v>0.18169062499999999</v>
      </c>
      <c r="G5071" s="51">
        <v>0.23958125</v>
      </c>
      <c r="H5071" s="51">
        <v>0.27908125</v>
      </c>
      <c r="I5071" s="51">
        <v>0.2707</v>
      </c>
      <c r="J5071" s="51">
        <v>0.27705000000000002</v>
      </c>
      <c r="K5071" s="51">
        <v>0.32845625000000001</v>
      </c>
      <c r="L5071" s="51">
        <v>0.29844375000000001</v>
      </c>
      <c r="M5071" s="51"/>
      <c r="N5071" s="51"/>
      <c r="O5071" s="51"/>
      <c r="P5071" s="51"/>
      <c r="Q5071" s="51"/>
      <c r="R5071" s="51"/>
      <c r="S5071" s="51"/>
      <c r="T5071" s="51"/>
      <c r="U5071" s="51"/>
      <c r="V5071" s="51"/>
      <c r="W5071" s="51"/>
      <c r="X5071" s="51"/>
      <c r="Y5071" s="51"/>
      <c r="Z5071" s="51"/>
      <c r="AA5071" s="51"/>
      <c r="AB5071" s="51"/>
      <c r="AC5071" s="51"/>
      <c r="AD5071" s="51"/>
      <c r="AE5071" s="51"/>
      <c r="AF5071" s="51"/>
      <c r="AG5071" s="51"/>
      <c r="AH5071" s="51"/>
      <c r="AI5071" s="51"/>
      <c r="AJ5071" s="51"/>
      <c r="AK5071" s="51"/>
      <c r="AL5071" s="51"/>
      <c r="AM5071" s="51"/>
      <c r="AN5071" s="51"/>
      <c r="AO5071" s="51"/>
      <c r="AP5071" s="51"/>
      <c r="AQ5071" s="51"/>
      <c r="AR5071" s="51"/>
      <c r="AS5071" s="51"/>
      <c r="AT5071" s="51"/>
      <c r="AU5071" s="51"/>
      <c r="AV5071" s="51"/>
      <c r="AW5071" s="51"/>
      <c r="AX5071" s="51"/>
      <c r="AY5071" s="51"/>
      <c r="AZ5071" s="51"/>
      <c r="BA5071" s="51"/>
      <c r="BB5071" s="51"/>
      <c r="BC5071" s="51"/>
      <c r="BD5071" s="51"/>
      <c r="BE5071" s="51"/>
      <c r="BF5071" s="51"/>
      <c r="BG5071" s="51"/>
      <c r="BH5071" s="51"/>
      <c r="BI5071" s="51"/>
      <c r="BJ5071" s="51"/>
      <c r="BK5071" s="51"/>
      <c r="BL5071" s="51"/>
      <c r="BM5071" s="51"/>
      <c r="BN5071" s="51"/>
      <c r="BO5071" s="51"/>
      <c r="BP5071" s="51"/>
      <c r="BQ5071" s="51"/>
      <c r="BR5071" s="51"/>
      <c r="BS5071" s="51"/>
      <c r="BT5071" s="51"/>
      <c r="BU5071" s="51"/>
      <c r="BV5071" s="51"/>
      <c r="BW5071" s="51"/>
      <c r="BX5071" s="51"/>
      <c r="BY5071" s="51"/>
    </row>
    <row r="5072" spans="1:77" x14ac:dyDescent="0.55000000000000004">
      <c r="A5072" s="49" t="s">
        <v>910</v>
      </c>
      <c r="B5072" s="50">
        <v>42302</v>
      </c>
      <c r="C5072" s="51" t="s">
        <v>906</v>
      </c>
      <c r="D5072" s="51"/>
      <c r="E5072" s="51">
        <v>497.96906250000006</v>
      </c>
      <c r="F5072" s="51">
        <v>0.17446875000000001</v>
      </c>
      <c r="G5072" s="51">
        <v>0.23778750000000001</v>
      </c>
      <c r="H5072" s="51">
        <v>0.27894374999999999</v>
      </c>
      <c r="I5072" s="51">
        <v>0.27064375000000002</v>
      </c>
      <c r="J5072" s="51">
        <v>0.27704375000000003</v>
      </c>
      <c r="K5072" s="51">
        <v>0.32850625</v>
      </c>
      <c r="L5072" s="51">
        <v>0.29863125000000001</v>
      </c>
      <c r="M5072" s="51"/>
      <c r="N5072" s="51"/>
      <c r="O5072" s="51"/>
      <c r="P5072" s="51"/>
      <c r="Q5072" s="51"/>
      <c r="R5072" s="51"/>
      <c r="S5072" s="51"/>
      <c r="T5072" s="51"/>
      <c r="U5072" s="51"/>
      <c r="V5072" s="51"/>
      <c r="W5072" s="51"/>
      <c r="X5072" s="51"/>
      <c r="Y5072" s="51"/>
      <c r="Z5072" s="51"/>
      <c r="AA5072" s="51"/>
      <c r="AB5072" s="51"/>
      <c r="AC5072" s="51"/>
      <c r="AD5072" s="51"/>
      <c r="AE5072" s="51"/>
      <c r="AF5072" s="51"/>
      <c r="AG5072" s="51"/>
      <c r="AH5072" s="51"/>
      <c r="AI5072" s="51"/>
      <c r="AJ5072" s="51"/>
      <c r="AK5072" s="51"/>
      <c r="AL5072" s="51"/>
      <c r="AM5072" s="51"/>
      <c r="AN5072" s="51"/>
      <c r="AO5072" s="51"/>
      <c r="AP5072" s="51"/>
      <c r="AQ5072" s="51"/>
      <c r="AR5072" s="51"/>
      <c r="AS5072" s="51"/>
      <c r="AT5072" s="51"/>
      <c r="AU5072" s="51"/>
      <c r="AV5072" s="51"/>
      <c r="AW5072" s="51"/>
      <c r="AX5072" s="51"/>
      <c r="AY5072" s="51"/>
      <c r="AZ5072" s="51"/>
      <c r="BA5072" s="51"/>
      <c r="BB5072" s="51"/>
      <c r="BC5072" s="51"/>
      <c r="BD5072" s="51"/>
      <c r="BE5072" s="51"/>
      <c r="BF5072" s="51"/>
      <c r="BG5072" s="51"/>
      <c r="BH5072" s="51"/>
      <c r="BI5072" s="51"/>
      <c r="BJ5072" s="51"/>
      <c r="BK5072" s="51"/>
      <c r="BL5072" s="51"/>
      <c r="BM5072" s="51"/>
      <c r="BN5072" s="51"/>
      <c r="BO5072" s="51"/>
      <c r="BP5072" s="51"/>
      <c r="BQ5072" s="51"/>
      <c r="BR5072" s="51"/>
      <c r="BS5072" s="51"/>
      <c r="BT5072" s="51"/>
      <c r="BU5072" s="51"/>
      <c r="BV5072" s="51"/>
      <c r="BW5072" s="51"/>
      <c r="BX5072" s="51"/>
      <c r="BY5072" s="51"/>
    </row>
    <row r="5073" spans="1:77" x14ac:dyDescent="0.55000000000000004">
      <c r="A5073" s="49" t="s">
        <v>910</v>
      </c>
      <c r="B5073" s="50">
        <v>42303</v>
      </c>
      <c r="C5073" s="51" t="s">
        <v>906</v>
      </c>
      <c r="D5073" s="51"/>
      <c r="E5073" s="51">
        <v>496.29937500000005</v>
      </c>
      <c r="F5073" s="51">
        <v>0.16614374999999998</v>
      </c>
      <c r="G5073" s="51">
        <v>0.23494375000000001</v>
      </c>
      <c r="H5073" s="51">
        <v>0.278775</v>
      </c>
      <c r="I5073" s="51">
        <v>0.27077499999999999</v>
      </c>
      <c r="J5073" s="51">
        <v>0.27708750000000004</v>
      </c>
      <c r="K5073" s="51">
        <v>0.32850000000000001</v>
      </c>
      <c r="L5073" s="51">
        <v>0.29865000000000003</v>
      </c>
      <c r="M5073" s="51"/>
      <c r="N5073" s="51"/>
      <c r="O5073" s="51"/>
      <c r="P5073" s="51"/>
      <c r="Q5073" s="51"/>
      <c r="R5073" s="51"/>
      <c r="S5073" s="51"/>
      <c r="T5073" s="51"/>
      <c r="U5073" s="51"/>
      <c r="V5073" s="51"/>
      <c r="W5073" s="51"/>
      <c r="X5073" s="51"/>
      <c r="Y5073" s="51"/>
      <c r="Z5073" s="51"/>
      <c r="AA5073" s="51"/>
      <c r="AB5073" s="51"/>
      <c r="AC5073" s="51"/>
      <c r="AD5073" s="51"/>
      <c r="AE5073" s="51"/>
      <c r="AF5073" s="51"/>
      <c r="AG5073" s="51"/>
      <c r="AH5073" s="51"/>
      <c r="AI5073" s="51"/>
      <c r="AJ5073" s="51"/>
      <c r="AK5073" s="51"/>
      <c r="AL5073" s="51"/>
      <c r="AM5073" s="51"/>
      <c r="AN5073" s="51"/>
      <c r="AO5073" s="51"/>
      <c r="AP5073" s="51"/>
      <c r="AQ5073" s="51"/>
      <c r="AR5073" s="51"/>
      <c r="AS5073" s="51"/>
      <c r="AT5073" s="51"/>
      <c r="AU5073" s="51"/>
      <c r="AV5073" s="51"/>
      <c r="AW5073" s="51"/>
      <c r="AX5073" s="51"/>
      <c r="AY5073" s="51"/>
      <c r="AZ5073" s="51"/>
      <c r="BA5073" s="51"/>
      <c r="BB5073" s="51"/>
      <c r="BC5073" s="51"/>
      <c r="BD5073" s="51"/>
      <c r="BE5073" s="51"/>
      <c r="BF5073" s="51"/>
      <c r="BG5073" s="51"/>
      <c r="BH5073" s="51"/>
      <c r="BI5073" s="51"/>
      <c r="BJ5073" s="51"/>
      <c r="BK5073" s="51"/>
      <c r="BL5073" s="51"/>
      <c r="BM5073" s="51"/>
      <c r="BN5073" s="51"/>
      <c r="BO5073" s="51"/>
      <c r="BP5073" s="51"/>
      <c r="BQ5073" s="51"/>
      <c r="BR5073" s="51"/>
      <c r="BS5073" s="51"/>
      <c r="BT5073" s="51"/>
      <c r="BU5073" s="51"/>
      <c r="BV5073" s="51"/>
      <c r="BW5073" s="51"/>
      <c r="BX5073" s="51"/>
      <c r="BY5073" s="51"/>
    </row>
    <row r="5074" spans="1:77" x14ac:dyDescent="0.55000000000000004">
      <c r="A5074" s="49" t="s">
        <v>910</v>
      </c>
      <c r="B5074" s="50">
        <v>42304</v>
      </c>
      <c r="C5074" s="51" t="s">
        <v>906</v>
      </c>
      <c r="D5074" s="51"/>
      <c r="E5074" s="51">
        <v>495.24890625</v>
      </c>
      <c r="F5074" s="51">
        <v>0.16123437499999999</v>
      </c>
      <c r="G5074" s="51">
        <v>0.23249999999999998</v>
      </c>
      <c r="H5074" s="51">
        <v>0.27855624999999995</v>
      </c>
      <c r="I5074" s="51">
        <v>0.27101874999999997</v>
      </c>
      <c r="J5074" s="51">
        <v>0.27703749999999999</v>
      </c>
      <c r="K5074" s="51">
        <v>0.328625</v>
      </c>
      <c r="L5074" s="51">
        <v>0.29872500000000002</v>
      </c>
      <c r="M5074" s="51"/>
      <c r="N5074" s="51"/>
      <c r="O5074" s="51"/>
      <c r="P5074" s="51"/>
      <c r="Q5074" s="51"/>
      <c r="R5074" s="51"/>
      <c r="S5074" s="51"/>
      <c r="T5074" s="51"/>
      <c r="U5074" s="51"/>
      <c r="V5074" s="51"/>
      <c r="W5074" s="51"/>
      <c r="X5074" s="51"/>
      <c r="Y5074" s="51"/>
      <c r="Z5074" s="51"/>
      <c r="AA5074" s="51"/>
      <c r="AB5074" s="51"/>
      <c r="AC5074" s="51"/>
      <c r="AD5074" s="51">
        <v>0.16293587960005451</v>
      </c>
      <c r="AE5074" s="51"/>
      <c r="AF5074" s="51"/>
      <c r="AG5074" s="51"/>
      <c r="AH5074" s="51"/>
      <c r="AI5074" s="51"/>
      <c r="AJ5074" s="51"/>
      <c r="AK5074" s="51"/>
      <c r="AL5074" s="51"/>
      <c r="AM5074" s="51"/>
      <c r="AN5074" s="51"/>
      <c r="AO5074" s="51"/>
      <c r="AP5074" s="51"/>
      <c r="AQ5074" s="51"/>
      <c r="AR5074" s="51"/>
      <c r="AS5074" s="51"/>
      <c r="AT5074" s="51"/>
      <c r="AU5074" s="51"/>
      <c r="AV5074" s="51"/>
      <c r="AW5074" s="51"/>
      <c r="AX5074" s="51"/>
      <c r="AY5074" s="51"/>
      <c r="AZ5074" s="51"/>
      <c r="BA5074" s="51"/>
      <c r="BB5074" s="51"/>
      <c r="BC5074" s="51"/>
      <c r="BD5074" s="51"/>
      <c r="BE5074" s="51"/>
      <c r="BF5074" s="51"/>
      <c r="BG5074" s="51"/>
      <c r="BH5074" s="51"/>
      <c r="BI5074" s="51"/>
      <c r="BJ5074" s="51"/>
      <c r="BK5074" s="51"/>
      <c r="BL5074" s="51"/>
      <c r="BM5074" s="51"/>
      <c r="BN5074" s="51"/>
      <c r="BO5074" s="51"/>
      <c r="BP5074" s="51"/>
      <c r="BQ5074" s="51"/>
      <c r="BR5074" s="51"/>
      <c r="BS5074" s="51"/>
      <c r="BT5074" s="51"/>
      <c r="BU5074" s="51"/>
      <c r="BV5074" s="51"/>
      <c r="BW5074" s="51"/>
      <c r="BX5074" s="51"/>
      <c r="BY5074" s="51"/>
    </row>
    <row r="5075" spans="1:77" x14ac:dyDescent="0.55000000000000004">
      <c r="A5075" s="49" t="s">
        <v>910</v>
      </c>
      <c r="B5075" s="50">
        <v>42305</v>
      </c>
      <c r="C5075" s="51" t="s">
        <v>906</v>
      </c>
      <c r="D5075" s="51"/>
      <c r="E5075" s="51">
        <v>494.52796874999996</v>
      </c>
      <c r="F5075" s="51">
        <v>0.15906562499999999</v>
      </c>
      <c r="G5075" s="51">
        <v>0.23081250000000003</v>
      </c>
      <c r="H5075" s="51">
        <v>0.27779375000000001</v>
      </c>
      <c r="I5075" s="51">
        <v>0.27111874999999996</v>
      </c>
      <c r="J5075" s="51">
        <v>0.27715624999999999</v>
      </c>
      <c r="K5075" s="51">
        <v>0.32861874999999996</v>
      </c>
      <c r="L5075" s="51">
        <v>0.29880000000000001</v>
      </c>
      <c r="M5075" s="51"/>
      <c r="N5075" s="51"/>
      <c r="O5075" s="51"/>
      <c r="P5075" s="51"/>
      <c r="Q5075" s="51"/>
      <c r="R5075" s="51"/>
      <c r="S5075" s="51"/>
      <c r="T5075" s="51"/>
      <c r="U5075" s="51"/>
      <c r="V5075" s="51"/>
      <c r="W5075" s="51"/>
      <c r="X5075" s="51"/>
      <c r="Y5075" s="51"/>
      <c r="Z5075" s="51"/>
      <c r="AA5075" s="51"/>
      <c r="AB5075" s="51"/>
      <c r="AC5075" s="51"/>
      <c r="AD5075" s="51"/>
      <c r="AE5075" s="51"/>
      <c r="AF5075" s="51"/>
      <c r="AG5075" s="51"/>
      <c r="AH5075" s="51"/>
      <c r="AI5075" s="51"/>
      <c r="AJ5075" s="51"/>
      <c r="AK5075" s="51"/>
      <c r="AL5075" s="51"/>
      <c r="AM5075" s="51"/>
      <c r="AN5075" s="51"/>
      <c r="AO5075" s="51"/>
      <c r="AP5075" s="51"/>
      <c r="AQ5075" s="51"/>
      <c r="AR5075" s="51"/>
      <c r="AS5075" s="51"/>
      <c r="AT5075" s="51"/>
      <c r="AU5075" s="51"/>
      <c r="AV5075" s="51"/>
      <c r="AW5075" s="51"/>
      <c r="AX5075" s="51"/>
      <c r="AY5075" s="51"/>
      <c r="AZ5075" s="51"/>
      <c r="BA5075" s="51"/>
      <c r="BB5075" s="51"/>
      <c r="BC5075" s="51"/>
      <c r="BD5075" s="51"/>
      <c r="BE5075" s="51"/>
      <c r="BF5075" s="51"/>
      <c r="BG5075" s="51"/>
      <c r="BH5075" s="51"/>
      <c r="BI5075" s="51"/>
      <c r="BJ5075" s="51"/>
      <c r="BK5075" s="51"/>
      <c r="BL5075" s="51"/>
      <c r="BM5075" s="51"/>
      <c r="BN5075" s="51"/>
      <c r="BO5075" s="51"/>
      <c r="BP5075" s="51"/>
      <c r="BQ5075" s="51"/>
      <c r="BR5075" s="51"/>
      <c r="BS5075" s="51"/>
      <c r="BT5075" s="51"/>
      <c r="BU5075" s="51"/>
      <c r="BV5075" s="51"/>
      <c r="BW5075" s="51"/>
      <c r="BX5075" s="51"/>
      <c r="BY5075" s="51"/>
    </row>
    <row r="5076" spans="1:77" x14ac:dyDescent="0.55000000000000004">
      <c r="A5076" s="49" t="s">
        <v>910</v>
      </c>
      <c r="B5076" s="50">
        <v>42306</v>
      </c>
      <c r="C5076" s="51" t="s">
        <v>906</v>
      </c>
      <c r="D5076" s="51"/>
      <c r="E5076" s="51">
        <v>528.46125000000006</v>
      </c>
      <c r="F5076" s="51">
        <v>0.28601874999999999</v>
      </c>
      <c r="G5076" s="51">
        <v>0.28918125</v>
      </c>
      <c r="H5076" s="51">
        <v>0.29028124999999999</v>
      </c>
      <c r="I5076" s="51">
        <v>0.27904375000000003</v>
      </c>
      <c r="J5076" s="51">
        <v>0.27714375000000002</v>
      </c>
      <c r="K5076" s="51">
        <v>0.32868125000000004</v>
      </c>
      <c r="L5076" s="51">
        <v>0.29878749999999998</v>
      </c>
      <c r="M5076" s="51"/>
      <c r="N5076" s="51"/>
      <c r="O5076" s="51"/>
      <c r="P5076" s="51"/>
      <c r="Q5076" s="51">
        <v>1.6606305749999997</v>
      </c>
      <c r="R5076" s="51">
        <v>40.173749999999998</v>
      </c>
      <c r="S5076" s="51">
        <v>0</v>
      </c>
      <c r="T5076" s="51"/>
      <c r="U5076" s="51"/>
      <c r="V5076" s="51"/>
      <c r="W5076" s="51"/>
      <c r="X5076" s="51"/>
      <c r="Y5076" s="51"/>
      <c r="Z5076" s="51"/>
      <c r="AA5076" s="51">
        <v>0</v>
      </c>
      <c r="AB5076" s="51">
        <v>5.8</v>
      </c>
      <c r="AC5076" s="51"/>
      <c r="AD5076" s="51"/>
      <c r="AE5076" s="51"/>
      <c r="AF5076" s="51"/>
      <c r="AG5076" s="51">
        <v>0</v>
      </c>
      <c r="AH5076" s="51">
        <v>0</v>
      </c>
      <c r="AI5076" s="51">
        <v>4.5999999999999996</v>
      </c>
      <c r="AJ5076" s="51">
        <v>0.58250000000000002</v>
      </c>
      <c r="AK5076" s="51">
        <v>4.5737985061031154E-2</v>
      </c>
      <c r="AL5076" s="51">
        <v>1.44357085</v>
      </c>
      <c r="AM5076" s="51">
        <v>31.56175</v>
      </c>
      <c r="AN5076" s="51"/>
      <c r="AO5076" s="51"/>
      <c r="AP5076" s="51"/>
      <c r="AQ5076" s="51"/>
      <c r="AR5076" s="51"/>
      <c r="AS5076" s="51"/>
      <c r="AT5076" s="51"/>
      <c r="AU5076" s="51"/>
      <c r="AV5076" s="51"/>
      <c r="AW5076" s="51"/>
      <c r="AX5076" s="51"/>
      <c r="AY5076" s="51">
        <v>0</v>
      </c>
      <c r="AZ5076" s="51"/>
      <c r="BA5076" s="51">
        <v>2.5204334068741292E-2</v>
      </c>
      <c r="BB5076" s="51">
        <v>0.21705972499999998</v>
      </c>
      <c r="BC5076" s="51"/>
      <c r="BD5076" s="51">
        <v>8.6119999999999983</v>
      </c>
      <c r="BE5076" s="51"/>
      <c r="BF5076" s="51"/>
      <c r="BG5076" s="51"/>
      <c r="BH5076" s="51"/>
      <c r="BI5076" s="51"/>
      <c r="BJ5076" s="51"/>
      <c r="BK5076" s="51"/>
      <c r="BL5076" s="51"/>
      <c r="BM5076" s="51"/>
      <c r="BN5076" s="51"/>
      <c r="BO5076" s="51"/>
      <c r="BP5076" s="51"/>
      <c r="BQ5076" s="51"/>
      <c r="BR5076" s="51"/>
      <c r="BS5076" s="51"/>
      <c r="BT5076" s="51"/>
      <c r="BU5076" s="51"/>
      <c r="BV5076" s="51"/>
      <c r="BW5076" s="51"/>
      <c r="BX5076" s="51"/>
      <c r="BY5076" s="51"/>
    </row>
    <row r="5077" spans="1:77" x14ac:dyDescent="0.55000000000000004">
      <c r="A5077" s="49" t="s">
        <v>910</v>
      </c>
      <c r="B5077" s="50">
        <v>42307</v>
      </c>
      <c r="C5077" s="51" t="s">
        <v>906</v>
      </c>
      <c r="D5077" s="51"/>
      <c r="E5077" s="51">
        <v>531.72843750000004</v>
      </c>
      <c r="F5077" s="51">
        <v>0.28973749999999998</v>
      </c>
      <c r="G5077" s="51">
        <v>0.29919374999999998</v>
      </c>
      <c r="H5077" s="51">
        <v>0.29534375000000002</v>
      </c>
      <c r="I5077" s="51">
        <v>0.27798125000000001</v>
      </c>
      <c r="J5077" s="51">
        <v>0.27716875000000002</v>
      </c>
      <c r="K5077" s="51">
        <v>0.32866875000000001</v>
      </c>
      <c r="L5077" s="51">
        <v>0.29880000000000001</v>
      </c>
      <c r="M5077" s="51"/>
      <c r="N5077" s="51"/>
      <c r="O5077" s="51"/>
      <c r="P5077" s="51"/>
      <c r="Q5077" s="51"/>
      <c r="R5077" s="51"/>
      <c r="S5077" s="51"/>
      <c r="T5077" s="51"/>
      <c r="U5077" s="51"/>
      <c r="V5077" s="51"/>
      <c r="W5077" s="51"/>
      <c r="X5077" s="51"/>
      <c r="Y5077" s="51"/>
      <c r="Z5077" s="51"/>
      <c r="AA5077" s="51"/>
      <c r="AB5077" s="51"/>
      <c r="AC5077" s="51">
        <v>0.22303697606873435</v>
      </c>
      <c r="AD5077" s="51">
        <v>0.40546669623575393</v>
      </c>
      <c r="AE5077" s="51"/>
      <c r="AF5077" s="51"/>
      <c r="AG5077" s="51"/>
      <c r="AH5077" s="51"/>
      <c r="AI5077" s="51"/>
      <c r="AJ5077" s="51"/>
      <c r="AK5077" s="51"/>
      <c r="AL5077" s="51"/>
      <c r="AM5077" s="51"/>
      <c r="AN5077" s="51"/>
      <c r="AO5077" s="51"/>
      <c r="AP5077" s="51"/>
      <c r="AQ5077" s="51"/>
      <c r="AR5077" s="51"/>
      <c r="AS5077" s="51"/>
      <c r="AT5077" s="51"/>
      <c r="AU5077" s="51"/>
      <c r="AV5077" s="51"/>
      <c r="AW5077" s="51"/>
      <c r="AX5077" s="51"/>
      <c r="AY5077" s="51"/>
      <c r="AZ5077" s="51"/>
      <c r="BA5077" s="51"/>
      <c r="BB5077" s="51"/>
      <c r="BC5077" s="51"/>
      <c r="BD5077" s="51"/>
      <c r="BE5077" s="51"/>
      <c r="BF5077" s="51"/>
      <c r="BG5077" s="51"/>
      <c r="BH5077" s="51"/>
      <c r="BI5077" s="51"/>
      <c r="BJ5077" s="51"/>
      <c r="BK5077" s="51"/>
      <c r="BL5077" s="51"/>
      <c r="BM5077" s="51"/>
      <c r="BN5077" s="51"/>
      <c r="BO5077" s="51"/>
      <c r="BP5077" s="51"/>
      <c r="BQ5077" s="51"/>
      <c r="BR5077" s="51"/>
      <c r="BS5077" s="51"/>
      <c r="BT5077" s="51"/>
      <c r="BU5077" s="51"/>
      <c r="BV5077" s="51"/>
      <c r="BW5077" s="51"/>
      <c r="BX5077" s="51"/>
      <c r="BY5077" s="51"/>
    </row>
    <row r="5078" spans="1:77" x14ac:dyDescent="0.55000000000000004">
      <c r="A5078" s="49" t="s">
        <v>910</v>
      </c>
      <c r="B5078" s="50">
        <v>42308</v>
      </c>
      <c r="C5078" s="51" t="s">
        <v>906</v>
      </c>
      <c r="D5078" s="51"/>
      <c r="E5078" s="51">
        <v>530.06015625000009</v>
      </c>
      <c r="F5078" s="51">
        <v>0.27325312499999999</v>
      </c>
      <c r="G5078" s="51">
        <v>0.29846875</v>
      </c>
      <c r="H5078" s="51">
        <v>0.29835</v>
      </c>
      <c r="I5078" s="51">
        <v>0.27785624999999997</v>
      </c>
      <c r="J5078" s="51">
        <v>0.27710625</v>
      </c>
      <c r="K5078" s="51">
        <v>0.32868125000000004</v>
      </c>
      <c r="L5078" s="51">
        <v>0.29901250000000001</v>
      </c>
      <c r="M5078" s="51"/>
      <c r="N5078" s="51"/>
      <c r="O5078" s="51"/>
      <c r="P5078" s="51"/>
      <c r="Q5078" s="51"/>
      <c r="R5078" s="51"/>
      <c r="S5078" s="51"/>
      <c r="T5078" s="51"/>
      <c r="U5078" s="51"/>
      <c r="V5078" s="51"/>
      <c r="W5078" s="51"/>
      <c r="X5078" s="51"/>
      <c r="Y5078" s="51"/>
      <c r="Z5078" s="51"/>
      <c r="AA5078" s="51"/>
      <c r="AB5078" s="51"/>
      <c r="AC5078" s="51"/>
      <c r="AD5078" s="51"/>
      <c r="AE5078" s="51"/>
      <c r="AF5078" s="51"/>
      <c r="AG5078" s="51"/>
      <c r="AH5078" s="51"/>
      <c r="AI5078" s="51"/>
      <c r="AJ5078" s="51"/>
      <c r="AK5078" s="51"/>
      <c r="AL5078" s="51"/>
      <c r="AM5078" s="51"/>
      <c r="AN5078" s="51"/>
      <c r="AO5078" s="51"/>
      <c r="AP5078" s="51"/>
      <c r="AQ5078" s="51"/>
      <c r="AR5078" s="51"/>
      <c r="AS5078" s="51"/>
      <c r="AT5078" s="51"/>
      <c r="AU5078" s="51"/>
      <c r="AV5078" s="51"/>
      <c r="AW5078" s="51"/>
      <c r="AX5078" s="51"/>
      <c r="AY5078" s="51"/>
      <c r="AZ5078" s="51"/>
      <c r="BA5078" s="51"/>
      <c r="BB5078" s="51"/>
      <c r="BC5078" s="51"/>
      <c r="BD5078" s="51"/>
      <c r="BE5078" s="51"/>
      <c r="BF5078" s="51"/>
      <c r="BG5078" s="51"/>
      <c r="BH5078" s="51"/>
      <c r="BI5078" s="51"/>
      <c r="BJ5078" s="51"/>
      <c r="BK5078" s="51"/>
      <c r="BL5078" s="51"/>
      <c r="BM5078" s="51"/>
      <c r="BN5078" s="51"/>
      <c r="BO5078" s="51"/>
      <c r="BP5078" s="51"/>
      <c r="BQ5078" s="51"/>
      <c r="BR5078" s="51"/>
      <c r="BS5078" s="51"/>
      <c r="BT5078" s="51"/>
      <c r="BU5078" s="51"/>
      <c r="BV5078" s="51"/>
      <c r="BW5078" s="51"/>
      <c r="BX5078" s="51"/>
      <c r="BY5078" s="51"/>
    </row>
    <row r="5079" spans="1:77" x14ac:dyDescent="0.55000000000000004">
      <c r="A5079" s="49" t="s">
        <v>910</v>
      </c>
      <c r="B5079" s="50">
        <v>42309</v>
      </c>
      <c r="C5079" s="51" t="s">
        <v>906</v>
      </c>
      <c r="D5079" s="51"/>
      <c r="E5079" s="51">
        <v>527.2064062500001</v>
      </c>
      <c r="F5079" s="51">
        <v>0.25555312499999999</v>
      </c>
      <c r="G5079" s="51">
        <v>0.29381875000000002</v>
      </c>
      <c r="H5079" s="51">
        <v>0.29960624999999996</v>
      </c>
      <c r="I5079" s="51">
        <v>0.27824375000000001</v>
      </c>
      <c r="J5079" s="51">
        <v>0.27712499999999995</v>
      </c>
      <c r="K5079" s="51">
        <v>0.32869999999999999</v>
      </c>
      <c r="L5079" s="51">
        <v>0.29899375</v>
      </c>
      <c r="M5079" s="51"/>
      <c r="N5079" s="51"/>
      <c r="O5079" s="51"/>
      <c r="P5079" s="51"/>
      <c r="Q5079" s="51"/>
      <c r="R5079" s="51"/>
      <c r="S5079" s="51"/>
      <c r="T5079" s="51"/>
      <c r="U5079" s="51"/>
      <c r="V5079" s="51"/>
      <c r="W5079" s="51"/>
      <c r="X5079" s="51"/>
      <c r="Y5079" s="51"/>
      <c r="Z5079" s="51"/>
      <c r="AA5079" s="51"/>
      <c r="AB5079" s="51"/>
      <c r="AC5079" s="51"/>
      <c r="AD5079" s="51"/>
      <c r="AE5079" s="51"/>
      <c r="AF5079" s="51"/>
      <c r="AG5079" s="51"/>
      <c r="AH5079" s="51"/>
      <c r="AI5079" s="51"/>
      <c r="AJ5079" s="51"/>
      <c r="AK5079" s="51"/>
      <c r="AL5079" s="51"/>
      <c r="AM5079" s="51"/>
      <c r="AN5079" s="51"/>
      <c r="AO5079" s="51"/>
      <c r="AP5079" s="51"/>
      <c r="AQ5079" s="51"/>
      <c r="AR5079" s="51"/>
      <c r="AS5079" s="51"/>
      <c r="AT5079" s="51"/>
      <c r="AU5079" s="51"/>
      <c r="AV5079" s="51"/>
      <c r="AW5079" s="51"/>
      <c r="AX5079" s="51"/>
      <c r="AY5079" s="51"/>
      <c r="AZ5079" s="51"/>
      <c r="BA5079" s="51"/>
      <c r="BB5079" s="51"/>
      <c r="BC5079" s="51"/>
      <c r="BD5079" s="51"/>
      <c r="BE5079" s="51"/>
      <c r="BF5079" s="51"/>
      <c r="BG5079" s="51"/>
      <c r="BH5079" s="51"/>
      <c r="BI5079" s="51"/>
      <c r="BJ5079" s="51"/>
      <c r="BK5079" s="51"/>
      <c r="BL5079" s="51"/>
      <c r="BM5079" s="51"/>
      <c r="BN5079" s="51"/>
      <c r="BO5079" s="51"/>
      <c r="BP5079" s="51"/>
      <c r="BQ5079" s="51"/>
      <c r="BR5079" s="51"/>
      <c r="BS5079" s="51"/>
      <c r="BT5079" s="51"/>
      <c r="BU5079" s="51"/>
      <c r="BV5079" s="51"/>
      <c r="BW5079" s="51"/>
      <c r="BX5079" s="51"/>
      <c r="BY5079" s="51"/>
    </row>
    <row r="5080" spans="1:77" x14ac:dyDescent="0.55000000000000004">
      <c r="A5080" s="49" t="s">
        <v>910</v>
      </c>
      <c r="B5080" s="50">
        <v>42310</v>
      </c>
      <c r="C5080" s="51" t="s">
        <v>906</v>
      </c>
      <c r="D5080" s="51"/>
      <c r="E5080" s="51">
        <v>526.6293750000001</v>
      </c>
      <c r="F5080" s="51">
        <v>0.25329999999999997</v>
      </c>
      <c r="G5080" s="51">
        <v>0.29010000000000002</v>
      </c>
      <c r="H5080" s="51">
        <v>0.30004999999999998</v>
      </c>
      <c r="I5080" s="51">
        <v>0.27878124999999998</v>
      </c>
      <c r="J5080" s="51">
        <v>0.27715624999999999</v>
      </c>
      <c r="K5080" s="51">
        <v>0.32869375000000001</v>
      </c>
      <c r="L5080" s="51">
        <v>0.29905000000000004</v>
      </c>
      <c r="M5080" s="51"/>
      <c r="N5080" s="51"/>
      <c r="O5080" s="51"/>
      <c r="P5080" s="51"/>
      <c r="Q5080" s="51"/>
      <c r="R5080" s="51"/>
      <c r="S5080" s="51"/>
      <c r="T5080" s="51"/>
      <c r="U5080" s="51"/>
      <c r="V5080" s="51"/>
      <c r="W5080" s="51"/>
      <c r="X5080" s="51"/>
      <c r="Y5080" s="51"/>
      <c r="Z5080" s="51"/>
      <c r="AA5080" s="51"/>
      <c r="AB5080" s="51"/>
      <c r="AC5080" s="51">
        <v>0.2658493676505766</v>
      </c>
      <c r="AD5080" s="51">
        <v>0.35480940905139602</v>
      </c>
      <c r="AE5080" s="51"/>
      <c r="AF5080" s="51"/>
      <c r="AG5080" s="51"/>
      <c r="AH5080" s="51"/>
      <c r="AI5080" s="51"/>
      <c r="AJ5080" s="51"/>
      <c r="AK5080" s="51"/>
      <c r="AL5080" s="51"/>
      <c r="AM5080" s="51"/>
      <c r="AN5080" s="51"/>
      <c r="AO5080" s="51"/>
      <c r="AP5080" s="51"/>
      <c r="AQ5080" s="51"/>
      <c r="AR5080" s="51"/>
      <c r="AS5080" s="51"/>
      <c r="AT5080" s="51"/>
      <c r="AU5080" s="51"/>
      <c r="AV5080" s="51"/>
      <c r="AW5080" s="51"/>
      <c r="AX5080" s="51"/>
      <c r="AY5080" s="51"/>
      <c r="AZ5080" s="51"/>
      <c r="BA5080" s="51"/>
      <c r="BB5080" s="51"/>
      <c r="BC5080" s="51"/>
      <c r="BD5080" s="51"/>
      <c r="BE5080" s="51"/>
      <c r="BF5080" s="51"/>
      <c r="BG5080" s="51"/>
      <c r="BH5080" s="51"/>
      <c r="BI5080" s="51"/>
      <c r="BJ5080" s="51"/>
      <c r="BK5080" s="51"/>
      <c r="BL5080" s="51"/>
      <c r="BM5080" s="51"/>
      <c r="BN5080" s="51"/>
      <c r="BO5080" s="51"/>
      <c r="BP5080" s="51"/>
      <c r="BQ5080" s="51"/>
      <c r="BR5080" s="51"/>
      <c r="BS5080" s="51"/>
      <c r="BT5080" s="51"/>
      <c r="BU5080" s="51"/>
      <c r="BV5080" s="51"/>
      <c r="BW5080" s="51"/>
      <c r="BX5080" s="51"/>
      <c r="BY5080" s="51"/>
    </row>
    <row r="5081" spans="1:77" x14ac:dyDescent="0.55000000000000004">
      <c r="A5081" s="49" t="s">
        <v>910</v>
      </c>
      <c r="B5081" s="50">
        <v>42311</v>
      </c>
      <c r="C5081" s="51" t="s">
        <v>906</v>
      </c>
      <c r="D5081" s="51"/>
      <c r="E5081" s="51">
        <v>524.91796875000011</v>
      </c>
      <c r="F5081" s="51">
        <v>0.243640625</v>
      </c>
      <c r="G5081" s="51">
        <v>0.28667500000000001</v>
      </c>
      <c r="H5081" s="51">
        <v>0.29998750000000002</v>
      </c>
      <c r="I5081" s="51">
        <v>0.27953749999999999</v>
      </c>
      <c r="J5081" s="51">
        <v>0.27732500000000004</v>
      </c>
      <c r="K5081" s="51">
        <v>0.32866875000000001</v>
      </c>
      <c r="L5081" s="51">
        <v>0.29904999999999998</v>
      </c>
      <c r="M5081" s="51"/>
      <c r="N5081" s="51"/>
      <c r="O5081" s="51"/>
      <c r="P5081" s="51"/>
      <c r="Q5081" s="51"/>
      <c r="R5081" s="51"/>
      <c r="S5081" s="51"/>
      <c r="T5081" s="51"/>
      <c r="U5081" s="51"/>
      <c r="V5081" s="51"/>
      <c r="W5081" s="51"/>
      <c r="X5081" s="51"/>
      <c r="Y5081" s="51"/>
      <c r="Z5081" s="51"/>
      <c r="AA5081" s="51"/>
      <c r="AB5081" s="51"/>
      <c r="AC5081" s="51"/>
      <c r="AD5081" s="51"/>
      <c r="AE5081" s="51"/>
      <c r="AF5081" s="51"/>
      <c r="AG5081" s="51"/>
      <c r="AH5081" s="51"/>
      <c r="AI5081" s="51"/>
      <c r="AJ5081" s="51"/>
      <c r="AK5081" s="51"/>
      <c r="AL5081" s="51"/>
      <c r="AM5081" s="51"/>
      <c r="AN5081" s="51"/>
      <c r="AO5081" s="51"/>
      <c r="AP5081" s="51"/>
      <c r="AQ5081" s="51"/>
      <c r="AR5081" s="51"/>
      <c r="AS5081" s="51"/>
      <c r="AT5081" s="51"/>
      <c r="AU5081" s="51"/>
      <c r="AV5081" s="51"/>
      <c r="AW5081" s="51"/>
      <c r="AX5081" s="51"/>
      <c r="AY5081" s="51"/>
      <c r="AZ5081" s="51"/>
      <c r="BA5081" s="51"/>
      <c r="BB5081" s="51"/>
      <c r="BC5081" s="51"/>
      <c r="BD5081" s="51"/>
      <c r="BE5081" s="51"/>
      <c r="BF5081" s="51"/>
      <c r="BG5081" s="51"/>
      <c r="BH5081" s="51"/>
      <c r="BI5081" s="51"/>
      <c r="BJ5081" s="51"/>
      <c r="BK5081" s="51"/>
      <c r="BL5081" s="51"/>
      <c r="BM5081" s="51"/>
      <c r="BN5081" s="51"/>
      <c r="BO5081" s="51"/>
      <c r="BP5081" s="51"/>
      <c r="BQ5081" s="51"/>
      <c r="BR5081" s="51"/>
      <c r="BS5081" s="51"/>
      <c r="BT5081" s="51"/>
      <c r="BU5081" s="51"/>
      <c r="BV5081" s="51"/>
      <c r="BW5081" s="51"/>
      <c r="BX5081" s="51"/>
      <c r="BY5081" s="51"/>
    </row>
    <row r="5082" spans="1:77" x14ac:dyDescent="0.55000000000000004">
      <c r="A5082" s="49" t="s">
        <v>910</v>
      </c>
      <c r="B5082" s="50">
        <v>42312</v>
      </c>
      <c r="C5082" s="51" t="s">
        <v>906</v>
      </c>
      <c r="D5082" s="51"/>
      <c r="E5082" s="51">
        <v>522.97265625</v>
      </c>
      <c r="F5082" s="51">
        <v>0.234434375</v>
      </c>
      <c r="G5082" s="51">
        <v>0.28308749999999999</v>
      </c>
      <c r="H5082" s="51">
        <v>0.29923125</v>
      </c>
      <c r="I5082" s="51">
        <v>0.28016249999999998</v>
      </c>
      <c r="J5082" s="51">
        <v>0.27733750000000001</v>
      </c>
      <c r="K5082" s="51">
        <v>0.32871874999999995</v>
      </c>
      <c r="L5082" s="51">
        <v>0.29903125000000003</v>
      </c>
      <c r="M5082" s="51"/>
      <c r="N5082" s="51"/>
      <c r="O5082" s="51"/>
      <c r="P5082" s="51"/>
      <c r="Q5082" s="51"/>
      <c r="R5082" s="51"/>
      <c r="S5082" s="51"/>
      <c r="T5082" s="51"/>
      <c r="U5082" s="51"/>
      <c r="V5082" s="51"/>
      <c r="W5082" s="51"/>
      <c r="X5082" s="51"/>
      <c r="Y5082" s="51"/>
      <c r="Z5082" s="51"/>
      <c r="AA5082" s="51"/>
      <c r="AB5082" s="51"/>
      <c r="AC5082" s="51"/>
      <c r="AD5082" s="51"/>
      <c r="AE5082" s="51"/>
      <c r="AF5082" s="51"/>
      <c r="AG5082" s="51"/>
      <c r="AH5082" s="51"/>
      <c r="AI5082" s="51"/>
      <c r="AJ5082" s="51"/>
      <c r="AK5082" s="51"/>
      <c r="AL5082" s="51"/>
      <c r="AM5082" s="51"/>
      <c r="AN5082" s="51"/>
      <c r="AO5082" s="51"/>
      <c r="AP5082" s="51"/>
      <c r="AQ5082" s="51"/>
      <c r="AR5082" s="51"/>
      <c r="AS5082" s="51"/>
      <c r="AT5082" s="51"/>
      <c r="AU5082" s="51"/>
      <c r="AV5082" s="51"/>
      <c r="AW5082" s="51"/>
      <c r="AX5082" s="51"/>
      <c r="AY5082" s="51"/>
      <c r="AZ5082" s="51"/>
      <c r="BA5082" s="51"/>
      <c r="BB5082" s="51"/>
      <c r="BC5082" s="51"/>
      <c r="BD5082" s="51"/>
      <c r="BE5082" s="51"/>
      <c r="BF5082" s="51"/>
      <c r="BG5082" s="51"/>
      <c r="BH5082" s="51"/>
      <c r="BI5082" s="51"/>
      <c r="BJ5082" s="51"/>
      <c r="BK5082" s="51"/>
      <c r="BL5082" s="51"/>
      <c r="BM5082" s="51"/>
      <c r="BN5082" s="51"/>
      <c r="BO5082" s="51"/>
      <c r="BP5082" s="51"/>
      <c r="BQ5082" s="51"/>
      <c r="BR5082" s="51"/>
      <c r="BS5082" s="51"/>
      <c r="BT5082" s="51"/>
      <c r="BU5082" s="51"/>
      <c r="BV5082" s="51"/>
      <c r="BW5082" s="51"/>
      <c r="BX5082" s="51"/>
      <c r="BY5082" s="51"/>
    </row>
    <row r="5083" spans="1:77" x14ac:dyDescent="0.55000000000000004">
      <c r="A5083" s="49" t="s">
        <v>910</v>
      </c>
      <c r="B5083" s="50">
        <v>42313</v>
      </c>
      <c r="C5083" s="51" t="s">
        <v>906</v>
      </c>
      <c r="D5083" s="51"/>
      <c r="E5083" s="51">
        <v>520.06499999999994</v>
      </c>
      <c r="F5083" s="51">
        <v>0.22267500000000001</v>
      </c>
      <c r="G5083" s="51">
        <v>0.27738749999999995</v>
      </c>
      <c r="H5083" s="51">
        <v>0.29778749999999998</v>
      </c>
      <c r="I5083" s="51">
        <v>0.28035624999999997</v>
      </c>
      <c r="J5083" s="51">
        <v>0.27742500000000003</v>
      </c>
      <c r="K5083" s="51">
        <v>0.32877499999999998</v>
      </c>
      <c r="L5083" s="51">
        <v>0.29917499999999997</v>
      </c>
      <c r="M5083" s="51"/>
      <c r="N5083" s="51"/>
      <c r="O5083" s="51"/>
      <c r="P5083" s="51"/>
      <c r="Q5083" s="51"/>
      <c r="R5083" s="51"/>
      <c r="S5083" s="51"/>
      <c r="T5083" s="51"/>
      <c r="U5083" s="51"/>
      <c r="V5083" s="51"/>
      <c r="W5083" s="51"/>
      <c r="X5083" s="51"/>
      <c r="Y5083" s="51"/>
      <c r="Z5083" s="51"/>
      <c r="AA5083" s="51"/>
      <c r="AB5083" s="51"/>
      <c r="AC5083" s="51"/>
      <c r="AD5083" s="51">
        <v>0.25879944459038051</v>
      </c>
      <c r="AE5083" s="51"/>
      <c r="AF5083" s="51"/>
      <c r="AG5083" s="51"/>
      <c r="AH5083" s="51"/>
      <c r="AI5083" s="51"/>
      <c r="AJ5083" s="51"/>
      <c r="AK5083" s="51"/>
      <c r="AL5083" s="51"/>
      <c r="AM5083" s="51"/>
      <c r="AN5083" s="51"/>
      <c r="AO5083" s="51"/>
      <c r="AP5083" s="51"/>
      <c r="AQ5083" s="51"/>
      <c r="AR5083" s="51"/>
      <c r="AS5083" s="51"/>
      <c r="AT5083" s="51"/>
      <c r="AU5083" s="51"/>
      <c r="AV5083" s="51"/>
      <c r="AW5083" s="51"/>
      <c r="AX5083" s="51"/>
      <c r="AY5083" s="51"/>
      <c r="AZ5083" s="51"/>
      <c r="BA5083" s="51"/>
      <c r="BB5083" s="51"/>
      <c r="BC5083" s="51"/>
      <c r="BD5083" s="51"/>
      <c r="BE5083" s="51"/>
      <c r="BF5083" s="51"/>
      <c r="BG5083" s="51"/>
      <c r="BH5083" s="51"/>
      <c r="BI5083" s="51"/>
      <c r="BJ5083" s="51"/>
      <c r="BK5083" s="51"/>
      <c r="BL5083" s="51"/>
      <c r="BM5083" s="51"/>
      <c r="BN5083" s="51"/>
      <c r="BO5083" s="51"/>
      <c r="BP5083" s="51"/>
      <c r="BQ5083" s="51"/>
      <c r="BR5083" s="51"/>
      <c r="BS5083" s="51"/>
      <c r="BT5083" s="51"/>
      <c r="BU5083" s="51"/>
      <c r="BV5083" s="51"/>
      <c r="BW5083" s="51"/>
      <c r="BX5083" s="51"/>
      <c r="BY5083" s="51"/>
    </row>
    <row r="5084" spans="1:77" x14ac:dyDescent="0.55000000000000004">
      <c r="A5084" s="49" t="s">
        <v>910</v>
      </c>
      <c r="B5084" s="50">
        <v>42314</v>
      </c>
      <c r="C5084" s="51" t="s">
        <v>906</v>
      </c>
      <c r="D5084" s="51"/>
      <c r="E5084" s="51">
        <v>524.50593749999996</v>
      </c>
      <c r="F5084" s="51">
        <v>0.24757499999999999</v>
      </c>
      <c r="G5084" s="51">
        <v>0.28164374999999997</v>
      </c>
      <c r="H5084" s="51">
        <v>0.29729375000000002</v>
      </c>
      <c r="I5084" s="51">
        <v>0.28113749999999998</v>
      </c>
      <c r="J5084" s="51">
        <v>0.27738125000000002</v>
      </c>
      <c r="K5084" s="51">
        <v>0.32877499999999998</v>
      </c>
      <c r="L5084" s="51">
        <v>0.29915624999999996</v>
      </c>
      <c r="M5084" s="51"/>
      <c r="N5084" s="51"/>
      <c r="O5084" s="51"/>
      <c r="P5084" s="51"/>
      <c r="Q5084" s="51"/>
      <c r="R5084" s="51"/>
      <c r="S5084" s="51"/>
      <c r="T5084" s="51"/>
      <c r="U5084" s="51"/>
      <c r="V5084" s="51"/>
      <c r="W5084" s="51"/>
      <c r="X5084" s="51"/>
      <c r="Y5084" s="51"/>
      <c r="Z5084" s="51"/>
      <c r="AA5084" s="51"/>
      <c r="AB5084" s="51"/>
      <c r="AC5084" s="51"/>
      <c r="AD5084" s="51"/>
      <c r="AE5084" s="51"/>
      <c r="AF5084" s="51"/>
      <c r="AG5084" s="51"/>
      <c r="AH5084" s="51"/>
      <c r="AI5084" s="51"/>
      <c r="AJ5084" s="51"/>
      <c r="AK5084" s="51"/>
      <c r="AL5084" s="51"/>
      <c r="AM5084" s="51"/>
      <c r="AN5084" s="51"/>
      <c r="AO5084" s="51"/>
      <c r="AP5084" s="51"/>
      <c r="AQ5084" s="51"/>
      <c r="AR5084" s="51"/>
      <c r="AS5084" s="51"/>
      <c r="AT5084" s="51"/>
      <c r="AU5084" s="51"/>
      <c r="AV5084" s="51"/>
      <c r="AW5084" s="51"/>
      <c r="AX5084" s="51"/>
      <c r="AY5084" s="51"/>
      <c r="AZ5084" s="51"/>
      <c r="BA5084" s="51"/>
      <c r="BB5084" s="51"/>
      <c r="BC5084" s="51"/>
      <c r="BD5084" s="51"/>
      <c r="BE5084" s="51"/>
      <c r="BF5084" s="51"/>
      <c r="BG5084" s="51"/>
      <c r="BH5084" s="51"/>
      <c r="BI5084" s="51"/>
      <c r="BJ5084" s="51"/>
      <c r="BK5084" s="51"/>
      <c r="BL5084" s="51"/>
      <c r="BM5084" s="51"/>
      <c r="BN5084" s="51"/>
      <c r="BO5084" s="51"/>
      <c r="BP5084" s="51"/>
      <c r="BQ5084" s="51"/>
      <c r="BR5084" s="51"/>
      <c r="BS5084" s="51"/>
      <c r="BT5084" s="51"/>
      <c r="BU5084" s="51"/>
      <c r="BV5084" s="51"/>
      <c r="BW5084" s="51"/>
      <c r="BX5084" s="51"/>
      <c r="BY5084" s="51"/>
    </row>
    <row r="5085" spans="1:77" x14ac:dyDescent="0.55000000000000004">
      <c r="A5085" s="49" t="s">
        <v>910</v>
      </c>
      <c r="B5085" s="50">
        <v>42315</v>
      </c>
      <c r="C5085" s="51" t="s">
        <v>906</v>
      </c>
      <c r="D5085" s="51"/>
      <c r="E5085" s="51">
        <v>522.41578125000001</v>
      </c>
      <c r="F5085" s="51">
        <v>0.236565625</v>
      </c>
      <c r="G5085" s="51">
        <v>0.27838125000000002</v>
      </c>
      <c r="H5085" s="51">
        <v>0.29702499999999998</v>
      </c>
      <c r="I5085" s="51">
        <v>0.28151250000000005</v>
      </c>
      <c r="J5085" s="51">
        <v>0.27745625000000002</v>
      </c>
      <c r="K5085" s="51">
        <v>0.32877499999999998</v>
      </c>
      <c r="L5085" s="51">
        <v>0.29914374999999999</v>
      </c>
      <c r="M5085" s="51"/>
      <c r="N5085" s="51"/>
      <c r="O5085" s="51"/>
      <c r="P5085" s="51"/>
      <c r="Q5085" s="51"/>
      <c r="R5085" s="51"/>
      <c r="S5085" s="51"/>
      <c r="T5085" s="51"/>
      <c r="U5085" s="51"/>
      <c r="V5085" s="51"/>
      <c r="W5085" s="51"/>
      <c r="X5085" s="51"/>
      <c r="Y5085" s="51"/>
      <c r="Z5085" s="51"/>
      <c r="AA5085" s="51"/>
      <c r="AB5085" s="51"/>
      <c r="AC5085" s="51"/>
      <c r="AD5085" s="51"/>
      <c r="AE5085" s="51"/>
      <c r="AF5085" s="51"/>
      <c r="AG5085" s="51"/>
      <c r="AH5085" s="51"/>
      <c r="AI5085" s="51"/>
      <c r="AJ5085" s="51"/>
      <c r="AK5085" s="51"/>
      <c r="AL5085" s="51"/>
      <c r="AM5085" s="51"/>
      <c r="AN5085" s="51"/>
      <c r="AO5085" s="51"/>
      <c r="AP5085" s="51"/>
      <c r="AQ5085" s="51"/>
      <c r="AR5085" s="51"/>
      <c r="AS5085" s="51"/>
      <c r="AT5085" s="51"/>
      <c r="AU5085" s="51"/>
      <c r="AV5085" s="51"/>
      <c r="AW5085" s="51"/>
      <c r="AX5085" s="51"/>
      <c r="AY5085" s="51"/>
      <c r="AZ5085" s="51"/>
      <c r="BA5085" s="51"/>
      <c r="BB5085" s="51"/>
      <c r="BC5085" s="51"/>
      <c r="BD5085" s="51"/>
      <c r="BE5085" s="51"/>
      <c r="BF5085" s="51"/>
      <c r="BG5085" s="51"/>
      <c r="BH5085" s="51"/>
      <c r="BI5085" s="51"/>
      <c r="BJ5085" s="51"/>
      <c r="BK5085" s="51"/>
      <c r="BL5085" s="51"/>
      <c r="BM5085" s="51"/>
      <c r="BN5085" s="51"/>
      <c r="BO5085" s="51"/>
      <c r="BP5085" s="51"/>
      <c r="BQ5085" s="51"/>
      <c r="BR5085" s="51"/>
      <c r="BS5085" s="51"/>
      <c r="BT5085" s="51"/>
      <c r="BU5085" s="51"/>
      <c r="BV5085" s="51"/>
      <c r="BW5085" s="51"/>
      <c r="BX5085" s="51"/>
      <c r="BY5085" s="51"/>
    </row>
    <row r="5086" spans="1:77" x14ac:dyDescent="0.55000000000000004">
      <c r="A5086" s="49" t="s">
        <v>910</v>
      </c>
      <c r="B5086" s="50">
        <v>42316</v>
      </c>
      <c r="C5086" s="51" t="s">
        <v>906</v>
      </c>
      <c r="D5086" s="51"/>
      <c r="E5086" s="51">
        <v>520.88296874999992</v>
      </c>
      <c r="F5086" s="51">
        <v>0.22808437499999998</v>
      </c>
      <c r="G5086" s="51">
        <v>0.27508125</v>
      </c>
      <c r="H5086" s="51">
        <v>0.29699999999999999</v>
      </c>
      <c r="I5086" s="51">
        <v>0.28221874999999996</v>
      </c>
      <c r="J5086" s="51">
        <v>0.27756249999999999</v>
      </c>
      <c r="K5086" s="51">
        <v>0.32877499999999998</v>
      </c>
      <c r="L5086" s="51">
        <v>0.2991375</v>
      </c>
      <c r="M5086" s="51"/>
      <c r="N5086" s="51"/>
      <c r="O5086" s="51"/>
      <c r="P5086" s="51"/>
      <c r="Q5086" s="51"/>
      <c r="R5086" s="51"/>
      <c r="S5086" s="51"/>
      <c r="T5086" s="51"/>
      <c r="U5086" s="51"/>
      <c r="V5086" s="51"/>
      <c r="W5086" s="51"/>
      <c r="X5086" s="51"/>
      <c r="Y5086" s="51"/>
      <c r="Z5086" s="51"/>
      <c r="AA5086" s="51"/>
      <c r="AB5086" s="51"/>
      <c r="AC5086" s="51"/>
      <c r="AD5086" s="51"/>
      <c r="AE5086" s="51"/>
      <c r="AF5086" s="51"/>
      <c r="AG5086" s="51"/>
      <c r="AH5086" s="51"/>
      <c r="AI5086" s="51"/>
      <c r="AJ5086" s="51"/>
      <c r="AK5086" s="51"/>
      <c r="AL5086" s="51"/>
      <c r="AM5086" s="51"/>
      <c r="AN5086" s="51"/>
      <c r="AO5086" s="51"/>
      <c r="AP5086" s="51"/>
      <c r="AQ5086" s="51"/>
      <c r="AR5086" s="51"/>
      <c r="AS5086" s="51"/>
      <c r="AT5086" s="51"/>
      <c r="AU5086" s="51"/>
      <c r="AV5086" s="51"/>
      <c r="AW5086" s="51"/>
      <c r="AX5086" s="51"/>
      <c r="AY5086" s="51"/>
      <c r="AZ5086" s="51"/>
      <c r="BA5086" s="51"/>
      <c r="BB5086" s="51"/>
      <c r="BC5086" s="51"/>
      <c r="BD5086" s="51"/>
      <c r="BE5086" s="51"/>
      <c r="BF5086" s="51"/>
      <c r="BG5086" s="51"/>
      <c r="BH5086" s="51"/>
      <c r="BI5086" s="51"/>
      <c r="BJ5086" s="51"/>
      <c r="BK5086" s="51"/>
      <c r="BL5086" s="51"/>
      <c r="BM5086" s="51"/>
      <c r="BN5086" s="51"/>
      <c r="BO5086" s="51"/>
      <c r="BP5086" s="51"/>
      <c r="BQ5086" s="51"/>
      <c r="BR5086" s="51"/>
      <c r="BS5086" s="51"/>
      <c r="BT5086" s="51"/>
      <c r="BU5086" s="51"/>
      <c r="BV5086" s="51"/>
      <c r="BW5086" s="51"/>
      <c r="BX5086" s="51"/>
      <c r="BY5086" s="51"/>
    </row>
    <row r="5087" spans="1:77" x14ac:dyDescent="0.55000000000000004">
      <c r="A5087" s="49" t="s">
        <v>910</v>
      </c>
      <c r="B5087" s="50">
        <v>42317</v>
      </c>
      <c r="C5087" s="51" t="s">
        <v>906</v>
      </c>
      <c r="D5087" s="51"/>
      <c r="E5087" s="51">
        <v>518.17593750000003</v>
      </c>
      <c r="F5087" s="51">
        <v>0.21594374999999999</v>
      </c>
      <c r="G5087" s="51">
        <v>0.26953749999999999</v>
      </c>
      <c r="H5087" s="51">
        <v>0.29605625000000002</v>
      </c>
      <c r="I5087" s="51">
        <v>0.28274999999999995</v>
      </c>
      <c r="J5087" s="51">
        <v>0.277725</v>
      </c>
      <c r="K5087" s="51">
        <v>0.32876249999999996</v>
      </c>
      <c r="L5087" s="51">
        <v>0.29921874999999998</v>
      </c>
      <c r="M5087" s="51"/>
      <c r="N5087" s="51"/>
      <c r="O5087" s="51"/>
      <c r="P5087" s="51"/>
      <c r="Q5087" s="51"/>
      <c r="R5087" s="51"/>
      <c r="S5087" s="51"/>
      <c r="T5087" s="51"/>
      <c r="U5087" s="51"/>
      <c r="V5087" s="51"/>
      <c r="W5087" s="51"/>
      <c r="X5087" s="51"/>
      <c r="Y5087" s="51"/>
      <c r="Z5087" s="51"/>
      <c r="AA5087" s="51"/>
      <c r="AB5087" s="51"/>
      <c r="AC5087" s="51"/>
      <c r="AD5087" s="51"/>
      <c r="AE5087" s="51"/>
      <c r="AF5087" s="51"/>
      <c r="AG5087" s="51"/>
      <c r="AH5087" s="51"/>
      <c r="AI5087" s="51"/>
      <c r="AJ5087" s="51"/>
      <c r="AK5087" s="51"/>
      <c r="AL5087" s="51"/>
      <c r="AM5087" s="51"/>
      <c r="AN5087" s="51"/>
      <c r="AO5087" s="51"/>
      <c r="AP5087" s="51"/>
      <c r="AQ5087" s="51"/>
      <c r="AR5087" s="51"/>
      <c r="AS5087" s="51"/>
      <c r="AT5087" s="51"/>
      <c r="AU5087" s="51"/>
      <c r="AV5087" s="51"/>
      <c r="AW5087" s="51"/>
      <c r="AX5087" s="51"/>
      <c r="AY5087" s="51"/>
      <c r="AZ5087" s="51"/>
      <c r="BA5087" s="51"/>
      <c r="BB5087" s="51"/>
      <c r="BC5087" s="51"/>
      <c r="BD5087" s="51"/>
      <c r="BE5087" s="51"/>
      <c r="BF5087" s="51"/>
      <c r="BG5087" s="51"/>
      <c r="BH5087" s="51"/>
      <c r="BI5087" s="51"/>
      <c r="BJ5087" s="51"/>
      <c r="BK5087" s="51"/>
      <c r="BL5087" s="51"/>
      <c r="BM5087" s="51"/>
      <c r="BN5087" s="51"/>
      <c r="BO5087" s="51"/>
      <c r="BP5087" s="51"/>
      <c r="BQ5087" s="51"/>
      <c r="BR5087" s="51"/>
      <c r="BS5087" s="51"/>
      <c r="BT5087" s="51"/>
      <c r="BU5087" s="51"/>
      <c r="BV5087" s="51"/>
      <c r="BW5087" s="51"/>
      <c r="BX5087" s="51"/>
      <c r="BY5087" s="51"/>
    </row>
    <row r="5088" spans="1:77" x14ac:dyDescent="0.55000000000000004">
      <c r="A5088" s="49" t="s">
        <v>910</v>
      </c>
      <c r="B5088" s="50">
        <v>42318</v>
      </c>
      <c r="C5088" s="51" t="s">
        <v>906</v>
      </c>
      <c r="D5088" s="51"/>
      <c r="E5088" s="51">
        <v>515.12343750000002</v>
      </c>
      <c r="F5088" s="51">
        <v>0.20269375000000001</v>
      </c>
      <c r="G5088" s="51">
        <v>0.26234999999999997</v>
      </c>
      <c r="H5088" s="51">
        <v>0.29488750000000002</v>
      </c>
      <c r="I5088" s="51">
        <v>0.28346874999999999</v>
      </c>
      <c r="J5088" s="51">
        <v>0.27796874999999999</v>
      </c>
      <c r="K5088" s="51">
        <v>0.3288875</v>
      </c>
      <c r="L5088" s="51">
        <v>0.29934375000000002</v>
      </c>
      <c r="M5088" s="51"/>
      <c r="N5088" s="51"/>
      <c r="O5088" s="51"/>
      <c r="P5088" s="51"/>
      <c r="Q5088" s="51"/>
      <c r="R5088" s="51"/>
      <c r="S5088" s="51"/>
      <c r="T5088" s="51"/>
      <c r="U5088" s="51"/>
      <c r="V5088" s="51"/>
      <c r="W5088" s="51"/>
      <c r="X5088" s="51"/>
      <c r="Y5088" s="51"/>
      <c r="Z5088" s="51"/>
      <c r="AA5088" s="51"/>
      <c r="AB5088" s="51">
        <v>7.55</v>
      </c>
      <c r="AC5088" s="51">
        <v>0.3776927078731836</v>
      </c>
      <c r="AD5088" s="51">
        <v>0.39467137396587681</v>
      </c>
      <c r="AE5088" s="51"/>
      <c r="AF5088" s="51"/>
      <c r="AG5088" s="51"/>
      <c r="AH5088" s="51">
        <v>0.15</v>
      </c>
      <c r="AI5088" s="51">
        <v>6.5</v>
      </c>
      <c r="AJ5088" s="51"/>
      <c r="AK5088" s="51"/>
      <c r="AL5088" s="51"/>
      <c r="AM5088" s="51"/>
      <c r="AN5088" s="51"/>
      <c r="AO5088" s="51"/>
      <c r="AP5088" s="51"/>
      <c r="AQ5088" s="51"/>
      <c r="AR5088" s="51"/>
      <c r="AS5088" s="51"/>
      <c r="AT5088" s="51"/>
      <c r="AU5088" s="51"/>
      <c r="AV5088" s="51"/>
      <c r="AW5088" s="51"/>
      <c r="AX5088" s="51"/>
      <c r="AY5088" s="51"/>
      <c r="AZ5088" s="51"/>
      <c r="BA5088" s="51"/>
      <c r="BB5088" s="51"/>
      <c r="BC5088" s="51"/>
      <c r="BD5088" s="51"/>
      <c r="BE5088" s="51"/>
      <c r="BF5088" s="51"/>
      <c r="BG5088" s="51"/>
      <c r="BH5088" s="51"/>
      <c r="BI5088" s="51"/>
      <c r="BJ5088" s="51"/>
      <c r="BK5088" s="51"/>
      <c r="BL5088" s="51"/>
      <c r="BM5088" s="51"/>
      <c r="BN5088" s="51"/>
      <c r="BO5088" s="51"/>
      <c r="BP5088" s="51"/>
      <c r="BQ5088" s="51"/>
      <c r="BR5088" s="51"/>
      <c r="BS5088" s="51"/>
      <c r="BT5088" s="51"/>
      <c r="BU5088" s="51"/>
      <c r="BV5088" s="51"/>
      <c r="BW5088" s="51"/>
      <c r="BX5088" s="51"/>
      <c r="BY5088" s="51"/>
    </row>
    <row r="5089" spans="1:77" x14ac:dyDescent="0.55000000000000004">
      <c r="A5089" s="49" t="s">
        <v>910</v>
      </c>
      <c r="B5089" s="50">
        <v>42319</v>
      </c>
      <c r="C5089" s="51" t="s">
        <v>906</v>
      </c>
      <c r="D5089" s="51"/>
      <c r="E5089" s="51">
        <v>513.2310937499999</v>
      </c>
      <c r="F5089" s="51">
        <v>0.194846875</v>
      </c>
      <c r="G5089" s="51">
        <v>0.25779374999999999</v>
      </c>
      <c r="H5089" s="51">
        <v>0.29398749999999996</v>
      </c>
      <c r="I5089" s="51">
        <v>0.28397499999999998</v>
      </c>
      <c r="J5089" s="51">
        <v>0.27817500000000001</v>
      </c>
      <c r="K5089" s="51">
        <v>0.32897500000000002</v>
      </c>
      <c r="L5089" s="51">
        <v>0.29933750000000003</v>
      </c>
      <c r="M5089" s="51"/>
      <c r="N5089" s="51"/>
      <c r="O5089" s="51"/>
      <c r="P5089" s="51"/>
      <c r="Q5089" s="51"/>
      <c r="R5089" s="51"/>
      <c r="S5089" s="51"/>
      <c r="T5089" s="51"/>
      <c r="U5089" s="51"/>
      <c r="V5089" s="51"/>
      <c r="W5089" s="51"/>
      <c r="X5089" s="51"/>
      <c r="Y5089" s="51"/>
      <c r="Z5089" s="51"/>
      <c r="AA5089" s="51"/>
      <c r="AB5089" s="51"/>
      <c r="AC5089" s="51"/>
      <c r="AD5089" s="51"/>
      <c r="AE5089" s="51"/>
      <c r="AF5089" s="51"/>
      <c r="AG5089" s="51"/>
      <c r="AH5089" s="51"/>
      <c r="AI5089" s="51"/>
      <c r="AJ5089" s="51"/>
      <c r="AK5089" s="51"/>
      <c r="AL5089" s="51"/>
      <c r="AM5089" s="51"/>
      <c r="AN5089" s="51"/>
      <c r="AO5089" s="51"/>
      <c r="AP5089" s="51"/>
      <c r="AQ5089" s="51"/>
      <c r="AR5089" s="51"/>
      <c r="AS5089" s="51"/>
      <c r="AT5089" s="51"/>
      <c r="AU5089" s="51"/>
      <c r="AV5089" s="51"/>
      <c r="AW5089" s="51"/>
      <c r="AX5089" s="51"/>
      <c r="AY5089" s="51"/>
      <c r="AZ5089" s="51"/>
      <c r="BA5089" s="51"/>
      <c r="BB5089" s="51"/>
      <c r="BC5089" s="51"/>
      <c r="BD5089" s="51"/>
      <c r="BE5089" s="51"/>
      <c r="BF5089" s="51"/>
      <c r="BG5089" s="51"/>
      <c r="BH5089" s="51"/>
      <c r="BI5089" s="51"/>
      <c r="BJ5089" s="51"/>
      <c r="BK5089" s="51"/>
      <c r="BL5089" s="51"/>
      <c r="BM5089" s="51"/>
      <c r="BN5089" s="51"/>
      <c r="BO5089" s="51"/>
      <c r="BP5089" s="51"/>
      <c r="BQ5089" s="51"/>
      <c r="BR5089" s="51"/>
      <c r="BS5089" s="51"/>
      <c r="BT5089" s="51"/>
      <c r="BU5089" s="51"/>
      <c r="BV5089" s="51"/>
      <c r="BW5089" s="51"/>
      <c r="BX5089" s="51"/>
      <c r="BY5089" s="51"/>
    </row>
    <row r="5090" spans="1:77" x14ac:dyDescent="0.55000000000000004">
      <c r="A5090" s="49" t="s">
        <v>910</v>
      </c>
      <c r="B5090" s="50">
        <v>42320</v>
      </c>
      <c r="C5090" s="51" t="s">
        <v>906</v>
      </c>
      <c r="D5090" s="51"/>
      <c r="E5090" s="51">
        <v>519.33328125000003</v>
      </c>
      <c r="F5090" s="51">
        <v>0.23147812500000001</v>
      </c>
      <c r="G5090" s="51">
        <v>0.26373124999999997</v>
      </c>
      <c r="H5090" s="51">
        <v>0.29263125000000001</v>
      </c>
      <c r="I5090" s="51">
        <v>0.28423750000000003</v>
      </c>
      <c r="J5090" s="51">
        <v>0.27826875000000001</v>
      </c>
      <c r="K5090" s="51">
        <v>0.32906875000000002</v>
      </c>
      <c r="L5090" s="51">
        <v>0.29930000000000001</v>
      </c>
      <c r="M5090" s="51"/>
      <c r="N5090" s="51"/>
      <c r="O5090" s="51"/>
      <c r="P5090" s="51"/>
      <c r="Q5090" s="51"/>
      <c r="R5090" s="51"/>
      <c r="S5090" s="51"/>
      <c r="T5090" s="51"/>
      <c r="U5090" s="51"/>
      <c r="V5090" s="51"/>
      <c r="W5090" s="51"/>
      <c r="X5090" s="51"/>
      <c r="Y5090" s="51"/>
      <c r="Z5090" s="51"/>
      <c r="AA5090" s="51"/>
      <c r="AB5090" s="51"/>
      <c r="AC5090" s="51">
        <v>0.36588860647262761</v>
      </c>
      <c r="AD5090" s="51">
        <v>0.58304753955440225</v>
      </c>
      <c r="AE5090" s="51"/>
      <c r="AF5090" s="51"/>
      <c r="AG5090" s="51"/>
      <c r="AH5090" s="51"/>
      <c r="AI5090" s="51"/>
      <c r="AJ5090" s="51"/>
      <c r="AK5090" s="51"/>
      <c r="AL5090" s="51"/>
      <c r="AM5090" s="51"/>
      <c r="AN5090" s="51"/>
      <c r="AO5090" s="51"/>
      <c r="AP5090" s="51"/>
      <c r="AQ5090" s="51"/>
      <c r="AR5090" s="51"/>
      <c r="AS5090" s="51"/>
      <c r="AT5090" s="51"/>
      <c r="AU5090" s="51"/>
      <c r="AV5090" s="51"/>
      <c r="AW5090" s="51"/>
      <c r="AX5090" s="51"/>
      <c r="AY5090" s="51"/>
      <c r="AZ5090" s="51"/>
      <c r="BA5090" s="51"/>
      <c r="BB5090" s="51"/>
      <c r="BC5090" s="51"/>
      <c r="BD5090" s="51"/>
      <c r="BE5090" s="51"/>
      <c r="BF5090" s="51"/>
      <c r="BG5090" s="51"/>
      <c r="BH5090" s="51"/>
      <c r="BI5090" s="51"/>
      <c r="BJ5090" s="51"/>
      <c r="BK5090" s="51"/>
      <c r="BL5090" s="51"/>
      <c r="BM5090" s="51"/>
      <c r="BN5090" s="51"/>
      <c r="BO5090" s="51"/>
      <c r="BP5090" s="51"/>
      <c r="BQ5090" s="51"/>
      <c r="BR5090" s="51"/>
      <c r="BS5090" s="51"/>
      <c r="BT5090" s="51"/>
      <c r="BU5090" s="51"/>
      <c r="BV5090" s="51"/>
      <c r="BW5090" s="51"/>
      <c r="BX5090" s="51"/>
      <c r="BY5090" s="51"/>
    </row>
    <row r="5091" spans="1:77" x14ac:dyDescent="0.55000000000000004">
      <c r="A5091" s="49" t="s">
        <v>910</v>
      </c>
      <c r="B5091" s="50">
        <v>42321</v>
      </c>
      <c r="C5091" s="51" t="s">
        <v>906</v>
      </c>
      <c r="D5091" s="51"/>
      <c r="E5091" s="51">
        <v>516.68296874999999</v>
      </c>
      <c r="F5091" s="51">
        <v>0.219678125</v>
      </c>
      <c r="G5091" s="51">
        <v>0.26018750000000002</v>
      </c>
      <c r="H5091" s="51">
        <v>0.29115625000000001</v>
      </c>
      <c r="I5091" s="51">
        <v>0.28418125000000005</v>
      </c>
      <c r="J5091" s="51">
        <v>0.27838750000000001</v>
      </c>
      <c r="K5091" s="51">
        <v>0.32913124999999999</v>
      </c>
      <c r="L5091" s="51">
        <v>0.29948750000000002</v>
      </c>
      <c r="M5091" s="51"/>
      <c r="N5091" s="51"/>
      <c r="O5091" s="51"/>
      <c r="P5091" s="51"/>
      <c r="Q5091" s="51"/>
      <c r="R5091" s="51"/>
      <c r="S5091" s="51"/>
      <c r="T5091" s="51"/>
      <c r="U5091" s="51"/>
      <c r="V5091" s="51"/>
      <c r="W5091" s="51"/>
      <c r="X5091" s="51"/>
      <c r="Y5091" s="51"/>
      <c r="Z5091" s="51"/>
      <c r="AA5091" s="51"/>
      <c r="AB5091" s="51"/>
      <c r="AC5091" s="51"/>
      <c r="AD5091" s="51"/>
      <c r="AE5091" s="51"/>
      <c r="AF5091" s="51"/>
      <c r="AG5091" s="51"/>
      <c r="AH5091" s="51"/>
      <c r="AI5091" s="51"/>
      <c r="AJ5091" s="51"/>
      <c r="AK5091" s="51"/>
      <c r="AL5091" s="51"/>
      <c r="AM5091" s="51"/>
      <c r="AN5091" s="51"/>
      <c r="AO5091" s="51"/>
      <c r="AP5091" s="51"/>
      <c r="AQ5091" s="51"/>
      <c r="AR5091" s="51"/>
      <c r="AS5091" s="51"/>
      <c r="AT5091" s="51"/>
      <c r="AU5091" s="51"/>
      <c r="AV5091" s="51"/>
      <c r="AW5091" s="51"/>
      <c r="AX5091" s="51"/>
      <c r="AY5091" s="51"/>
      <c r="AZ5091" s="51"/>
      <c r="BA5091" s="51"/>
      <c r="BB5091" s="51"/>
      <c r="BC5091" s="51"/>
      <c r="BD5091" s="51"/>
      <c r="BE5091" s="51"/>
      <c r="BF5091" s="51"/>
      <c r="BG5091" s="51"/>
      <c r="BH5091" s="51"/>
      <c r="BI5091" s="51"/>
      <c r="BJ5091" s="51"/>
      <c r="BK5091" s="51"/>
      <c r="BL5091" s="51"/>
      <c r="BM5091" s="51"/>
      <c r="BN5091" s="51"/>
      <c r="BO5091" s="51"/>
      <c r="BP5091" s="51"/>
      <c r="BQ5091" s="51"/>
      <c r="BR5091" s="51"/>
      <c r="BS5091" s="51"/>
      <c r="BT5091" s="51"/>
      <c r="BU5091" s="51"/>
      <c r="BV5091" s="51"/>
      <c r="BW5091" s="51"/>
      <c r="BX5091" s="51"/>
      <c r="BY5091" s="51"/>
    </row>
    <row r="5092" spans="1:77" x14ac:dyDescent="0.55000000000000004">
      <c r="A5092" s="49" t="s">
        <v>910</v>
      </c>
      <c r="B5092" s="50">
        <v>42322</v>
      </c>
      <c r="C5092" s="51" t="s">
        <v>906</v>
      </c>
      <c r="D5092" s="51"/>
      <c r="E5092" s="51">
        <v>514.03874999999994</v>
      </c>
      <c r="F5092" s="51">
        <v>0.20874375000000001</v>
      </c>
      <c r="G5092" s="51">
        <v>0.25586875000000003</v>
      </c>
      <c r="H5092" s="51">
        <v>0.28991875</v>
      </c>
      <c r="I5092" s="51">
        <v>0.28415000000000001</v>
      </c>
      <c r="J5092" s="51">
        <v>0.27838125000000002</v>
      </c>
      <c r="K5092" s="51">
        <v>0.32916250000000002</v>
      </c>
      <c r="L5092" s="51">
        <v>0.29954375</v>
      </c>
      <c r="M5092" s="51"/>
      <c r="N5092" s="51"/>
      <c r="O5092" s="51"/>
      <c r="P5092" s="51"/>
      <c r="Q5092" s="51"/>
      <c r="R5092" s="51"/>
      <c r="S5092" s="51"/>
      <c r="T5092" s="51"/>
      <c r="U5092" s="51"/>
      <c r="V5092" s="51"/>
      <c r="W5092" s="51"/>
      <c r="X5092" s="51"/>
      <c r="Y5092" s="51"/>
      <c r="Z5092" s="51"/>
      <c r="AA5092" s="51"/>
      <c r="AB5092" s="51"/>
      <c r="AC5092" s="51"/>
      <c r="AD5092" s="51"/>
      <c r="AE5092" s="51"/>
      <c r="AF5092" s="51"/>
      <c r="AG5092" s="51"/>
      <c r="AH5092" s="51"/>
      <c r="AI5092" s="51"/>
      <c r="AJ5092" s="51"/>
      <c r="AK5092" s="51"/>
      <c r="AL5092" s="51"/>
      <c r="AM5092" s="51"/>
      <c r="AN5092" s="51"/>
      <c r="AO5092" s="51"/>
      <c r="AP5092" s="51"/>
      <c r="AQ5092" s="51"/>
      <c r="AR5092" s="51"/>
      <c r="AS5092" s="51"/>
      <c r="AT5092" s="51"/>
      <c r="AU5092" s="51"/>
      <c r="AV5092" s="51"/>
      <c r="AW5092" s="51"/>
      <c r="AX5092" s="51"/>
      <c r="AY5092" s="51"/>
      <c r="AZ5092" s="51"/>
      <c r="BA5092" s="51"/>
      <c r="BB5092" s="51"/>
      <c r="BC5092" s="51"/>
      <c r="BD5092" s="51"/>
      <c r="BE5092" s="51"/>
      <c r="BF5092" s="51"/>
      <c r="BG5092" s="51"/>
      <c r="BH5092" s="51"/>
      <c r="BI5092" s="51"/>
      <c r="BJ5092" s="51"/>
      <c r="BK5092" s="51"/>
      <c r="BL5092" s="51"/>
      <c r="BM5092" s="51"/>
      <c r="BN5092" s="51"/>
      <c r="BO5092" s="51"/>
      <c r="BP5092" s="51"/>
      <c r="BQ5092" s="51"/>
      <c r="BR5092" s="51"/>
      <c r="BS5092" s="51"/>
      <c r="BT5092" s="51"/>
      <c r="BU5092" s="51"/>
      <c r="BV5092" s="51"/>
      <c r="BW5092" s="51"/>
      <c r="BX5092" s="51"/>
      <c r="BY5092" s="51"/>
    </row>
    <row r="5093" spans="1:77" x14ac:dyDescent="0.55000000000000004">
      <c r="A5093" s="49" t="s">
        <v>910</v>
      </c>
      <c r="B5093" s="50">
        <v>42323</v>
      </c>
      <c r="C5093" s="51" t="s">
        <v>906</v>
      </c>
      <c r="D5093" s="51"/>
      <c r="E5093" s="51">
        <v>511.90125</v>
      </c>
      <c r="F5093" s="51">
        <v>0.200075</v>
      </c>
      <c r="G5093" s="51">
        <v>0.25179999999999997</v>
      </c>
      <c r="H5093" s="51">
        <v>0.28898750000000001</v>
      </c>
      <c r="I5093" s="51">
        <v>0.28405000000000002</v>
      </c>
      <c r="J5093" s="51">
        <v>0.27853125000000001</v>
      </c>
      <c r="K5093" s="51">
        <v>0.32928750000000007</v>
      </c>
      <c r="L5093" s="51">
        <v>0.29954375</v>
      </c>
      <c r="M5093" s="51"/>
      <c r="N5093" s="51"/>
      <c r="O5093" s="51"/>
      <c r="P5093" s="51"/>
      <c r="Q5093" s="51"/>
      <c r="R5093" s="51"/>
      <c r="S5093" s="51"/>
      <c r="T5093" s="51"/>
      <c r="U5093" s="51"/>
      <c r="V5093" s="51"/>
      <c r="W5093" s="51"/>
      <c r="X5093" s="51"/>
      <c r="Y5093" s="51"/>
      <c r="Z5093" s="51"/>
      <c r="AA5093" s="51"/>
      <c r="AB5093" s="51"/>
      <c r="AC5093" s="51"/>
      <c r="AD5093" s="51"/>
      <c r="AE5093" s="51"/>
      <c r="AF5093" s="51"/>
      <c r="AG5093" s="51"/>
      <c r="AH5093" s="51"/>
      <c r="AI5093" s="51"/>
      <c r="AJ5093" s="51"/>
      <c r="AK5093" s="51"/>
      <c r="AL5093" s="51"/>
      <c r="AM5093" s="51"/>
      <c r="AN5093" s="51"/>
      <c r="AO5093" s="51"/>
      <c r="AP5093" s="51"/>
      <c r="AQ5093" s="51"/>
      <c r="AR5093" s="51"/>
      <c r="AS5093" s="51"/>
      <c r="AT5093" s="51"/>
      <c r="AU5093" s="51"/>
      <c r="AV5093" s="51"/>
      <c r="AW5093" s="51"/>
      <c r="AX5093" s="51"/>
      <c r="AY5093" s="51"/>
      <c r="AZ5093" s="51"/>
      <c r="BA5093" s="51"/>
      <c r="BB5093" s="51"/>
      <c r="BC5093" s="51"/>
      <c r="BD5093" s="51"/>
      <c r="BE5093" s="51"/>
      <c r="BF5093" s="51"/>
      <c r="BG5093" s="51"/>
      <c r="BH5093" s="51"/>
      <c r="BI5093" s="51"/>
      <c r="BJ5093" s="51"/>
      <c r="BK5093" s="51"/>
      <c r="BL5093" s="51"/>
      <c r="BM5093" s="51"/>
      <c r="BN5093" s="51"/>
      <c r="BO5093" s="51"/>
      <c r="BP5093" s="51"/>
      <c r="BQ5093" s="51"/>
      <c r="BR5093" s="51"/>
      <c r="BS5093" s="51"/>
      <c r="BT5093" s="51"/>
      <c r="BU5093" s="51"/>
      <c r="BV5093" s="51"/>
      <c r="BW5093" s="51"/>
      <c r="BX5093" s="51"/>
      <c r="BY5093" s="51"/>
    </row>
    <row r="5094" spans="1:77" x14ac:dyDescent="0.55000000000000004">
      <c r="A5094" s="49" t="s">
        <v>910</v>
      </c>
      <c r="B5094" s="50">
        <v>42324</v>
      </c>
      <c r="C5094" s="51" t="s">
        <v>906</v>
      </c>
      <c r="D5094" s="51"/>
      <c r="E5094" s="51">
        <v>508.75359374999999</v>
      </c>
      <c r="F5094" s="51">
        <v>0.18982812500000001</v>
      </c>
      <c r="G5094" s="51">
        <v>0.2457375</v>
      </c>
      <c r="H5094" s="51">
        <v>0.28708125000000001</v>
      </c>
      <c r="I5094" s="51">
        <v>0.28375</v>
      </c>
      <c r="J5094" s="51">
        <v>0.27840624999999997</v>
      </c>
      <c r="K5094" s="51">
        <v>0.32930000000000004</v>
      </c>
      <c r="L5094" s="51">
        <v>0.29952499999999999</v>
      </c>
      <c r="M5094" s="51"/>
      <c r="N5094" s="51"/>
      <c r="O5094" s="51"/>
      <c r="P5094" s="51"/>
      <c r="Q5094" s="51"/>
      <c r="R5094" s="51"/>
      <c r="S5094" s="51"/>
      <c r="T5094" s="51"/>
      <c r="U5094" s="51"/>
      <c r="V5094" s="51"/>
      <c r="W5094" s="51"/>
      <c r="X5094" s="51"/>
      <c r="Y5094" s="51"/>
      <c r="Z5094" s="51"/>
      <c r="AA5094" s="51"/>
      <c r="AB5094" s="51"/>
      <c r="AC5094" s="51"/>
      <c r="AD5094" s="51"/>
      <c r="AE5094" s="51"/>
      <c r="AF5094" s="51"/>
      <c r="AG5094" s="51"/>
      <c r="AH5094" s="51"/>
      <c r="AI5094" s="51"/>
      <c r="AJ5094" s="51"/>
      <c r="AK5094" s="51"/>
      <c r="AL5094" s="51"/>
      <c r="AM5094" s="51"/>
      <c r="AN5094" s="51"/>
      <c r="AO5094" s="51"/>
      <c r="AP5094" s="51"/>
      <c r="AQ5094" s="51"/>
      <c r="AR5094" s="51"/>
      <c r="AS5094" s="51"/>
      <c r="AT5094" s="51"/>
      <c r="AU5094" s="51"/>
      <c r="AV5094" s="51"/>
      <c r="AW5094" s="51"/>
      <c r="AX5094" s="51"/>
      <c r="AY5094" s="51"/>
      <c r="AZ5094" s="51"/>
      <c r="BA5094" s="51"/>
      <c r="BB5094" s="51"/>
      <c r="BC5094" s="51"/>
      <c r="BD5094" s="51"/>
      <c r="BE5094" s="51"/>
      <c r="BF5094" s="51"/>
      <c r="BG5094" s="51"/>
      <c r="BH5094" s="51"/>
      <c r="BI5094" s="51"/>
      <c r="BJ5094" s="51"/>
      <c r="BK5094" s="51"/>
      <c r="BL5094" s="51"/>
      <c r="BM5094" s="51"/>
      <c r="BN5094" s="51"/>
      <c r="BO5094" s="51"/>
      <c r="BP5094" s="51"/>
      <c r="BQ5094" s="51"/>
      <c r="BR5094" s="51"/>
      <c r="BS5094" s="51"/>
      <c r="BT5094" s="51"/>
      <c r="BU5094" s="51"/>
      <c r="BV5094" s="51"/>
      <c r="BW5094" s="51"/>
      <c r="BX5094" s="51"/>
      <c r="BY5094" s="51"/>
    </row>
    <row r="5095" spans="1:77" x14ac:dyDescent="0.55000000000000004">
      <c r="A5095" s="49" t="s">
        <v>910</v>
      </c>
      <c r="B5095" s="50">
        <v>42325</v>
      </c>
      <c r="C5095" s="51" t="s">
        <v>906</v>
      </c>
      <c r="D5095" s="51"/>
      <c r="E5095" s="51">
        <v>506.27625000000006</v>
      </c>
      <c r="F5095" s="51">
        <v>0.18111250000000001</v>
      </c>
      <c r="G5095" s="51">
        <v>0.24067500000000003</v>
      </c>
      <c r="H5095" s="51">
        <v>0.28560000000000002</v>
      </c>
      <c r="I5095" s="51">
        <v>0.28373749999999998</v>
      </c>
      <c r="J5095" s="51">
        <v>0.27850625000000001</v>
      </c>
      <c r="K5095" s="51">
        <v>0.32928124999999997</v>
      </c>
      <c r="L5095" s="51">
        <v>0.29956874999999999</v>
      </c>
      <c r="M5095" s="51"/>
      <c r="N5095" s="51"/>
      <c r="O5095" s="51"/>
      <c r="P5095" s="51"/>
      <c r="Q5095" s="51"/>
      <c r="R5095" s="51"/>
      <c r="S5095" s="51"/>
      <c r="T5095" s="51"/>
      <c r="U5095" s="51"/>
      <c r="V5095" s="51"/>
      <c r="W5095" s="51"/>
      <c r="X5095" s="51"/>
      <c r="Y5095" s="51"/>
      <c r="Z5095" s="51"/>
      <c r="AA5095" s="51"/>
      <c r="AB5095" s="51"/>
      <c r="AC5095" s="51">
        <v>0.55819164577947478</v>
      </c>
      <c r="AD5095" s="51">
        <v>0.44832406643102529</v>
      </c>
      <c r="AE5095" s="51"/>
      <c r="AF5095" s="51"/>
      <c r="AG5095" s="51"/>
      <c r="AH5095" s="51"/>
      <c r="AI5095" s="51"/>
      <c r="AJ5095" s="51"/>
      <c r="AK5095" s="51"/>
      <c r="AL5095" s="51"/>
      <c r="AM5095" s="51"/>
      <c r="AN5095" s="51"/>
      <c r="AO5095" s="51"/>
      <c r="AP5095" s="51"/>
      <c r="AQ5095" s="51"/>
      <c r="AR5095" s="51"/>
      <c r="AS5095" s="51"/>
      <c r="AT5095" s="51"/>
      <c r="AU5095" s="51"/>
      <c r="AV5095" s="51"/>
      <c r="AW5095" s="51"/>
      <c r="AX5095" s="51"/>
      <c r="AY5095" s="51"/>
      <c r="AZ5095" s="51"/>
      <c r="BA5095" s="51"/>
      <c r="BB5095" s="51"/>
      <c r="BC5095" s="51"/>
      <c r="BD5095" s="51"/>
      <c r="BE5095" s="51"/>
      <c r="BF5095" s="51"/>
      <c r="BG5095" s="51"/>
      <c r="BH5095" s="51"/>
      <c r="BI5095" s="51"/>
      <c r="BJ5095" s="51"/>
      <c r="BK5095" s="51"/>
      <c r="BL5095" s="51"/>
      <c r="BM5095" s="51"/>
      <c r="BN5095" s="51"/>
      <c r="BO5095" s="51"/>
      <c r="BP5095" s="51"/>
      <c r="BQ5095" s="51"/>
      <c r="BR5095" s="51"/>
      <c r="BS5095" s="51"/>
      <c r="BT5095" s="51"/>
      <c r="BU5095" s="51"/>
      <c r="BV5095" s="51"/>
      <c r="BW5095" s="51"/>
      <c r="BX5095" s="51"/>
      <c r="BY5095" s="51"/>
    </row>
    <row r="5096" spans="1:77" x14ac:dyDescent="0.55000000000000004">
      <c r="A5096" s="49" t="s">
        <v>910</v>
      </c>
      <c r="B5096" s="50">
        <v>42326</v>
      </c>
      <c r="C5096" s="51" t="s">
        <v>906</v>
      </c>
      <c r="D5096" s="51"/>
      <c r="E5096" s="51">
        <v>503.49515625000004</v>
      </c>
      <c r="F5096" s="51">
        <v>0.172815625</v>
      </c>
      <c r="G5096" s="51">
        <v>0.23479375000000002</v>
      </c>
      <c r="H5096" s="51">
        <v>0.28350625000000002</v>
      </c>
      <c r="I5096" s="51">
        <v>0.28358125000000001</v>
      </c>
      <c r="J5096" s="51">
        <v>0.27851874999999998</v>
      </c>
      <c r="K5096" s="51">
        <v>0.32935000000000003</v>
      </c>
      <c r="L5096" s="51">
        <v>0.29955625000000002</v>
      </c>
      <c r="M5096" s="51"/>
      <c r="N5096" s="51"/>
      <c r="O5096" s="51"/>
      <c r="P5096" s="51"/>
      <c r="Q5096" s="51"/>
      <c r="R5096" s="51"/>
      <c r="S5096" s="51"/>
      <c r="T5096" s="51"/>
      <c r="U5096" s="51"/>
      <c r="V5096" s="51"/>
      <c r="W5096" s="51"/>
      <c r="X5096" s="51"/>
      <c r="Y5096" s="51"/>
      <c r="Z5096" s="51"/>
      <c r="AA5096" s="51"/>
      <c r="AB5096" s="51"/>
      <c r="AC5096" s="51"/>
      <c r="AD5096" s="51"/>
      <c r="AE5096" s="51"/>
      <c r="AF5096" s="51"/>
      <c r="AG5096" s="51"/>
      <c r="AH5096" s="51"/>
      <c r="AI5096" s="51"/>
      <c r="AJ5096" s="51"/>
      <c r="AK5096" s="51"/>
      <c r="AL5096" s="51"/>
      <c r="AM5096" s="51"/>
      <c r="AN5096" s="51"/>
      <c r="AO5096" s="51"/>
      <c r="AP5096" s="51"/>
      <c r="AQ5096" s="51"/>
      <c r="AR5096" s="51"/>
      <c r="AS5096" s="51"/>
      <c r="AT5096" s="51"/>
      <c r="AU5096" s="51"/>
      <c r="AV5096" s="51"/>
      <c r="AW5096" s="51"/>
      <c r="AX5096" s="51"/>
      <c r="AY5096" s="51"/>
      <c r="AZ5096" s="51"/>
      <c r="BA5096" s="51"/>
      <c r="BB5096" s="51"/>
      <c r="BC5096" s="51"/>
      <c r="BD5096" s="51"/>
      <c r="BE5096" s="51"/>
      <c r="BF5096" s="51"/>
      <c r="BG5096" s="51"/>
      <c r="BH5096" s="51"/>
      <c r="BI5096" s="51"/>
      <c r="BJ5096" s="51"/>
      <c r="BK5096" s="51"/>
      <c r="BL5096" s="51"/>
      <c r="BM5096" s="51"/>
      <c r="BN5096" s="51"/>
      <c r="BO5096" s="51"/>
      <c r="BP5096" s="51"/>
      <c r="BQ5096" s="51"/>
      <c r="BR5096" s="51"/>
      <c r="BS5096" s="51"/>
      <c r="BT5096" s="51"/>
      <c r="BU5096" s="51"/>
      <c r="BV5096" s="51"/>
      <c r="BW5096" s="51"/>
      <c r="BX5096" s="51"/>
      <c r="BY5096" s="51"/>
    </row>
    <row r="5097" spans="1:77" x14ac:dyDescent="0.55000000000000004">
      <c r="A5097" s="49" t="s">
        <v>910</v>
      </c>
      <c r="B5097" s="50">
        <v>42327</v>
      </c>
      <c r="C5097" s="51" t="s">
        <v>906</v>
      </c>
      <c r="D5097" s="51"/>
      <c r="E5097" s="51">
        <v>513.27984374999994</v>
      </c>
      <c r="F5097" s="51">
        <v>0.23340312499999999</v>
      </c>
      <c r="G5097" s="51">
        <v>0.24404999999999999</v>
      </c>
      <c r="H5097" s="51">
        <v>0.28178124999999998</v>
      </c>
      <c r="I5097" s="51">
        <v>0.28313749999999999</v>
      </c>
      <c r="J5097" s="51">
        <v>0.27851874999999998</v>
      </c>
      <c r="K5097" s="51">
        <v>0.32922500000000005</v>
      </c>
      <c r="L5097" s="51">
        <v>0.29954375</v>
      </c>
      <c r="M5097" s="51"/>
      <c r="N5097" s="51"/>
      <c r="O5097" s="51"/>
      <c r="P5097" s="51"/>
      <c r="Q5097" s="51">
        <v>4.4272092999999995</v>
      </c>
      <c r="R5097" s="51">
        <v>205.96925000000002</v>
      </c>
      <c r="S5097" s="51">
        <v>0</v>
      </c>
      <c r="T5097" s="51"/>
      <c r="U5097" s="51"/>
      <c r="V5097" s="51"/>
      <c r="W5097" s="51"/>
      <c r="X5097" s="51"/>
      <c r="Y5097" s="51"/>
      <c r="Z5097" s="51"/>
      <c r="AA5097" s="51">
        <v>0</v>
      </c>
      <c r="AB5097" s="51"/>
      <c r="AC5097" s="51"/>
      <c r="AD5097" s="51"/>
      <c r="AE5097" s="51"/>
      <c r="AF5097" s="51"/>
      <c r="AG5097" s="51">
        <v>0</v>
      </c>
      <c r="AH5097" s="51"/>
      <c r="AI5097" s="51"/>
      <c r="AJ5097" s="51">
        <v>1.5375000000000001</v>
      </c>
      <c r="AK5097" s="51">
        <v>3.4832140430214868E-2</v>
      </c>
      <c r="AL5097" s="51">
        <v>2.8961009</v>
      </c>
      <c r="AM5097" s="51">
        <v>83.144499999999994</v>
      </c>
      <c r="AN5097" s="51"/>
      <c r="AO5097" s="51"/>
      <c r="AP5097" s="51"/>
      <c r="AQ5097" s="51"/>
      <c r="AR5097" s="51"/>
      <c r="AS5097" s="51"/>
      <c r="AT5097" s="51"/>
      <c r="AU5097" s="51"/>
      <c r="AV5097" s="51"/>
      <c r="AW5097" s="51"/>
      <c r="AX5097" s="51"/>
      <c r="AY5097" s="51">
        <v>0</v>
      </c>
      <c r="AZ5097" s="51"/>
      <c r="BA5097" s="51">
        <v>1.2465796999383268E-2</v>
      </c>
      <c r="BB5097" s="51">
        <v>1.5311083999999999</v>
      </c>
      <c r="BC5097" s="51"/>
      <c r="BD5097" s="51">
        <v>122.82474999999999</v>
      </c>
      <c r="BE5097" s="51"/>
      <c r="BF5097" s="51"/>
      <c r="BG5097" s="51"/>
      <c r="BH5097" s="51"/>
      <c r="BI5097" s="51"/>
      <c r="BJ5097" s="51"/>
      <c r="BK5097" s="51"/>
      <c r="BL5097" s="51"/>
      <c r="BM5097" s="51"/>
      <c r="BN5097" s="51"/>
      <c r="BO5097" s="51"/>
      <c r="BP5097" s="51"/>
      <c r="BQ5097" s="51"/>
      <c r="BR5097" s="51"/>
      <c r="BS5097" s="51"/>
      <c r="BT5097" s="51"/>
      <c r="BU5097" s="51"/>
      <c r="BV5097" s="51"/>
      <c r="BW5097" s="51"/>
      <c r="BX5097" s="51"/>
      <c r="BY5097" s="51"/>
    </row>
    <row r="5098" spans="1:77" x14ac:dyDescent="0.55000000000000004">
      <c r="A5098" s="49" t="s">
        <v>910</v>
      </c>
      <c r="B5098" s="50">
        <v>42328</v>
      </c>
      <c r="C5098" s="51" t="s">
        <v>906</v>
      </c>
      <c r="D5098" s="51"/>
      <c r="E5098" s="51">
        <v>511.54312499999997</v>
      </c>
      <c r="F5098" s="51">
        <v>0.22244375000000002</v>
      </c>
      <c r="G5098" s="51">
        <v>0.24595625000000002</v>
      </c>
      <c r="H5098" s="51">
        <v>0.28083124999999998</v>
      </c>
      <c r="I5098" s="51">
        <v>0.28281875000000001</v>
      </c>
      <c r="J5098" s="51">
        <v>0.27841874999999999</v>
      </c>
      <c r="K5098" s="51">
        <v>0.32925625000000003</v>
      </c>
      <c r="L5098" s="51">
        <v>0.29961875000000004</v>
      </c>
      <c r="M5098" s="51"/>
      <c r="N5098" s="51"/>
      <c r="O5098" s="51"/>
      <c r="P5098" s="51">
        <v>3.1</v>
      </c>
      <c r="Q5098" s="51"/>
      <c r="R5098" s="51"/>
      <c r="S5098" s="51"/>
      <c r="T5098" s="51"/>
      <c r="U5098" s="51"/>
      <c r="V5098" s="51"/>
      <c r="W5098" s="51"/>
      <c r="X5098" s="51"/>
      <c r="Y5098" s="51"/>
      <c r="Z5098" s="51"/>
      <c r="AA5098" s="51"/>
      <c r="AB5098" s="51">
        <v>8.4</v>
      </c>
      <c r="AC5098" s="51"/>
      <c r="AD5098" s="51">
        <v>0.58622338396192852</v>
      </c>
      <c r="AE5098" s="51"/>
      <c r="AF5098" s="51"/>
      <c r="AG5098" s="51"/>
      <c r="AH5098" s="51">
        <v>0.7</v>
      </c>
      <c r="AI5098" s="51">
        <v>7.45</v>
      </c>
      <c r="AJ5098" s="51"/>
      <c r="AK5098" s="51"/>
      <c r="AL5098" s="51"/>
      <c r="AM5098" s="51"/>
      <c r="AN5098" s="51"/>
      <c r="AO5098" s="51"/>
      <c r="AP5098" s="51"/>
      <c r="AQ5098" s="51"/>
      <c r="AR5098" s="51"/>
      <c r="AS5098" s="51"/>
      <c r="AT5098" s="51"/>
      <c r="AU5098" s="51"/>
      <c r="AV5098" s="51"/>
      <c r="AW5098" s="51"/>
      <c r="AX5098" s="51"/>
      <c r="AY5098" s="51"/>
      <c r="AZ5098" s="51"/>
      <c r="BA5098" s="51"/>
      <c r="BB5098" s="51"/>
      <c r="BC5098" s="51"/>
      <c r="BD5098" s="51"/>
      <c r="BE5098" s="51"/>
      <c r="BF5098" s="51"/>
      <c r="BG5098" s="51"/>
      <c r="BH5098" s="51"/>
      <c r="BI5098" s="51"/>
      <c r="BJ5098" s="51"/>
      <c r="BK5098" s="51"/>
      <c r="BL5098" s="51"/>
      <c r="BM5098" s="51"/>
      <c r="BN5098" s="51"/>
      <c r="BO5098" s="51"/>
      <c r="BP5098" s="51"/>
      <c r="BQ5098" s="51"/>
      <c r="BR5098" s="51"/>
      <c r="BS5098" s="51"/>
      <c r="BT5098" s="51"/>
      <c r="BU5098" s="51"/>
      <c r="BV5098" s="51"/>
      <c r="BW5098" s="51"/>
      <c r="BX5098" s="51"/>
      <c r="BY5098" s="51"/>
    </row>
    <row r="5099" spans="1:77" x14ac:dyDescent="0.55000000000000004">
      <c r="A5099" s="49" t="s">
        <v>910</v>
      </c>
      <c r="B5099" s="50">
        <v>42329</v>
      </c>
      <c r="C5099" s="51" t="s">
        <v>906</v>
      </c>
      <c r="D5099" s="51"/>
      <c r="E5099" s="51">
        <v>509.18671875000001</v>
      </c>
      <c r="F5099" s="51">
        <v>0.210234375</v>
      </c>
      <c r="G5099" s="51">
        <v>0.24374374999999998</v>
      </c>
      <c r="H5099" s="51">
        <v>0.28039999999999998</v>
      </c>
      <c r="I5099" s="51">
        <v>0.28258125000000001</v>
      </c>
      <c r="J5099" s="51">
        <v>0.27842500000000003</v>
      </c>
      <c r="K5099" s="51">
        <v>0.32928125000000003</v>
      </c>
      <c r="L5099" s="51">
        <v>0.29961250000000006</v>
      </c>
      <c r="M5099" s="51"/>
      <c r="N5099" s="51"/>
      <c r="O5099" s="51"/>
      <c r="P5099" s="51"/>
      <c r="Q5099" s="51"/>
      <c r="R5099" s="51"/>
      <c r="S5099" s="51"/>
      <c r="T5099" s="51"/>
      <c r="U5099" s="51"/>
      <c r="V5099" s="51"/>
      <c r="W5099" s="51"/>
      <c r="X5099" s="51"/>
      <c r="Y5099" s="51"/>
      <c r="Z5099" s="51"/>
      <c r="AA5099" s="51"/>
      <c r="AB5099" s="51"/>
      <c r="AC5099" s="51"/>
      <c r="AD5099" s="51"/>
      <c r="AE5099" s="51"/>
      <c r="AF5099" s="51"/>
      <c r="AG5099" s="51"/>
      <c r="AH5099" s="51"/>
      <c r="AI5099" s="51"/>
      <c r="AJ5099" s="51"/>
      <c r="AK5099" s="51"/>
      <c r="AL5099" s="51"/>
      <c r="AM5099" s="51"/>
      <c r="AN5099" s="51"/>
      <c r="AO5099" s="51"/>
      <c r="AP5099" s="51"/>
      <c r="AQ5099" s="51"/>
      <c r="AR5099" s="51"/>
      <c r="AS5099" s="51"/>
      <c r="AT5099" s="51"/>
      <c r="AU5099" s="51"/>
      <c r="AV5099" s="51"/>
      <c r="AW5099" s="51"/>
      <c r="AX5099" s="51"/>
      <c r="AY5099" s="51"/>
      <c r="AZ5099" s="51"/>
      <c r="BA5099" s="51"/>
      <c r="BB5099" s="51"/>
      <c r="BC5099" s="51"/>
      <c r="BD5099" s="51"/>
      <c r="BE5099" s="51"/>
      <c r="BF5099" s="51"/>
      <c r="BG5099" s="51"/>
      <c r="BH5099" s="51"/>
      <c r="BI5099" s="51"/>
      <c r="BJ5099" s="51"/>
      <c r="BK5099" s="51"/>
      <c r="BL5099" s="51"/>
      <c r="BM5099" s="51"/>
      <c r="BN5099" s="51"/>
      <c r="BO5099" s="51"/>
      <c r="BP5099" s="51"/>
      <c r="BQ5099" s="51"/>
      <c r="BR5099" s="51"/>
      <c r="BS5099" s="51"/>
      <c r="BT5099" s="51"/>
      <c r="BU5099" s="51"/>
      <c r="BV5099" s="51"/>
      <c r="BW5099" s="51"/>
      <c r="BX5099" s="51"/>
      <c r="BY5099" s="51"/>
    </row>
    <row r="5100" spans="1:77" x14ac:dyDescent="0.55000000000000004">
      <c r="A5100" s="49" t="s">
        <v>910</v>
      </c>
      <c r="B5100" s="50">
        <v>42330</v>
      </c>
      <c r="C5100" s="51" t="s">
        <v>906</v>
      </c>
      <c r="D5100" s="51"/>
      <c r="E5100" s="51">
        <v>506.01656249999996</v>
      </c>
      <c r="F5100" s="51">
        <v>0.19675625000000002</v>
      </c>
      <c r="G5100" s="51">
        <v>0.23927499999999999</v>
      </c>
      <c r="H5100" s="51">
        <v>0.27926875000000001</v>
      </c>
      <c r="I5100" s="51">
        <v>0.28225</v>
      </c>
      <c r="J5100" s="51">
        <v>0.27832499999999999</v>
      </c>
      <c r="K5100" s="51">
        <v>0.32926250000000001</v>
      </c>
      <c r="L5100" s="51">
        <v>0.29960000000000003</v>
      </c>
      <c r="M5100" s="51"/>
      <c r="N5100" s="51"/>
      <c r="O5100" s="51"/>
      <c r="P5100" s="51"/>
      <c r="Q5100" s="51"/>
      <c r="R5100" s="51"/>
      <c r="S5100" s="51"/>
      <c r="T5100" s="51"/>
      <c r="U5100" s="51"/>
      <c r="V5100" s="51"/>
      <c r="W5100" s="51"/>
      <c r="X5100" s="51"/>
      <c r="Y5100" s="51"/>
      <c r="Z5100" s="51"/>
      <c r="AA5100" s="51"/>
      <c r="AB5100" s="51"/>
      <c r="AC5100" s="51"/>
      <c r="AD5100" s="51"/>
      <c r="AE5100" s="51"/>
      <c r="AF5100" s="51"/>
      <c r="AG5100" s="51"/>
      <c r="AH5100" s="51"/>
      <c r="AI5100" s="51"/>
      <c r="AJ5100" s="51"/>
      <c r="AK5100" s="51"/>
      <c r="AL5100" s="51"/>
      <c r="AM5100" s="51"/>
      <c r="AN5100" s="51"/>
      <c r="AO5100" s="51"/>
      <c r="AP5100" s="51"/>
      <c r="AQ5100" s="51"/>
      <c r="AR5100" s="51"/>
      <c r="AS5100" s="51"/>
      <c r="AT5100" s="51"/>
      <c r="AU5100" s="51"/>
      <c r="AV5100" s="51"/>
      <c r="AW5100" s="51"/>
      <c r="AX5100" s="51"/>
      <c r="AY5100" s="51"/>
      <c r="AZ5100" s="51"/>
      <c r="BA5100" s="51"/>
      <c r="BB5100" s="51"/>
      <c r="BC5100" s="51"/>
      <c r="BD5100" s="51"/>
      <c r="BE5100" s="51"/>
      <c r="BF5100" s="51"/>
      <c r="BG5100" s="51"/>
      <c r="BH5100" s="51"/>
      <c r="BI5100" s="51"/>
      <c r="BJ5100" s="51"/>
      <c r="BK5100" s="51"/>
      <c r="BL5100" s="51"/>
      <c r="BM5100" s="51"/>
      <c r="BN5100" s="51"/>
      <c r="BO5100" s="51"/>
      <c r="BP5100" s="51"/>
      <c r="BQ5100" s="51"/>
      <c r="BR5100" s="51"/>
      <c r="BS5100" s="51"/>
      <c r="BT5100" s="51"/>
      <c r="BU5100" s="51"/>
      <c r="BV5100" s="51"/>
      <c r="BW5100" s="51"/>
      <c r="BX5100" s="51"/>
      <c r="BY5100" s="51"/>
    </row>
    <row r="5101" spans="1:77" x14ac:dyDescent="0.55000000000000004">
      <c r="A5101" s="49" t="s">
        <v>910</v>
      </c>
      <c r="B5101" s="50">
        <v>42331</v>
      </c>
      <c r="C5101" s="51" t="s">
        <v>906</v>
      </c>
      <c r="D5101" s="51"/>
      <c r="E5101" s="51">
        <v>501.35953125000003</v>
      </c>
      <c r="F5101" s="51">
        <v>0.18020312500000002</v>
      </c>
      <c r="G5101" s="51">
        <v>0.23144375</v>
      </c>
      <c r="H5101" s="51">
        <v>0.27673749999999997</v>
      </c>
      <c r="I5101" s="51">
        <v>0.28131875000000001</v>
      </c>
      <c r="J5101" s="51">
        <v>0.27841250000000001</v>
      </c>
      <c r="K5101" s="51">
        <v>0.32932499999999998</v>
      </c>
      <c r="L5101" s="51">
        <v>0.29958125000000002</v>
      </c>
      <c r="M5101" s="51"/>
      <c r="N5101" s="51"/>
      <c r="O5101" s="51"/>
      <c r="P5101" s="51"/>
      <c r="Q5101" s="51"/>
      <c r="R5101" s="51"/>
      <c r="S5101" s="51"/>
      <c r="T5101" s="51"/>
      <c r="U5101" s="51"/>
      <c r="V5101" s="51"/>
      <c r="W5101" s="51"/>
      <c r="X5101" s="51"/>
      <c r="Y5101" s="51"/>
      <c r="Z5101" s="51"/>
      <c r="AA5101" s="51"/>
      <c r="AB5101" s="51"/>
      <c r="AC5101" s="51">
        <v>0.53437325581157835</v>
      </c>
      <c r="AD5101" s="51">
        <v>0.49666099441982448</v>
      </c>
      <c r="AE5101" s="51"/>
      <c r="AF5101" s="51"/>
      <c r="AG5101" s="51"/>
      <c r="AH5101" s="51"/>
      <c r="AI5101" s="51"/>
      <c r="AJ5101" s="51"/>
      <c r="AK5101" s="51"/>
      <c r="AL5101" s="51"/>
      <c r="AM5101" s="51"/>
      <c r="AN5101" s="51"/>
      <c r="AO5101" s="51"/>
      <c r="AP5101" s="51"/>
      <c r="AQ5101" s="51"/>
      <c r="AR5101" s="51"/>
      <c r="AS5101" s="51"/>
      <c r="AT5101" s="51"/>
      <c r="AU5101" s="51"/>
      <c r="AV5101" s="51"/>
      <c r="AW5101" s="51"/>
      <c r="AX5101" s="51"/>
      <c r="AY5101" s="51"/>
      <c r="AZ5101" s="51"/>
      <c r="BA5101" s="51"/>
      <c r="BB5101" s="51"/>
      <c r="BC5101" s="51"/>
      <c r="BD5101" s="51"/>
      <c r="BE5101" s="51"/>
      <c r="BF5101" s="51"/>
      <c r="BG5101" s="51"/>
      <c r="BH5101" s="51"/>
      <c r="BI5101" s="51"/>
      <c r="BJ5101" s="51"/>
      <c r="BK5101" s="51"/>
      <c r="BL5101" s="51"/>
      <c r="BM5101" s="51"/>
      <c r="BN5101" s="51"/>
      <c r="BO5101" s="51"/>
      <c r="BP5101" s="51"/>
      <c r="BQ5101" s="51"/>
      <c r="BR5101" s="51"/>
      <c r="BS5101" s="51"/>
      <c r="BT5101" s="51"/>
      <c r="BU5101" s="51"/>
      <c r="BV5101" s="51"/>
      <c r="BW5101" s="51"/>
      <c r="BX5101" s="51"/>
      <c r="BY5101" s="51"/>
    </row>
    <row r="5102" spans="1:77" x14ac:dyDescent="0.55000000000000004">
      <c r="A5102" s="49" t="s">
        <v>910</v>
      </c>
      <c r="B5102" s="50">
        <v>42332</v>
      </c>
      <c r="C5102" s="51" t="s">
        <v>906</v>
      </c>
      <c r="D5102" s="51"/>
      <c r="E5102" s="51">
        <v>495.95203125000006</v>
      </c>
      <c r="F5102" s="51">
        <v>0.16340312500000001</v>
      </c>
      <c r="G5102" s="51">
        <v>0.22130624999999998</v>
      </c>
      <c r="H5102" s="51">
        <v>0.27323749999999997</v>
      </c>
      <c r="I5102" s="51">
        <v>0.28020624999999999</v>
      </c>
      <c r="J5102" s="51">
        <v>0.27834999999999999</v>
      </c>
      <c r="K5102" s="51">
        <v>0.32930000000000004</v>
      </c>
      <c r="L5102" s="51">
        <v>0.29972500000000002</v>
      </c>
      <c r="M5102" s="51"/>
      <c r="N5102" s="51"/>
      <c r="O5102" s="51"/>
      <c r="P5102" s="51"/>
      <c r="Q5102" s="51"/>
      <c r="R5102" s="51"/>
      <c r="S5102" s="51"/>
      <c r="T5102" s="51"/>
      <c r="U5102" s="51"/>
      <c r="V5102" s="51"/>
      <c r="W5102" s="51"/>
      <c r="X5102" s="51"/>
      <c r="Y5102" s="51"/>
      <c r="Z5102" s="51"/>
      <c r="AA5102" s="51"/>
      <c r="AB5102" s="51"/>
      <c r="AC5102" s="51"/>
      <c r="AD5102" s="51"/>
      <c r="AE5102" s="51"/>
      <c r="AF5102" s="51"/>
      <c r="AG5102" s="51"/>
      <c r="AH5102" s="51"/>
      <c r="AI5102" s="51"/>
      <c r="AJ5102" s="51"/>
      <c r="AK5102" s="51"/>
      <c r="AL5102" s="51"/>
      <c r="AM5102" s="51"/>
      <c r="AN5102" s="51"/>
      <c r="AO5102" s="51"/>
      <c r="AP5102" s="51"/>
      <c r="AQ5102" s="51"/>
      <c r="AR5102" s="51"/>
      <c r="AS5102" s="51"/>
      <c r="AT5102" s="51"/>
      <c r="AU5102" s="51"/>
      <c r="AV5102" s="51"/>
      <c r="AW5102" s="51"/>
      <c r="AX5102" s="51"/>
      <c r="AY5102" s="51"/>
      <c r="AZ5102" s="51"/>
      <c r="BA5102" s="51"/>
      <c r="BB5102" s="51"/>
      <c r="BC5102" s="51"/>
      <c r="BD5102" s="51"/>
      <c r="BE5102" s="51"/>
      <c r="BF5102" s="51"/>
      <c r="BG5102" s="51"/>
      <c r="BH5102" s="51"/>
      <c r="BI5102" s="51"/>
      <c r="BJ5102" s="51"/>
      <c r="BK5102" s="51"/>
      <c r="BL5102" s="51"/>
      <c r="BM5102" s="51"/>
      <c r="BN5102" s="51"/>
      <c r="BO5102" s="51"/>
      <c r="BP5102" s="51"/>
      <c r="BQ5102" s="51"/>
      <c r="BR5102" s="51"/>
      <c r="BS5102" s="51"/>
      <c r="BT5102" s="51"/>
      <c r="BU5102" s="51"/>
      <c r="BV5102" s="51"/>
      <c r="BW5102" s="51"/>
      <c r="BX5102" s="51"/>
      <c r="BY5102" s="51"/>
    </row>
    <row r="5103" spans="1:77" x14ac:dyDescent="0.55000000000000004">
      <c r="A5103" s="49" t="s">
        <v>910</v>
      </c>
      <c r="B5103" s="50">
        <v>42333</v>
      </c>
      <c r="C5103" s="51" t="s">
        <v>906</v>
      </c>
      <c r="D5103" s="51"/>
      <c r="E5103" s="51">
        <v>490.51593750000001</v>
      </c>
      <c r="F5103" s="51">
        <v>0.14862500000000001</v>
      </c>
      <c r="G5103" s="51">
        <v>0.21039374999999999</v>
      </c>
      <c r="H5103" s="51">
        <v>0.269175</v>
      </c>
      <c r="I5103" s="51">
        <v>0.2790125</v>
      </c>
      <c r="J5103" s="51">
        <v>0.27826250000000002</v>
      </c>
      <c r="K5103" s="51">
        <v>0.32937500000000003</v>
      </c>
      <c r="L5103" s="51">
        <v>0.29971874999999998</v>
      </c>
      <c r="M5103" s="51"/>
      <c r="N5103" s="51"/>
      <c r="O5103" s="51"/>
      <c r="P5103" s="51"/>
      <c r="Q5103" s="51"/>
      <c r="R5103" s="51"/>
      <c r="S5103" s="51"/>
      <c r="T5103" s="51"/>
      <c r="U5103" s="51"/>
      <c r="V5103" s="51"/>
      <c r="W5103" s="51"/>
      <c r="X5103" s="51"/>
      <c r="Y5103" s="51"/>
      <c r="Z5103" s="51"/>
      <c r="AA5103" s="51"/>
      <c r="AB5103" s="51">
        <v>8.4</v>
      </c>
      <c r="AC5103" s="51"/>
      <c r="AD5103" s="51"/>
      <c r="AE5103" s="51"/>
      <c r="AF5103" s="51"/>
      <c r="AG5103" s="51"/>
      <c r="AH5103" s="51">
        <v>0.8</v>
      </c>
      <c r="AI5103" s="51">
        <v>8.35</v>
      </c>
      <c r="AJ5103" s="51"/>
      <c r="AK5103" s="51"/>
      <c r="AL5103" s="51"/>
      <c r="AM5103" s="51"/>
      <c r="AN5103" s="51"/>
      <c r="AO5103" s="51"/>
      <c r="AP5103" s="51"/>
      <c r="AQ5103" s="51"/>
      <c r="AR5103" s="51"/>
      <c r="AS5103" s="51"/>
      <c r="AT5103" s="51"/>
      <c r="AU5103" s="51"/>
      <c r="AV5103" s="51"/>
      <c r="AW5103" s="51"/>
      <c r="AX5103" s="51"/>
      <c r="AY5103" s="51"/>
      <c r="AZ5103" s="51"/>
      <c r="BA5103" s="51"/>
      <c r="BB5103" s="51"/>
      <c r="BC5103" s="51"/>
      <c r="BD5103" s="51"/>
      <c r="BE5103" s="51"/>
      <c r="BF5103" s="51"/>
      <c r="BG5103" s="51"/>
      <c r="BH5103" s="51"/>
      <c r="BI5103" s="51"/>
      <c r="BJ5103" s="51"/>
      <c r="BK5103" s="51"/>
      <c r="BL5103" s="51"/>
      <c r="BM5103" s="51"/>
      <c r="BN5103" s="51"/>
      <c r="BO5103" s="51"/>
      <c r="BP5103" s="51"/>
      <c r="BQ5103" s="51"/>
      <c r="BR5103" s="51"/>
      <c r="BS5103" s="51"/>
      <c r="BT5103" s="51"/>
      <c r="BU5103" s="51"/>
      <c r="BV5103" s="51"/>
      <c r="BW5103" s="51"/>
      <c r="BX5103" s="51"/>
      <c r="BY5103" s="51"/>
    </row>
    <row r="5104" spans="1:77" x14ac:dyDescent="0.55000000000000004">
      <c r="A5104" s="49" t="s">
        <v>910</v>
      </c>
      <c r="B5104" s="50">
        <v>42334</v>
      </c>
      <c r="C5104" s="51" t="s">
        <v>906</v>
      </c>
      <c r="D5104" s="51"/>
      <c r="E5104" s="51">
        <v>515.66671874999997</v>
      </c>
      <c r="F5104" s="51">
        <v>0.25420312499999997</v>
      </c>
      <c r="G5104" s="51">
        <v>0.25835000000000002</v>
      </c>
      <c r="H5104" s="51">
        <v>0.27591874999999999</v>
      </c>
      <c r="I5104" s="51">
        <v>0.27936875</v>
      </c>
      <c r="J5104" s="51">
        <v>0.27826875000000001</v>
      </c>
      <c r="K5104" s="51">
        <v>0.32934374999999999</v>
      </c>
      <c r="L5104" s="51">
        <v>0.29971249999999999</v>
      </c>
      <c r="M5104" s="51"/>
      <c r="N5104" s="51"/>
      <c r="O5104" s="51"/>
      <c r="P5104" s="51"/>
      <c r="Q5104" s="51"/>
      <c r="R5104" s="51"/>
      <c r="S5104" s="51"/>
      <c r="T5104" s="51"/>
      <c r="U5104" s="51"/>
      <c r="V5104" s="51"/>
      <c r="W5104" s="51"/>
      <c r="X5104" s="51"/>
      <c r="Y5104" s="51"/>
      <c r="Z5104" s="51"/>
      <c r="AA5104" s="51"/>
      <c r="AB5104" s="51"/>
      <c r="AC5104" s="51"/>
      <c r="AD5104" s="51"/>
      <c r="AE5104" s="51"/>
      <c r="AF5104" s="51"/>
      <c r="AG5104" s="51"/>
      <c r="AH5104" s="51"/>
      <c r="AI5104" s="51"/>
      <c r="AJ5104" s="51"/>
      <c r="AK5104" s="51"/>
      <c r="AL5104" s="51"/>
      <c r="AM5104" s="51"/>
      <c r="AN5104" s="51"/>
      <c r="AO5104" s="51"/>
      <c r="AP5104" s="51"/>
      <c r="AQ5104" s="51"/>
      <c r="AR5104" s="51"/>
      <c r="AS5104" s="51"/>
      <c r="AT5104" s="51"/>
      <c r="AU5104" s="51"/>
      <c r="AV5104" s="51"/>
      <c r="AW5104" s="51"/>
      <c r="AX5104" s="51"/>
      <c r="AY5104" s="51"/>
      <c r="AZ5104" s="51"/>
      <c r="BA5104" s="51"/>
      <c r="BB5104" s="51"/>
      <c r="BC5104" s="51"/>
      <c r="BD5104" s="51"/>
      <c r="BE5104" s="51"/>
      <c r="BF5104" s="51"/>
      <c r="BG5104" s="51"/>
      <c r="BH5104" s="51"/>
      <c r="BI5104" s="51"/>
      <c r="BJ5104" s="51"/>
      <c r="BK5104" s="51"/>
      <c r="BL5104" s="51"/>
      <c r="BM5104" s="51"/>
      <c r="BN5104" s="51"/>
      <c r="BO5104" s="51"/>
      <c r="BP5104" s="51"/>
      <c r="BQ5104" s="51"/>
      <c r="BR5104" s="51"/>
      <c r="BS5104" s="51"/>
      <c r="BT5104" s="51"/>
      <c r="BU5104" s="51"/>
      <c r="BV5104" s="51"/>
      <c r="BW5104" s="51"/>
      <c r="BX5104" s="51"/>
      <c r="BY5104" s="51"/>
    </row>
    <row r="5105" spans="1:77" x14ac:dyDescent="0.55000000000000004">
      <c r="A5105" s="49" t="s">
        <v>910</v>
      </c>
      <c r="B5105" s="50">
        <v>42335</v>
      </c>
      <c r="C5105" s="51" t="s">
        <v>906</v>
      </c>
      <c r="D5105" s="51"/>
      <c r="E5105" s="51">
        <v>512.296875</v>
      </c>
      <c r="F5105" s="51">
        <v>0.23546875</v>
      </c>
      <c r="G5105" s="51">
        <v>0.25388125</v>
      </c>
      <c r="H5105" s="51">
        <v>0.27620625000000004</v>
      </c>
      <c r="I5105" s="51">
        <v>0.27928750000000002</v>
      </c>
      <c r="J5105" s="51">
        <v>0.27834375</v>
      </c>
      <c r="K5105" s="51">
        <v>0.32945000000000002</v>
      </c>
      <c r="L5105" s="51">
        <v>0.29969374999999998</v>
      </c>
      <c r="M5105" s="51"/>
      <c r="N5105" s="51"/>
      <c r="O5105" s="51"/>
      <c r="P5105" s="51"/>
      <c r="Q5105" s="51"/>
      <c r="R5105" s="51"/>
      <c r="S5105" s="51"/>
      <c r="T5105" s="51"/>
      <c r="U5105" s="51"/>
      <c r="V5105" s="51"/>
      <c r="W5105" s="51"/>
      <c r="X5105" s="51"/>
      <c r="Y5105" s="51"/>
      <c r="Z5105" s="51"/>
      <c r="AA5105" s="51"/>
      <c r="AB5105" s="51"/>
      <c r="AC5105" s="51"/>
      <c r="AD5105" s="51"/>
      <c r="AE5105" s="51"/>
      <c r="AF5105" s="51"/>
      <c r="AG5105" s="51"/>
      <c r="AH5105" s="51"/>
      <c r="AI5105" s="51"/>
      <c r="AJ5105" s="51"/>
      <c r="AK5105" s="51"/>
      <c r="AL5105" s="51"/>
      <c r="AM5105" s="51"/>
      <c r="AN5105" s="51"/>
      <c r="AO5105" s="51"/>
      <c r="AP5105" s="51"/>
      <c r="AQ5105" s="51"/>
      <c r="AR5105" s="51"/>
      <c r="AS5105" s="51"/>
      <c r="AT5105" s="51"/>
      <c r="AU5105" s="51"/>
      <c r="AV5105" s="51"/>
      <c r="AW5105" s="51"/>
      <c r="AX5105" s="51"/>
      <c r="AY5105" s="51"/>
      <c r="AZ5105" s="51"/>
      <c r="BA5105" s="51"/>
      <c r="BB5105" s="51"/>
      <c r="BC5105" s="51"/>
      <c r="BD5105" s="51"/>
      <c r="BE5105" s="51"/>
      <c r="BF5105" s="51"/>
      <c r="BG5105" s="51"/>
      <c r="BH5105" s="51"/>
      <c r="BI5105" s="51"/>
      <c r="BJ5105" s="51"/>
      <c r="BK5105" s="51"/>
      <c r="BL5105" s="51"/>
      <c r="BM5105" s="51"/>
      <c r="BN5105" s="51"/>
      <c r="BO5105" s="51"/>
      <c r="BP5105" s="51"/>
      <c r="BQ5105" s="51"/>
      <c r="BR5105" s="51"/>
      <c r="BS5105" s="51"/>
      <c r="BT5105" s="51"/>
      <c r="BU5105" s="51"/>
      <c r="BV5105" s="51"/>
      <c r="BW5105" s="51"/>
      <c r="BX5105" s="51"/>
      <c r="BY5105" s="51"/>
    </row>
    <row r="5106" spans="1:77" x14ac:dyDescent="0.55000000000000004">
      <c r="A5106" s="49" t="s">
        <v>910</v>
      </c>
      <c r="B5106" s="50">
        <v>42336</v>
      </c>
      <c r="C5106" s="51" t="s">
        <v>906</v>
      </c>
      <c r="D5106" s="51"/>
      <c r="E5106" s="51">
        <v>506.67656250000005</v>
      </c>
      <c r="F5106" s="51">
        <v>0.21171250000000003</v>
      </c>
      <c r="G5106" s="51">
        <v>0.24456875</v>
      </c>
      <c r="H5106" s="51">
        <v>0.27438125000000002</v>
      </c>
      <c r="I5106" s="51">
        <v>0.27863749999999998</v>
      </c>
      <c r="J5106" s="51">
        <v>0.27844374999999999</v>
      </c>
      <c r="K5106" s="51">
        <v>0.32953125</v>
      </c>
      <c r="L5106" s="51">
        <v>0.29978749999999998</v>
      </c>
      <c r="M5106" s="51"/>
      <c r="N5106" s="51"/>
      <c r="O5106" s="51"/>
      <c r="P5106" s="51"/>
      <c r="Q5106" s="51"/>
      <c r="R5106" s="51"/>
      <c r="S5106" s="51"/>
      <c r="T5106" s="51"/>
      <c r="U5106" s="51"/>
      <c r="V5106" s="51"/>
      <c r="W5106" s="51"/>
      <c r="X5106" s="51"/>
      <c r="Y5106" s="51"/>
      <c r="Z5106" s="51"/>
      <c r="AA5106" s="51"/>
      <c r="AB5106" s="51"/>
      <c r="AC5106" s="51"/>
      <c r="AD5106" s="51"/>
      <c r="AE5106" s="51"/>
      <c r="AF5106" s="51"/>
      <c r="AG5106" s="51"/>
      <c r="AH5106" s="51"/>
      <c r="AI5106" s="51"/>
      <c r="AJ5106" s="51"/>
      <c r="AK5106" s="51"/>
      <c r="AL5106" s="51"/>
      <c r="AM5106" s="51"/>
      <c r="AN5106" s="51"/>
      <c r="AO5106" s="51"/>
      <c r="AP5106" s="51"/>
      <c r="AQ5106" s="51"/>
      <c r="AR5106" s="51"/>
      <c r="AS5106" s="51"/>
      <c r="AT5106" s="51"/>
      <c r="AU5106" s="51"/>
      <c r="AV5106" s="51"/>
      <c r="AW5106" s="51"/>
      <c r="AX5106" s="51"/>
      <c r="AY5106" s="51"/>
      <c r="AZ5106" s="51"/>
      <c r="BA5106" s="51"/>
      <c r="BB5106" s="51"/>
      <c r="BC5106" s="51"/>
      <c r="BD5106" s="51"/>
      <c r="BE5106" s="51"/>
      <c r="BF5106" s="51"/>
      <c r="BG5106" s="51"/>
      <c r="BH5106" s="51"/>
      <c r="BI5106" s="51"/>
      <c r="BJ5106" s="51"/>
      <c r="BK5106" s="51"/>
      <c r="BL5106" s="51"/>
      <c r="BM5106" s="51"/>
      <c r="BN5106" s="51"/>
      <c r="BO5106" s="51"/>
      <c r="BP5106" s="51"/>
      <c r="BQ5106" s="51"/>
      <c r="BR5106" s="51"/>
      <c r="BS5106" s="51"/>
      <c r="BT5106" s="51"/>
      <c r="BU5106" s="51"/>
      <c r="BV5106" s="51"/>
      <c r="BW5106" s="51"/>
      <c r="BX5106" s="51"/>
      <c r="BY5106" s="51"/>
    </row>
    <row r="5107" spans="1:77" x14ac:dyDescent="0.55000000000000004">
      <c r="A5107" s="49" t="s">
        <v>910</v>
      </c>
      <c r="B5107" s="50">
        <v>42337</v>
      </c>
      <c r="C5107" s="51" t="s">
        <v>906</v>
      </c>
      <c r="D5107" s="51"/>
      <c r="E5107" s="51">
        <v>503.33671875000005</v>
      </c>
      <c r="F5107" s="51">
        <v>0.19798437499999999</v>
      </c>
      <c r="G5107" s="51">
        <v>0.23881875000000002</v>
      </c>
      <c r="H5107" s="51">
        <v>0.27352500000000002</v>
      </c>
      <c r="I5107" s="51">
        <v>0.27815000000000001</v>
      </c>
      <c r="J5107" s="51">
        <v>0.27829999999999999</v>
      </c>
      <c r="K5107" s="51">
        <v>0.32963125000000004</v>
      </c>
      <c r="L5107" s="51">
        <v>0.29978125</v>
      </c>
      <c r="M5107" s="51"/>
      <c r="N5107" s="51"/>
      <c r="O5107" s="51"/>
      <c r="P5107" s="51"/>
      <c r="Q5107" s="51"/>
      <c r="R5107" s="51"/>
      <c r="S5107" s="51"/>
      <c r="T5107" s="51"/>
      <c r="U5107" s="51"/>
      <c r="V5107" s="51"/>
      <c r="W5107" s="51"/>
      <c r="X5107" s="51"/>
      <c r="Y5107" s="51"/>
      <c r="Z5107" s="51"/>
      <c r="AA5107" s="51"/>
      <c r="AB5107" s="51"/>
      <c r="AC5107" s="51"/>
      <c r="AD5107" s="51"/>
      <c r="AE5107" s="51"/>
      <c r="AF5107" s="51"/>
      <c r="AG5107" s="51"/>
      <c r="AH5107" s="51"/>
      <c r="AI5107" s="51"/>
      <c r="AJ5107" s="51"/>
      <c r="AK5107" s="51"/>
      <c r="AL5107" s="51"/>
      <c r="AM5107" s="51"/>
      <c r="AN5107" s="51"/>
      <c r="AO5107" s="51"/>
      <c r="AP5107" s="51"/>
      <c r="AQ5107" s="51"/>
      <c r="AR5107" s="51"/>
      <c r="AS5107" s="51"/>
      <c r="AT5107" s="51"/>
      <c r="AU5107" s="51"/>
      <c r="AV5107" s="51"/>
      <c r="AW5107" s="51"/>
      <c r="AX5107" s="51"/>
      <c r="AY5107" s="51"/>
      <c r="AZ5107" s="51"/>
      <c r="BA5107" s="51"/>
      <c r="BB5107" s="51"/>
      <c r="BC5107" s="51"/>
      <c r="BD5107" s="51"/>
      <c r="BE5107" s="51"/>
      <c r="BF5107" s="51"/>
      <c r="BG5107" s="51"/>
      <c r="BH5107" s="51"/>
      <c r="BI5107" s="51"/>
      <c r="BJ5107" s="51"/>
      <c r="BK5107" s="51"/>
      <c r="BL5107" s="51"/>
      <c r="BM5107" s="51"/>
      <c r="BN5107" s="51"/>
      <c r="BO5107" s="51"/>
      <c r="BP5107" s="51"/>
      <c r="BQ5107" s="51"/>
      <c r="BR5107" s="51"/>
      <c r="BS5107" s="51"/>
      <c r="BT5107" s="51"/>
      <c r="BU5107" s="51"/>
      <c r="BV5107" s="51"/>
      <c r="BW5107" s="51"/>
      <c r="BX5107" s="51"/>
      <c r="BY5107" s="51"/>
    </row>
    <row r="5108" spans="1:77" x14ac:dyDescent="0.55000000000000004">
      <c r="A5108" s="49" t="s">
        <v>910</v>
      </c>
      <c r="B5108" s="50">
        <v>42338</v>
      </c>
      <c r="C5108" s="51" t="s">
        <v>906</v>
      </c>
      <c r="D5108" s="51"/>
      <c r="E5108" s="51">
        <v>500.35265625</v>
      </c>
      <c r="F5108" s="51">
        <v>0.18710937499999999</v>
      </c>
      <c r="G5108" s="51">
        <v>0.23323749999999999</v>
      </c>
      <c r="H5108" s="51">
        <v>0.27228750000000002</v>
      </c>
      <c r="I5108" s="51">
        <v>0.27766249999999998</v>
      </c>
      <c r="J5108" s="51">
        <v>0.27818124999999999</v>
      </c>
      <c r="K5108" s="51">
        <v>0.329675</v>
      </c>
      <c r="L5108" s="51">
        <v>0.29986250000000003</v>
      </c>
      <c r="M5108" s="51"/>
      <c r="N5108" s="51"/>
      <c r="O5108" s="51"/>
      <c r="P5108" s="51"/>
      <c r="Q5108" s="51"/>
      <c r="R5108" s="51"/>
      <c r="S5108" s="51"/>
      <c r="T5108" s="51"/>
      <c r="U5108" s="51"/>
      <c r="V5108" s="51"/>
      <c r="W5108" s="51"/>
      <c r="X5108" s="51"/>
      <c r="Y5108" s="51"/>
      <c r="Z5108" s="51"/>
      <c r="AA5108" s="51"/>
      <c r="AB5108" s="51"/>
      <c r="AC5108" s="51">
        <v>0.56436741868522655</v>
      </c>
      <c r="AD5108" s="51">
        <v>0.542988769850973</v>
      </c>
      <c r="AE5108" s="51"/>
      <c r="AF5108" s="51"/>
      <c r="AG5108" s="51"/>
      <c r="AH5108" s="51"/>
      <c r="AI5108" s="51"/>
      <c r="AJ5108" s="51"/>
      <c r="AK5108" s="51"/>
      <c r="AL5108" s="51"/>
      <c r="AM5108" s="51"/>
      <c r="AN5108" s="51"/>
      <c r="AO5108" s="51"/>
      <c r="AP5108" s="51"/>
      <c r="AQ5108" s="51"/>
      <c r="AR5108" s="51"/>
      <c r="AS5108" s="51"/>
      <c r="AT5108" s="51"/>
      <c r="AU5108" s="51"/>
      <c r="AV5108" s="51"/>
      <c r="AW5108" s="51"/>
      <c r="AX5108" s="51"/>
      <c r="AY5108" s="51"/>
      <c r="AZ5108" s="51"/>
      <c r="BA5108" s="51"/>
      <c r="BB5108" s="51"/>
      <c r="BC5108" s="51"/>
      <c r="BD5108" s="51"/>
      <c r="BE5108" s="51"/>
      <c r="BF5108" s="51"/>
      <c r="BG5108" s="51"/>
      <c r="BH5108" s="51"/>
      <c r="BI5108" s="51"/>
      <c r="BJ5108" s="51"/>
      <c r="BK5108" s="51"/>
      <c r="BL5108" s="51"/>
      <c r="BM5108" s="51"/>
      <c r="BN5108" s="51"/>
      <c r="BO5108" s="51"/>
      <c r="BP5108" s="51"/>
      <c r="BQ5108" s="51"/>
      <c r="BR5108" s="51"/>
      <c r="BS5108" s="51"/>
      <c r="BT5108" s="51"/>
      <c r="BU5108" s="51"/>
      <c r="BV5108" s="51"/>
      <c r="BW5108" s="51"/>
      <c r="BX5108" s="51"/>
      <c r="BY5108" s="51"/>
    </row>
    <row r="5109" spans="1:77" x14ac:dyDescent="0.55000000000000004">
      <c r="A5109" s="49" t="s">
        <v>910</v>
      </c>
      <c r="B5109" s="50">
        <v>42339</v>
      </c>
      <c r="C5109" s="51" t="s">
        <v>906</v>
      </c>
      <c r="D5109" s="51"/>
      <c r="E5109" s="51">
        <v>497.22843749999998</v>
      </c>
      <c r="F5109" s="51">
        <v>0.17665625000000001</v>
      </c>
      <c r="G5109" s="51">
        <v>0.22718749999999999</v>
      </c>
      <c r="H5109" s="51">
        <v>0.27120624999999998</v>
      </c>
      <c r="I5109" s="51">
        <v>0.27676250000000002</v>
      </c>
      <c r="J5109" s="51">
        <v>0.27803125000000001</v>
      </c>
      <c r="K5109" s="51">
        <v>0.32965624999999998</v>
      </c>
      <c r="L5109" s="51">
        <v>0.29985000000000001</v>
      </c>
      <c r="M5109" s="51"/>
      <c r="N5109" s="51"/>
      <c r="O5109" s="51"/>
      <c r="P5109" s="51"/>
      <c r="Q5109" s="51"/>
      <c r="R5109" s="51"/>
      <c r="S5109" s="51"/>
      <c r="T5109" s="51"/>
      <c r="U5109" s="51"/>
      <c r="V5109" s="51"/>
      <c r="W5109" s="51"/>
      <c r="X5109" s="51"/>
      <c r="Y5109" s="51"/>
      <c r="Z5109" s="51"/>
      <c r="AA5109" s="51"/>
      <c r="AB5109" s="51"/>
      <c r="AC5109" s="51"/>
      <c r="AD5109" s="51"/>
      <c r="AE5109" s="51"/>
      <c r="AF5109" s="51"/>
      <c r="AG5109" s="51"/>
      <c r="AH5109" s="51"/>
      <c r="AI5109" s="51"/>
      <c r="AJ5109" s="51"/>
      <c r="AK5109" s="51"/>
      <c r="AL5109" s="51"/>
      <c r="AM5109" s="51"/>
      <c r="AN5109" s="51"/>
      <c r="AO5109" s="51"/>
      <c r="AP5109" s="51"/>
      <c r="AQ5109" s="51"/>
      <c r="AR5109" s="51"/>
      <c r="AS5109" s="51"/>
      <c r="AT5109" s="51"/>
      <c r="AU5109" s="51"/>
      <c r="AV5109" s="51"/>
      <c r="AW5109" s="51"/>
      <c r="AX5109" s="51"/>
      <c r="AY5109" s="51"/>
      <c r="AZ5109" s="51"/>
      <c r="BA5109" s="51"/>
      <c r="BB5109" s="51"/>
      <c r="BC5109" s="51"/>
      <c r="BD5109" s="51"/>
      <c r="BE5109" s="51"/>
      <c r="BF5109" s="51"/>
      <c r="BG5109" s="51"/>
      <c r="BH5109" s="51"/>
      <c r="BI5109" s="51"/>
      <c r="BJ5109" s="51"/>
      <c r="BK5109" s="51"/>
      <c r="BL5109" s="51"/>
      <c r="BM5109" s="51"/>
      <c r="BN5109" s="51"/>
      <c r="BO5109" s="51"/>
      <c r="BP5109" s="51"/>
      <c r="BQ5109" s="51"/>
      <c r="BR5109" s="51"/>
      <c r="BS5109" s="51"/>
      <c r="BT5109" s="51"/>
      <c r="BU5109" s="51"/>
      <c r="BV5109" s="51"/>
      <c r="BW5109" s="51"/>
      <c r="BX5109" s="51"/>
      <c r="BY5109" s="51"/>
    </row>
    <row r="5110" spans="1:77" x14ac:dyDescent="0.55000000000000004">
      <c r="A5110" s="49" t="s">
        <v>910</v>
      </c>
      <c r="B5110" s="50">
        <v>42340</v>
      </c>
      <c r="C5110" s="51" t="s">
        <v>906</v>
      </c>
      <c r="D5110" s="51"/>
      <c r="E5110" s="51">
        <v>491.45109374999998</v>
      </c>
      <c r="F5110" s="51">
        <v>0.159178125</v>
      </c>
      <c r="G5110" s="51">
        <v>0.21618749999999998</v>
      </c>
      <c r="H5110" s="51">
        <v>0.26792499999999997</v>
      </c>
      <c r="I5110" s="51">
        <v>0.27523750000000002</v>
      </c>
      <c r="J5110" s="51">
        <v>0.27782499999999999</v>
      </c>
      <c r="K5110" s="51">
        <v>0.32963750000000003</v>
      </c>
      <c r="L5110" s="51">
        <v>0.29986249999999998</v>
      </c>
      <c r="M5110" s="51"/>
      <c r="N5110" s="51"/>
      <c r="O5110" s="51"/>
      <c r="P5110" s="51"/>
      <c r="Q5110" s="51"/>
      <c r="R5110" s="51"/>
      <c r="S5110" s="51"/>
      <c r="T5110" s="51"/>
      <c r="U5110" s="51"/>
      <c r="V5110" s="51"/>
      <c r="W5110" s="51"/>
      <c r="X5110" s="51"/>
      <c r="Y5110" s="51"/>
      <c r="Z5110" s="51"/>
      <c r="AA5110" s="51"/>
      <c r="AB5110" s="51">
        <v>8.4</v>
      </c>
      <c r="AC5110" s="51"/>
      <c r="AD5110" s="51"/>
      <c r="AE5110" s="51"/>
      <c r="AF5110" s="51"/>
      <c r="AG5110" s="51"/>
      <c r="AH5110" s="51">
        <v>1.55</v>
      </c>
      <c r="AI5110" s="51">
        <v>8.4</v>
      </c>
      <c r="AJ5110" s="51"/>
      <c r="AK5110" s="51"/>
      <c r="AL5110" s="51"/>
      <c r="AM5110" s="51"/>
      <c r="AN5110" s="51"/>
      <c r="AO5110" s="51"/>
      <c r="AP5110" s="51"/>
      <c r="AQ5110" s="51"/>
      <c r="AR5110" s="51"/>
      <c r="AS5110" s="51"/>
      <c r="AT5110" s="51"/>
      <c r="AU5110" s="51"/>
      <c r="AV5110" s="51"/>
      <c r="AW5110" s="51"/>
      <c r="AX5110" s="51"/>
      <c r="AY5110" s="51"/>
      <c r="AZ5110" s="51"/>
      <c r="BA5110" s="51"/>
      <c r="BB5110" s="51"/>
      <c r="BC5110" s="51"/>
      <c r="BD5110" s="51"/>
      <c r="BE5110" s="51"/>
      <c r="BF5110" s="51"/>
      <c r="BG5110" s="51"/>
      <c r="BH5110" s="51"/>
      <c r="BI5110" s="51"/>
      <c r="BJ5110" s="51"/>
      <c r="BK5110" s="51"/>
      <c r="BL5110" s="51"/>
      <c r="BM5110" s="51"/>
      <c r="BN5110" s="51"/>
      <c r="BO5110" s="51"/>
      <c r="BP5110" s="51"/>
      <c r="BQ5110" s="51"/>
      <c r="BR5110" s="51"/>
      <c r="BS5110" s="51"/>
      <c r="BT5110" s="51"/>
      <c r="BU5110" s="51"/>
      <c r="BV5110" s="51"/>
      <c r="BW5110" s="51"/>
      <c r="BX5110" s="51"/>
      <c r="BY5110" s="51"/>
    </row>
    <row r="5111" spans="1:77" x14ac:dyDescent="0.55000000000000004">
      <c r="A5111" s="49" t="s">
        <v>910</v>
      </c>
      <c r="B5111" s="50">
        <v>42341</v>
      </c>
      <c r="C5111" s="51" t="s">
        <v>906</v>
      </c>
      <c r="D5111" s="51"/>
      <c r="E5111" s="51">
        <v>519.77390624999998</v>
      </c>
      <c r="F5111" s="51">
        <v>0.28098437500000001</v>
      </c>
      <c r="G5111" s="51">
        <v>0.26423750000000001</v>
      </c>
      <c r="H5111" s="51">
        <v>0.27315624999999999</v>
      </c>
      <c r="I5111" s="51">
        <v>0.27971250000000003</v>
      </c>
      <c r="J5111" s="51">
        <v>0.27769375000000007</v>
      </c>
      <c r="K5111" s="51">
        <v>0.32963125000000004</v>
      </c>
      <c r="L5111" s="51">
        <v>0.29977499999999996</v>
      </c>
      <c r="M5111" s="51"/>
      <c r="N5111" s="51"/>
      <c r="O5111" s="51"/>
      <c r="P5111" s="51"/>
      <c r="Q5111" s="51">
        <v>7.5966690249999997</v>
      </c>
      <c r="R5111" s="51">
        <v>437.79349999999994</v>
      </c>
      <c r="S5111" s="51">
        <v>90.66</v>
      </c>
      <c r="T5111" s="51"/>
      <c r="U5111" s="51"/>
      <c r="V5111" s="51"/>
      <c r="W5111" s="51"/>
      <c r="X5111" s="51"/>
      <c r="Y5111" s="51"/>
      <c r="Z5111" s="51"/>
      <c r="AA5111" s="51">
        <v>0</v>
      </c>
      <c r="AB5111" s="51"/>
      <c r="AC5111" s="51"/>
      <c r="AD5111" s="51"/>
      <c r="AE5111" s="51"/>
      <c r="AF5111" s="51"/>
      <c r="AG5111" s="51">
        <v>0.82699999999999996</v>
      </c>
      <c r="AH5111" s="51"/>
      <c r="AI5111" s="51"/>
      <c r="AJ5111" s="51">
        <v>1.6900000000000002</v>
      </c>
      <c r="AK5111" s="51">
        <v>3.5983354667336528E-2</v>
      </c>
      <c r="AL5111" s="51">
        <v>3.3663058000000001</v>
      </c>
      <c r="AM5111" s="51">
        <v>93.551749999999998</v>
      </c>
      <c r="AN5111" s="51"/>
      <c r="AO5111" s="51"/>
      <c r="AP5111" s="51"/>
      <c r="AQ5111" s="51"/>
      <c r="AR5111" s="51"/>
      <c r="AS5111" s="51"/>
      <c r="AT5111" s="51"/>
      <c r="AU5111" s="51"/>
      <c r="AV5111" s="51"/>
      <c r="AW5111" s="51">
        <v>1.750866525</v>
      </c>
      <c r="AX5111" s="51"/>
      <c r="AY5111" s="51">
        <v>90.66</v>
      </c>
      <c r="AZ5111" s="51">
        <v>1.9312447882197221E-2</v>
      </c>
      <c r="BA5111" s="51">
        <v>9.8098916044109963E-3</v>
      </c>
      <c r="BB5111" s="51">
        <v>2.4794967000000003</v>
      </c>
      <c r="BC5111" s="51"/>
      <c r="BD5111" s="51">
        <v>252.75475</v>
      </c>
      <c r="BE5111" s="51"/>
      <c r="BF5111" s="51"/>
      <c r="BG5111" s="51"/>
      <c r="BH5111" s="51"/>
      <c r="BI5111" s="51"/>
      <c r="BJ5111" s="51"/>
      <c r="BK5111" s="51"/>
      <c r="BL5111" s="51"/>
      <c r="BM5111" s="51"/>
      <c r="BN5111" s="51"/>
      <c r="BO5111" s="51"/>
      <c r="BP5111" s="51"/>
      <c r="BQ5111" s="51"/>
      <c r="BR5111" s="51"/>
      <c r="BS5111" s="51"/>
      <c r="BT5111" s="51"/>
      <c r="BU5111" s="51"/>
      <c r="BV5111" s="51"/>
      <c r="BW5111" s="51"/>
      <c r="BX5111" s="51"/>
      <c r="BY5111" s="51"/>
    </row>
    <row r="5112" spans="1:77" x14ac:dyDescent="0.55000000000000004">
      <c r="A5112" s="49" t="s">
        <v>910</v>
      </c>
      <c r="B5112" s="50">
        <v>42342</v>
      </c>
      <c r="C5112" s="51" t="s">
        <v>906</v>
      </c>
      <c r="D5112" s="51"/>
      <c r="E5112" s="51">
        <v>516.01593749999995</v>
      </c>
      <c r="F5112" s="51">
        <v>0.25944999999999996</v>
      </c>
      <c r="G5112" s="51">
        <v>0.26261875000000001</v>
      </c>
      <c r="H5112" s="51">
        <v>0.27395000000000003</v>
      </c>
      <c r="I5112" s="51">
        <v>0.2779875</v>
      </c>
      <c r="J5112" s="51">
        <v>0.27750625000000001</v>
      </c>
      <c r="K5112" s="51">
        <v>0.32969999999999999</v>
      </c>
      <c r="L5112" s="51">
        <v>0.299875</v>
      </c>
      <c r="M5112" s="51"/>
      <c r="N5112" s="51"/>
      <c r="O5112" s="51"/>
      <c r="P5112" s="51"/>
      <c r="Q5112" s="51"/>
      <c r="R5112" s="51"/>
      <c r="S5112" s="51"/>
      <c r="T5112" s="51"/>
      <c r="U5112" s="51"/>
      <c r="V5112" s="51"/>
      <c r="W5112" s="51"/>
      <c r="X5112" s="51"/>
      <c r="Y5112" s="51"/>
      <c r="Z5112" s="51"/>
      <c r="AA5112" s="51"/>
      <c r="AB5112" s="51"/>
      <c r="AC5112" s="51">
        <v>0.59949309877063406</v>
      </c>
      <c r="AD5112" s="51">
        <v>0.57682082195668327</v>
      </c>
      <c r="AE5112" s="51"/>
      <c r="AF5112" s="51"/>
      <c r="AG5112" s="51"/>
      <c r="AH5112" s="51"/>
      <c r="AI5112" s="51"/>
      <c r="AJ5112" s="51"/>
      <c r="AK5112" s="51"/>
      <c r="AL5112" s="51"/>
      <c r="AM5112" s="51"/>
      <c r="AN5112" s="51"/>
      <c r="AO5112" s="51"/>
      <c r="AP5112" s="51"/>
      <c r="AQ5112" s="51"/>
      <c r="AR5112" s="51"/>
      <c r="AS5112" s="51"/>
      <c r="AT5112" s="51"/>
      <c r="AU5112" s="51"/>
      <c r="AV5112" s="51"/>
      <c r="AW5112" s="51"/>
      <c r="AX5112" s="51"/>
      <c r="AY5112" s="51"/>
      <c r="AZ5112" s="51"/>
      <c r="BA5112" s="51"/>
      <c r="BB5112" s="51"/>
      <c r="BC5112" s="51"/>
      <c r="BD5112" s="51"/>
      <c r="BE5112" s="51"/>
      <c r="BF5112" s="51"/>
      <c r="BG5112" s="51"/>
      <c r="BH5112" s="51"/>
      <c r="BI5112" s="51"/>
      <c r="BJ5112" s="51"/>
      <c r="BK5112" s="51"/>
      <c r="BL5112" s="51"/>
      <c r="BM5112" s="51"/>
      <c r="BN5112" s="51"/>
      <c r="BO5112" s="51"/>
      <c r="BP5112" s="51"/>
      <c r="BQ5112" s="51"/>
      <c r="BR5112" s="51"/>
      <c r="BS5112" s="51"/>
      <c r="BT5112" s="51"/>
      <c r="BU5112" s="51"/>
      <c r="BV5112" s="51"/>
      <c r="BW5112" s="51"/>
      <c r="BX5112" s="51"/>
      <c r="BY5112" s="51"/>
    </row>
    <row r="5113" spans="1:77" x14ac:dyDescent="0.55000000000000004">
      <c r="A5113" s="49" t="s">
        <v>910</v>
      </c>
      <c r="B5113" s="50">
        <v>42343</v>
      </c>
      <c r="C5113" s="51" t="s">
        <v>906</v>
      </c>
      <c r="D5113" s="51"/>
      <c r="E5113" s="51">
        <v>512.3784374999999</v>
      </c>
      <c r="F5113" s="51">
        <v>0.24086875000000002</v>
      </c>
      <c r="G5113" s="51">
        <v>0.25748749999999998</v>
      </c>
      <c r="H5113" s="51">
        <v>0.27431875</v>
      </c>
      <c r="I5113" s="51">
        <v>0.2774375</v>
      </c>
      <c r="J5113" s="51">
        <v>0.27742500000000003</v>
      </c>
      <c r="K5113" s="51">
        <v>0.32971874999999995</v>
      </c>
      <c r="L5113" s="51">
        <v>0.29985000000000001</v>
      </c>
      <c r="M5113" s="51"/>
      <c r="N5113" s="51"/>
      <c r="O5113" s="51"/>
      <c r="P5113" s="51"/>
      <c r="Q5113" s="51"/>
      <c r="R5113" s="51"/>
      <c r="S5113" s="51"/>
      <c r="T5113" s="51"/>
      <c r="U5113" s="51"/>
      <c r="V5113" s="51"/>
      <c r="W5113" s="51"/>
      <c r="X5113" s="51"/>
      <c r="Y5113" s="51"/>
      <c r="Z5113" s="51"/>
      <c r="AA5113" s="51"/>
      <c r="AB5113" s="51"/>
      <c r="AC5113" s="51"/>
      <c r="AD5113" s="51"/>
      <c r="AE5113" s="51"/>
      <c r="AF5113" s="51"/>
      <c r="AG5113" s="51"/>
      <c r="AH5113" s="51"/>
      <c r="AI5113" s="51"/>
      <c r="AJ5113" s="51"/>
      <c r="AK5113" s="51"/>
      <c r="AL5113" s="51"/>
      <c r="AM5113" s="51"/>
      <c r="AN5113" s="51"/>
      <c r="AO5113" s="51"/>
      <c r="AP5113" s="51"/>
      <c r="AQ5113" s="51"/>
      <c r="AR5113" s="51"/>
      <c r="AS5113" s="51"/>
      <c r="AT5113" s="51"/>
      <c r="AU5113" s="51"/>
      <c r="AV5113" s="51"/>
      <c r="AW5113" s="51"/>
      <c r="AX5113" s="51"/>
      <c r="AY5113" s="51"/>
      <c r="AZ5113" s="51"/>
      <c r="BA5113" s="51"/>
      <c r="BB5113" s="51"/>
      <c r="BC5113" s="51"/>
      <c r="BD5113" s="51"/>
      <c r="BE5113" s="51"/>
      <c r="BF5113" s="51"/>
      <c r="BG5113" s="51"/>
      <c r="BH5113" s="51"/>
      <c r="BI5113" s="51"/>
      <c r="BJ5113" s="51"/>
      <c r="BK5113" s="51"/>
      <c r="BL5113" s="51"/>
      <c r="BM5113" s="51"/>
      <c r="BN5113" s="51"/>
      <c r="BO5113" s="51"/>
      <c r="BP5113" s="51"/>
      <c r="BQ5113" s="51"/>
      <c r="BR5113" s="51"/>
      <c r="BS5113" s="51"/>
      <c r="BT5113" s="51"/>
      <c r="BU5113" s="51"/>
      <c r="BV5113" s="51"/>
      <c r="BW5113" s="51"/>
      <c r="BX5113" s="51"/>
      <c r="BY5113" s="51"/>
    </row>
    <row r="5114" spans="1:77" x14ac:dyDescent="0.55000000000000004">
      <c r="A5114" s="49" t="s">
        <v>910</v>
      </c>
      <c r="B5114" s="50">
        <v>42344</v>
      </c>
      <c r="C5114" s="51" t="s">
        <v>906</v>
      </c>
      <c r="D5114" s="51"/>
      <c r="E5114" s="51">
        <v>509.35734375000004</v>
      </c>
      <c r="F5114" s="51">
        <v>0.22634062499999999</v>
      </c>
      <c r="G5114" s="51">
        <v>0.25265000000000004</v>
      </c>
      <c r="H5114" s="51">
        <v>0.27436875000000005</v>
      </c>
      <c r="I5114" s="51">
        <v>0.27712500000000001</v>
      </c>
      <c r="J5114" s="51">
        <v>0.27727499999999999</v>
      </c>
      <c r="K5114" s="51">
        <v>0.32976250000000001</v>
      </c>
      <c r="L5114" s="51">
        <v>0.29983124999999999</v>
      </c>
      <c r="M5114" s="51"/>
      <c r="N5114" s="51"/>
      <c r="O5114" s="51"/>
      <c r="P5114" s="51"/>
      <c r="Q5114" s="51"/>
      <c r="R5114" s="51"/>
      <c r="S5114" s="51"/>
      <c r="T5114" s="51"/>
      <c r="U5114" s="51"/>
      <c r="V5114" s="51"/>
      <c r="W5114" s="51"/>
      <c r="X5114" s="51"/>
      <c r="Y5114" s="51"/>
      <c r="Z5114" s="51"/>
      <c r="AA5114" s="51"/>
      <c r="AB5114" s="51"/>
      <c r="AC5114" s="51"/>
      <c r="AD5114" s="51"/>
      <c r="AE5114" s="51"/>
      <c r="AF5114" s="51"/>
      <c r="AG5114" s="51"/>
      <c r="AH5114" s="51"/>
      <c r="AI5114" s="51"/>
      <c r="AJ5114" s="51"/>
      <c r="AK5114" s="51"/>
      <c r="AL5114" s="51"/>
      <c r="AM5114" s="51"/>
      <c r="AN5114" s="51"/>
      <c r="AO5114" s="51"/>
      <c r="AP5114" s="51"/>
      <c r="AQ5114" s="51"/>
      <c r="AR5114" s="51"/>
      <c r="AS5114" s="51"/>
      <c r="AT5114" s="51"/>
      <c r="AU5114" s="51"/>
      <c r="AV5114" s="51"/>
      <c r="AW5114" s="51"/>
      <c r="AX5114" s="51"/>
      <c r="AY5114" s="51"/>
      <c r="AZ5114" s="51"/>
      <c r="BA5114" s="51"/>
      <c r="BB5114" s="51"/>
      <c r="BC5114" s="51"/>
      <c r="BD5114" s="51"/>
      <c r="BE5114" s="51"/>
      <c r="BF5114" s="51"/>
      <c r="BG5114" s="51"/>
      <c r="BH5114" s="51"/>
      <c r="BI5114" s="51"/>
      <c r="BJ5114" s="51"/>
      <c r="BK5114" s="51"/>
      <c r="BL5114" s="51"/>
      <c r="BM5114" s="51"/>
      <c r="BN5114" s="51"/>
      <c r="BO5114" s="51"/>
      <c r="BP5114" s="51"/>
      <c r="BQ5114" s="51"/>
      <c r="BR5114" s="51"/>
      <c r="BS5114" s="51"/>
      <c r="BT5114" s="51"/>
      <c r="BU5114" s="51"/>
      <c r="BV5114" s="51"/>
      <c r="BW5114" s="51"/>
      <c r="BX5114" s="51"/>
      <c r="BY5114" s="51"/>
    </row>
    <row r="5115" spans="1:77" x14ac:dyDescent="0.55000000000000004">
      <c r="A5115" s="49" t="s">
        <v>910</v>
      </c>
      <c r="B5115" s="50">
        <v>42345</v>
      </c>
      <c r="C5115" s="51" t="s">
        <v>906</v>
      </c>
      <c r="D5115" s="51"/>
      <c r="E5115" s="51">
        <v>505.54359374999996</v>
      </c>
      <c r="F5115" s="51">
        <v>0.21167812499999999</v>
      </c>
      <c r="G5115" s="51">
        <v>0.24633749999999999</v>
      </c>
      <c r="H5115" s="51">
        <v>0.27306874999999997</v>
      </c>
      <c r="I5115" s="51">
        <v>0.27634375</v>
      </c>
      <c r="J5115" s="51">
        <v>0.27713125</v>
      </c>
      <c r="K5115" s="51">
        <v>0.32972499999999999</v>
      </c>
      <c r="L5115" s="51">
        <v>0.29986875000000002</v>
      </c>
      <c r="M5115" s="51"/>
      <c r="N5115" s="51"/>
      <c r="O5115" s="51"/>
      <c r="P5115" s="51"/>
      <c r="Q5115" s="51"/>
      <c r="R5115" s="51"/>
      <c r="S5115" s="51"/>
      <c r="T5115" s="51"/>
      <c r="U5115" s="51"/>
      <c r="V5115" s="51"/>
      <c r="W5115" s="51"/>
      <c r="X5115" s="51"/>
      <c r="Y5115" s="51"/>
      <c r="Z5115" s="51"/>
      <c r="AA5115" s="51"/>
      <c r="AB5115" s="51"/>
      <c r="AC5115" s="51">
        <v>0.52634936992136883</v>
      </c>
      <c r="AD5115" s="51">
        <v>0.53475430017048886</v>
      </c>
      <c r="AE5115" s="51"/>
      <c r="AF5115" s="51"/>
      <c r="AG5115" s="51"/>
      <c r="AH5115" s="51"/>
      <c r="AI5115" s="51"/>
      <c r="AJ5115" s="51"/>
      <c r="AK5115" s="51"/>
      <c r="AL5115" s="51"/>
      <c r="AM5115" s="51"/>
      <c r="AN5115" s="51"/>
      <c r="AO5115" s="51"/>
      <c r="AP5115" s="51"/>
      <c r="AQ5115" s="51"/>
      <c r="AR5115" s="51"/>
      <c r="AS5115" s="51"/>
      <c r="AT5115" s="51"/>
      <c r="AU5115" s="51"/>
      <c r="AV5115" s="51"/>
      <c r="AW5115" s="51"/>
      <c r="AX5115" s="51"/>
      <c r="AY5115" s="51"/>
      <c r="AZ5115" s="51"/>
      <c r="BA5115" s="51"/>
      <c r="BB5115" s="51"/>
      <c r="BC5115" s="51"/>
      <c r="BD5115" s="51"/>
      <c r="BE5115" s="51"/>
      <c r="BF5115" s="51"/>
      <c r="BG5115" s="51"/>
      <c r="BH5115" s="51"/>
      <c r="BI5115" s="51"/>
      <c r="BJ5115" s="51"/>
      <c r="BK5115" s="51"/>
      <c r="BL5115" s="51"/>
      <c r="BM5115" s="51"/>
      <c r="BN5115" s="51"/>
      <c r="BO5115" s="51"/>
      <c r="BP5115" s="51"/>
      <c r="BQ5115" s="51"/>
      <c r="BR5115" s="51"/>
      <c r="BS5115" s="51"/>
      <c r="BT5115" s="51"/>
      <c r="BU5115" s="51"/>
      <c r="BV5115" s="51"/>
      <c r="BW5115" s="51"/>
      <c r="BX5115" s="51"/>
      <c r="BY5115" s="51"/>
    </row>
    <row r="5116" spans="1:77" x14ac:dyDescent="0.55000000000000004">
      <c r="A5116" s="49" t="s">
        <v>910</v>
      </c>
      <c r="B5116" s="50">
        <v>42346</v>
      </c>
      <c r="C5116" s="51" t="s">
        <v>906</v>
      </c>
      <c r="D5116" s="51"/>
      <c r="E5116" s="51">
        <v>500.95265625000002</v>
      </c>
      <c r="F5116" s="51">
        <v>0.19490312500000001</v>
      </c>
      <c r="G5116" s="51">
        <v>0.23831875000000002</v>
      </c>
      <c r="H5116" s="51">
        <v>0.27138125000000002</v>
      </c>
      <c r="I5116" s="51">
        <v>0.27536875</v>
      </c>
      <c r="J5116" s="51">
        <v>0.27687499999999998</v>
      </c>
      <c r="K5116" s="51">
        <v>0.32981250000000001</v>
      </c>
      <c r="L5116" s="51">
        <v>0.29979375000000003</v>
      </c>
      <c r="M5116" s="51"/>
      <c r="N5116" s="51"/>
      <c r="O5116" s="51"/>
      <c r="P5116" s="51"/>
      <c r="Q5116" s="51"/>
      <c r="R5116" s="51"/>
      <c r="S5116" s="51"/>
      <c r="T5116" s="51"/>
      <c r="U5116" s="51"/>
      <c r="V5116" s="51"/>
      <c r="W5116" s="51"/>
      <c r="X5116" s="51"/>
      <c r="Y5116" s="51"/>
      <c r="Z5116" s="51"/>
      <c r="AA5116" s="51"/>
      <c r="AB5116" s="51">
        <v>8.4</v>
      </c>
      <c r="AC5116" s="51"/>
      <c r="AD5116" s="51"/>
      <c r="AE5116" s="51"/>
      <c r="AF5116" s="51"/>
      <c r="AG5116" s="51"/>
      <c r="AH5116" s="51">
        <v>2.95</v>
      </c>
      <c r="AI5116" s="51">
        <v>8.4</v>
      </c>
      <c r="AJ5116" s="51"/>
      <c r="AK5116" s="51"/>
      <c r="AL5116" s="51"/>
      <c r="AM5116" s="51"/>
      <c r="AN5116" s="51"/>
      <c r="AO5116" s="51"/>
      <c r="AP5116" s="51"/>
      <c r="AQ5116" s="51"/>
      <c r="AR5116" s="51"/>
      <c r="AS5116" s="51"/>
      <c r="AT5116" s="51"/>
      <c r="AU5116" s="51"/>
      <c r="AV5116" s="51"/>
      <c r="AW5116" s="51"/>
      <c r="AX5116" s="51"/>
      <c r="AY5116" s="51"/>
      <c r="AZ5116" s="51"/>
      <c r="BA5116" s="51"/>
      <c r="BB5116" s="51"/>
      <c r="BC5116" s="51"/>
      <c r="BD5116" s="51"/>
      <c r="BE5116" s="51"/>
      <c r="BF5116" s="51"/>
      <c r="BG5116" s="51"/>
      <c r="BH5116" s="51"/>
      <c r="BI5116" s="51"/>
      <c r="BJ5116" s="51"/>
      <c r="BK5116" s="51"/>
      <c r="BL5116" s="51"/>
      <c r="BM5116" s="51"/>
      <c r="BN5116" s="51"/>
      <c r="BO5116" s="51"/>
      <c r="BP5116" s="51"/>
      <c r="BQ5116" s="51"/>
      <c r="BR5116" s="51"/>
      <c r="BS5116" s="51"/>
      <c r="BT5116" s="51"/>
      <c r="BU5116" s="51"/>
      <c r="BV5116" s="51"/>
      <c r="BW5116" s="51"/>
      <c r="BX5116" s="51"/>
      <c r="BY5116" s="51"/>
    </row>
    <row r="5117" spans="1:77" x14ac:dyDescent="0.55000000000000004">
      <c r="A5117" s="49" t="s">
        <v>910</v>
      </c>
      <c r="B5117" s="50">
        <v>42347</v>
      </c>
      <c r="C5117" s="51" t="s">
        <v>906</v>
      </c>
      <c r="D5117" s="51"/>
      <c r="E5117" s="51">
        <v>497.26500000000004</v>
      </c>
      <c r="F5117" s="51">
        <v>0.1822125</v>
      </c>
      <c r="G5117" s="51">
        <v>0.23171250000000002</v>
      </c>
      <c r="H5117" s="51">
        <v>0.27015624999999999</v>
      </c>
      <c r="I5117" s="51">
        <v>0.27427500000000005</v>
      </c>
      <c r="J5117" s="51">
        <v>0.27661875000000002</v>
      </c>
      <c r="K5117" s="51">
        <v>0.32974999999999999</v>
      </c>
      <c r="L5117" s="51">
        <v>0.29978749999999998</v>
      </c>
      <c r="M5117" s="51"/>
      <c r="N5117" s="51"/>
      <c r="O5117" s="51"/>
      <c r="P5117" s="51"/>
      <c r="Q5117" s="51"/>
      <c r="R5117" s="51"/>
      <c r="S5117" s="51"/>
      <c r="T5117" s="51"/>
      <c r="U5117" s="51"/>
      <c r="V5117" s="51"/>
      <c r="W5117" s="51"/>
      <c r="X5117" s="51"/>
      <c r="Y5117" s="51"/>
      <c r="Z5117" s="51"/>
      <c r="AA5117" s="51"/>
      <c r="AB5117" s="51"/>
      <c r="AC5117" s="51"/>
      <c r="AD5117" s="51"/>
      <c r="AE5117" s="51"/>
      <c r="AF5117" s="51"/>
      <c r="AG5117" s="51"/>
      <c r="AH5117" s="51"/>
      <c r="AI5117" s="51"/>
      <c r="AJ5117" s="51"/>
      <c r="AK5117" s="51"/>
      <c r="AL5117" s="51"/>
      <c r="AM5117" s="51"/>
      <c r="AN5117" s="51"/>
      <c r="AO5117" s="51"/>
      <c r="AP5117" s="51"/>
      <c r="AQ5117" s="51"/>
      <c r="AR5117" s="51"/>
      <c r="AS5117" s="51"/>
      <c r="AT5117" s="51"/>
      <c r="AU5117" s="51"/>
      <c r="AV5117" s="51"/>
      <c r="AW5117" s="51"/>
      <c r="AX5117" s="51"/>
      <c r="AY5117" s="51"/>
      <c r="AZ5117" s="51"/>
      <c r="BA5117" s="51"/>
      <c r="BB5117" s="51"/>
      <c r="BC5117" s="51"/>
      <c r="BD5117" s="51"/>
      <c r="BE5117" s="51"/>
      <c r="BF5117" s="51"/>
      <c r="BG5117" s="51"/>
      <c r="BH5117" s="51"/>
      <c r="BI5117" s="51"/>
      <c r="BJ5117" s="51"/>
      <c r="BK5117" s="51"/>
      <c r="BL5117" s="51"/>
      <c r="BM5117" s="51"/>
      <c r="BN5117" s="51"/>
      <c r="BO5117" s="51"/>
      <c r="BP5117" s="51"/>
      <c r="BQ5117" s="51"/>
      <c r="BR5117" s="51"/>
      <c r="BS5117" s="51"/>
      <c r="BT5117" s="51"/>
      <c r="BU5117" s="51"/>
      <c r="BV5117" s="51"/>
      <c r="BW5117" s="51"/>
      <c r="BX5117" s="51"/>
      <c r="BY5117" s="51"/>
    </row>
    <row r="5118" spans="1:77" x14ac:dyDescent="0.55000000000000004">
      <c r="A5118" s="49" t="s">
        <v>910</v>
      </c>
      <c r="B5118" s="50">
        <v>42348</v>
      </c>
      <c r="C5118" s="51" t="s">
        <v>906</v>
      </c>
      <c r="D5118" s="51"/>
      <c r="E5118" s="51">
        <v>523.49437499999999</v>
      </c>
      <c r="F5118" s="51">
        <v>0.28930624999999999</v>
      </c>
      <c r="G5118" s="51">
        <v>0.27116874999999996</v>
      </c>
      <c r="H5118" s="51">
        <v>0.28026875000000001</v>
      </c>
      <c r="I5118" s="51">
        <v>0.27863125</v>
      </c>
      <c r="J5118" s="51">
        <v>0.27637500000000004</v>
      </c>
      <c r="K5118" s="51">
        <v>0.32969375000000001</v>
      </c>
      <c r="L5118" s="51">
        <v>0.29977500000000001</v>
      </c>
      <c r="M5118" s="51"/>
      <c r="N5118" s="51"/>
      <c r="O5118" s="51"/>
      <c r="P5118" s="51"/>
      <c r="Q5118" s="51"/>
      <c r="R5118" s="51"/>
      <c r="S5118" s="51"/>
      <c r="T5118" s="51"/>
      <c r="U5118" s="51"/>
      <c r="V5118" s="51"/>
      <c r="W5118" s="51"/>
      <c r="X5118" s="51"/>
      <c r="Y5118" s="51"/>
      <c r="Z5118" s="51"/>
      <c r="AA5118" s="51"/>
      <c r="AB5118" s="51"/>
      <c r="AC5118" s="51"/>
      <c r="AD5118" s="51"/>
      <c r="AE5118" s="51"/>
      <c r="AF5118" s="51"/>
      <c r="AG5118" s="51"/>
      <c r="AH5118" s="51"/>
      <c r="AI5118" s="51"/>
      <c r="AJ5118" s="51"/>
      <c r="AK5118" s="51"/>
      <c r="AL5118" s="51"/>
      <c r="AM5118" s="51"/>
      <c r="AN5118" s="51"/>
      <c r="AO5118" s="51"/>
      <c r="AP5118" s="51"/>
      <c r="AQ5118" s="51"/>
      <c r="AR5118" s="51"/>
      <c r="AS5118" s="51"/>
      <c r="AT5118" s="51"/>
      <c r="AU5118" s="51"/>
      <c r="AV5118" s="51"/>
      <c r="AW5118" s="51"/>
      <c r="AX5118" s="51"/>
      <c r="AY5118" s="51"/>
      <c r="AZ5118" s="51"/>
      <c r="BA5118" s="51"/>
      <c r="BB5118" s="51"/>
      <c r="BC5118" s="51"/>
      <c r="BD5118" s="51"/>
      <c r="BE5118" s="51"/>
      <c r="BF5118" s="51"/>
      <c r="BG5118" s="51"/>
      <c r="BH5118" s="51"/>
      <c r="BI5118" s="51"/>
      <c r="BJ5118" s="51"/>
      <c r="BK5118" s="51"/>
      <c r="BL5118" s="51"/>
      <c r="BM5118" s="51"/>
      <c r="BN5118" s="51"/>
      <c r="BO5118" s="51"/>
      <c r="BP5118" s="51"/>
      <c r="BQ5118" s="51"/>
      <c r="BR5118" s="51"/>
      <c r="BS5118" s="51"/>
      <c r="BT5118" s="51"/>
      <c r="BU5118" s="51"/>
      <c r="BV5118" s="51"/>
      <c r="BW5118" s="51"/>
      <c r="BX5118" s="51"/>
      <c r="BY5118" s="51"/>
    </row>
    <row r="5119" spans="1:77" x14ac:dyDescent="0.55000000000000004">
      <c r="A5119" s="49" t="s">
        <v>910</v>
      </c>
      <c r="B5119" s="50">
        <v>42349</v>
      </c>
      <c r="C5119" s="51" t="s">
        <v>906</v>
      </c>
      <c r="D5119" s="51"/>
      <c r="E5119" s="51">
        <v>524.73609375000001</v>
      </c>
      <c r="F5119" s="51">
        <v>0.28500312500000002</v>
      </c>
      <c r="G5119" s="51">
        <v>0.2777</v>
      </c>
      <c r="H5119" s="51">
        <v>0.28239375</v>
      </c>
      <c r="I5119" s="51">
        <v>0.27960000000000002</v>
      </c>
      <c r="J5119" s="51">
        <v>0.27632500000000004</v>
      </c>
      <c r="K5119" s="51">
        <v>0.32975625000000003</v>
      </c>
      <c r="L5119" s="51">
        <v>0.29969374999999998</v>
      </c>
      <c r="M5119" s="51"/>
      <c r="N5119" s="51"/>
      <c r="O5119" s="51"/>
      <c r="P5119" s="51"/>
      <c r="Q5119" s="51"/>
      <c r="R5119" s="51"/>
      <c r="S5119" s="51"/>
      <c r="T5119" s="51"/>
      <c r="U5119" s="51"/>
      <c r="V5119" s="51"/>
      <c r="W5119" s="51"/>
      <c r="X5119" s="51"/>
      <c r="Y5119" s="51"/>
      <c r="Z5119" s="51"/>
      <c r="AA5119" s="51"/>
      <c r="AB5119" s="51"/>
      <c r="AC5119" s="51">
        <v>0.73889992436366547</v>
      </c>
      <c r="AD5119" s="51">
        <v>0.55871469854072098</v>
      </c>
      <c r="AE5119" s="51"/>
      <c r="AF5119" s="51"/>
      <c r="AG5119" s="51"/>
      <c r="AH5119" s="51"/>
      <c r="AI5119" s="51"/>
      <c r="AJ5119" s="51"/>
      <c r="AK5119" s="51"/>
      <c r="AL5119" s="51"/>
      <c r="AM5119" s="51"/>
      <c r="AN5119" s="51"/>
      <c r="AO5119" s="51"/>
      <c r="AP5119" s="51"/>
      <c r="AQ5119" s="51"/>
      <c r="AR5119" s="51"/>
      <c r="AS5119" s="51"/>
      <c r="AT5119" s="51"/>
      <c r="AU5119" s="51"/>
      <c r="AV5119" s="51"/>
      <c r="AW5119" s="51"/>
      <c r="AX5119" s="51"/>
      <c r="AY5119" s="51"/>
      <c r="AZ5119" s="51"/>
      <c r="BA5119" s="51"/>
      <c r="BB5119" s="51"/>
      <c r="BC5119" s="51"/>
      <c r="BD5119" s="51"/>
      <c r="BE5119" s="51"/>
      <c r="BF5119" s="51"/>
      <c r="BG5119" s="51"/>
      <c r="BH5119" s="51"/>
      <c r="BI5119" s="51"/>
      <c r="BJ5119" s="51"/>
      <c r="BK5119" s="51"/>
      <c r="BL5119" s="51"/>
      <c r="BM5119" s="51"/>
      <c r="BN5119" s="51"/>
      <c r="BO5119" s="51"/>
      <c r="BP5119" s="51"/>
      <c r="BQ5119" s="51"/>
      <c r="BR5119" s="51"/>
      <c r="BS5119" s="51"/>
      <c r="BT5119" s="51"/>
      <c r="BU5119" s="51"/>
      <c r="BV5119" s="51"/>
      <c r="BW5119" s="51"/>
      <c r="BX5119" s="51"/>
      <c r="BY5119" s="51"/>
    </row>
    <row r="5120" spans="1:77" x14ac:dyDescent="0.55000000000000004">
      <c r="A5120" s="49" t="s">
        <v>910</v>
      </c>
      <c r="B5120" s="50">
        <v>42350</v>
      </c>
      <c r="C5120" s="51" t="s">
        <v>906</v>
      </c>
      <c r="D5120" s="51"/>
      <c r="E5120" s="51">
        <v>521.94093750000002</v>
      </c>
      <c r="F5120" s="51">
        <v>0.27057500000000001</v>
      </c>
      <c r="G5120" s="51">
        <v>0.27603125000000001</v>
      </c>
      <c r="H5120" s="51">
        <v>0.28240625000000003</v>
      </c>
      <c r="I5120" s="51">
        <v>0.27869375000000002</v>
      </c>
      <c r="J5120" s="51">
        <v>0.27608125</v>
      </c>
      <c r="K5120" s="51">
        <v>0.32963124999999999</v>
      </c>
      <c r="L5120" s="51">
        <v>0.2996875</v>
      </c>
      <c r="M5120" s="51"/>
      <c r="N5120" s="51"/>
      <c r="O5120" s="51"/>
      <c r="P5120" s="51"/>
      <c r="Q5120" s="51"/>
      <c r="R5120" s="51"/>
      <c r="S5120" s="51"/>
      <c r="T5120" s="51"/>
      <c r="U5120" s="51"/>
      <c r="V5120" s="51"/>
      <c r="W5120" s="51"/>
      <c r="X5120" s="51"/>
      <c r="Y5120" s="51"/>
      <c r="Z5120" s="51"/>
      <c r="AA5120" s="51"/>
      <c r="AB5120" s="51"/>
      <c r="AC5120" s="51"/>
      <c r="AD5120" s="51"/>
      <c r="AE5120" s="51"/>
      <c r="AF5120" s="51"/>
      <c r="AG5120" s="51"/>
      <c r="AH5120" s="51"/>
      <c r="AI5120" s="51"/>
      <c r="AJ5120" s="51"/>
      <c r="AK5120" s="51"/>
      <c r="AL5120" s="51"/>
      <c r="AM5120" s="51"/>
      <c r="AN5120" s="51"/>
      <c r="AO5120" s="51"/>
      <c r="AP5120" s="51"/>
      <c r="AQ5120" s="51"/>
      <c r="AR5120" s="51"/>
      <c r="AS5120" s="51"/>
      <c r="AT5120" s="51"/>
      <c r="AU5120" s="51"/>
      <c r="AV5120" s="51"/>
      <c r="AW5120" s="51"/>
      <c r="AX5120" s="51"/>
      <c r="AY5120" s="51"/>
      <c r="AZ5120" s="51"/>
      <c r="BA5120" s="51"/>
      <c r="BB5120" s="51"/>
      <c r="BC5120" s="51"/>
      <c r="BD5120" s="51"/>
      <c r="BE5120" s="51"/>
      <c r="BF5120" s="51"/>
      <c r="BG5120" s="51"/>
      <c r="BH5120" s="51"/>
      <c r="BI5120" s="51"/>
      <c r="BJ5120" s="51"/>
      <c r="BK5120" s="51"/>
      <c r="BL5120" s="51"/>
      <c r="BM5120" s="51"/>
      <c r="BN5120" s="51"/>
      <c r="BO5120" s="51"/>
      <c r="BP5120" s="51"/>
      <c r="BQ5120" s="51"/>
      <c r="BR5120" s="51"/>
      <c r="BS5120" s="51"/>
      <c r="BT5120" s="51"/>
      <c r="BU5120" s="51"/>
      <c r="BV5120" s="51"/>
      <c r="BW5120" s="51"/>
      <c r="BX5120" s="51"/>
      <c r="BY5120" s="51"/>
    </row>
    <row r="5121" spans="1:77" x14ac:dyDescent="0.55000000000000004">
      <c r="A5121" s="49" t="s">
        <v>910</v>
      </c>
      <c r="B5121" s="50">
        <v>42351</v>
      </c>
      <c r="C5121" s="51" t="s">
        <v>906</v>
      </c>
      <c r="D5121" s="51"/>
      <c r="E5121" s="51">
        <v>519.65343749999988</v>
      </c>
      <c r="F5121" s="51">
        <v>0.25880000000000003</v>
      </c>
      <c r="G5121" s="51">
        <v>0.27295624999999996</v>
      </c>
      <c r="H5121" s="51">
        <v>0.28259374999999998</v>
      </c>
      <c r="I5121" s="51">
        <v>0.27849999999999997</v>
      </c>
      <c r="J5121" s="51">
        <v>0.27586249999999995</v>
      </c>
      <c r="K5121" s="51">
        <v>0.329625</v>
      </c>
      <c r="L5121" s="51">
        <v>0.29971875000000003</v>
      </c>
      <c r="M5121" s="51"/>
      <c r="N5121" s="51"/>
      <c r="O5121" s="51"/>
      <c r="P5121" s="51"/>
      <c r="Q5121" s="51"/>
      <c r="R5121" s="51"/>
      <c r="S5121" s="51"/>
      <c r="T5121" s="51"/>
      <c r="U5121" s="51"/>
      <c r="V5121" s="51"/>
      <c r="W5121" s="51"/>
      <c r="X5121" s="51"/>
      <c r="Y5121" s="51"/>
      <c r="Z5121" s="51"/>
      <c r="AA5121" s="51"/>
      <c r="AB5121" s="51"/>
      <c r="AC5121" s="51"/>
      <c r="AD5121" s="51"/>
      <c r="AE5121" s="51"/>
      <c r="AF5121" s="51"/>
      <c r="AG5121" s="51"/>
      <c r="AH5121" s="51"/>
      <c r="AI5121" s="51"/>
      <c r="AJ5121" s="51"/>
      <c r="AK5121" s="51"/>
      <c r="AL5121" s="51"/>
      <c r="AM5121" s="51"/>
      <c r="AN5121" s="51"/>
      <c r="AO5121" s="51"/>
      <c r="AP5121" s="51"/>
      <c r="AQ5121" s="51"/>
      <c r="AR5121" s="51"/>
      <c r="AS5121" s="51"/>
      <c r="AT5121" s="51"/>
      <c r="AU5121" s="51"/>
      <c r="AV5121" s="51"/>
      <c r="AW5121" s="51"/>
      <c r="AX5121" s="51"/>
      <c r="AY5121" s="51"/>
      <c r="AZ5121" s="51"/>
      <c r="BA5121" s="51"/>
      <c r="BB5121" s="51"/>
      <c r="BC5121" s="51"/>
      <c r="BD5121" s="51"/>
      <c r="BE5121" s="51"/>
      <c r="BF5121" s="51"/>
      <c r="BG5121" s="51"/>
      <c r="BH5121" s="51"/>
      <c r="BI5121" s="51"/>
      <c r="BJ5121" s="51"/>
      <c r="BK5121" s="51"/>
      <c r="BL5121" s="51"/>
      <c r="BM5121" s="51"/>
      <c r="BN5121" s="51"/>
      <c r="BO5121" s="51"/>
      <c r="BP5121" s="51"/>
      <c r="BQ5121" s="51"/>
      <c r="BR5121" s="51"/>
      <c r="BS5121" s="51"/>
      <c r="BT5121" s="51"/>
      <c r="BU5121" s="51"/>
      <c r="BV5121" s="51"/>
      <c r="BW5121" s="51"/>
      <c r="BX5121" s="51"/>
      <c r="BY5121" s="51"/>
    </row>
    <row r="5122" spans="1:77" x14ac:dyDescent="0.55000000000000004">
      <c r="A5122" s="49" t="s">
        <v>910</v>
      </c>
      <c r="B5122" s="50">
        <v>42352</v>
      </c>
      <c r="C5122" s="51" t="s">
        <v>906</v>
      </c>
      <c r="D5122" s="51"/>
      <c r="E5122" s="51">
        <v>515.31468749999999</v>
      </c>
      <c r="F5122" s="51">
        <v>0.24132500000000001</v>
      </c>
      <c r="G5122" s="51">
        <v>0.26656875000000002</v>
      </c>
      <c r="H5122" s="51">
        <v>0.28123750000000003</v>
      </c>
      <c r="I5122" s="51">
        <v>0.27770625000000004</v>
      </c>
      <c r="J5122" s="51">
        <v>0.27559374999999997</v>
      </c>
      <c r="K5122" s="51">
        <v>0.32963124999999999</v>
      </c>
      <c r="L5122" s="51">
        <v>0.29959999999999998</v>
      </c>
      <c r="M5122" s="51"/>
      <c r="N5122" s="51"/>
      <c r="O5122" s="51"/>
      <c r="P5122" s="51"/>
      <c r="Q5122" s="51"/>
      <c r="R5122" s="51"/>
      <c r="S5122" s="51"/>
      <c r="T5122" s="51"/>
      <c r="U5122" s="51"/>
      <c r="V5122" s="51"/>
      <c r="W5122" s="51"/>
      <c r="X5122" s="51"/>
      <c r="Y5122" s="51"/>
      <c r="Z5122" s="51"/>
      <c r="AA5122" s="51"/>
      <c r="AB5122" s="51"/>
      <c r="AC5122" s="51">
        <v>0.59011758143235604</v>
      </c>
      <c r="AD5122" s="51">
        <v>0.52167479240326664</v>
      </c>
      <c r="AE5122" s="51"/>
      <c r="AF5122" s="51"/>
      <c r="AG5122" s="51"/>
      <c r="AH5122" s="51"/>
      <c r="AI5122" s="51"/>
      <c r="AJ5122" s="51"/>
      <c r="AK5122" s="51"/>
      <c r="AL5122" s="51"/>
      <c r="AM5122" s="51"/>
      <c r="AN5122" s="51"/>
      <c r="AO5122" s="51"/>
      <c r="AP5122" s="51"/>
      <c r="AQ5122" s="51"/>
      <c r="AR5122" s="51"/>
      <c r="AS5122" s="51"/>
      <c r="AT5122" s="51"/>
      <c r="AU5122" s="51"/>
      <c r="AV5122" s="51"/>
      <c r="AW5122" s="51"/>
      <c r="AX5122" s="51"/>
      <c r="AY5122" s="51"/>
      <c r="AZ5122" s="51"/>
      <c r="BA5122" s="51"/>
      <c r="BB5122" s="51"/>
      <c r="BC5122" s="51"/>
      <c r="BD5122" s="51"/>
      <c r="BE5122" s="51"/>
      <c r="BF5122" s="51"/>
      <c r="BG5122" s="51"/>
      <c r="BH5122" s="51"/>
      <c r="BI5122" s="51"/>
      <c r="BJ5122" s="51"/>
      <c r="BK5122" s="51"/>
      <c r="BL5122" s="51"/>
      <c r="BM5122" s="51"/>
      <c r="BN5122" s="51"/>
      <c r="BO5122" s="51"/>
      <c r="BP5122" s="51"/>
      <c r="BQ5122" s="51"/>
      <c r="BR5122" s="51"/>
      <c r="BS5122" s="51"/>
      <c r="BT5122" s="51"/>
      <c r="BU5122" s="51"/>
      <c r="BV5122" s="51"/>
      <c r="BW5122" s="51"/>
      <c r="BX5122" s="51"/>
      <c r="BY5122" s="51"/>
    </row>
    <row r="5123" spans="1:77" x14ac:dyDescent="0.55000000000000004">
      <c r="A5123" s="49" t="s">
        <v>910</v>
      </c>
      <c r="B5123" s="50">
        <v>42353</v>
      </c>
      <c r="C5123" s="51" t="s">
        <v>906</v>
      </c>
      <c r="D5123" s="51"/>
      <c r="E5123" s="51">
        <v>511.47609375000002</v>
      </c>
      <c r="F5123" s="51">
        <v>0.225478125</v>
      </c>
      <c r="G5123" s="51">
        <v>0.26018750000000002</v>
      </c>
      <c r="H5123" s="51">
        <v>0.28033750000000002</v>
      </c>
      <c r="I5123" s="51">
        <v>0.27723125000000004</v>
      </c>
      <c r="J5123" s="51">
        <v>0.27539374999999999</v>
      </c>
      <c r="K5123" s="51">
        <v>0.32958124999999999</v>
      </c>
      <c r="L5123" s="51">
        <v>0.29954375</v>
      </c>
      <c r="M5123" s="51"/>
      <c r="N5123" s="51"/>
      <c r="O5123" s="51"/>
      <c r="P5123" s="51"/>
      <c r="Q5123" s="51">
        <v>9.9536179750000002</v>
      </c>
      <c r="R5123" s="51">
        <v>629.57849999999996</v>
      </c>
      <c r="S5123" s="51">
        <v>185.32350000000002</v>
      </c>
      <c r="T5123" s="51"/>
      <c r="U5123" s="51"/>
      <c r="V5123" s="51"/>
      <c r="W5123" s="51"/>
      <c r="X5123" s="51"/>
      <c r="Y5123" s="51"/>
      <c r="Z5123" s="51"/>
      <c r="AA5123" s="51">
        <v>0</v>
      </c>
      <c r="AB5123" s="51"/>
      <c r="AC5123" s="51"/>
      <c r="AD5123" s="51"/>
      <c r="AE5123" s="51"/>
      <c r="AF5123" s="51"/>
      <c r="AG5123" s="51">
        <v>3.3522499999999993</v>
      </c>
      <c r="AH5123" s="51"/>
      <c r="AI5123" s="51"/>
      <c r="AJ5123" s="51">
        <v>1.615</v>
      </c>
      <c r="AK5123" s="51">
        <v>2.2342687901586517E-2</v>
      </c>
      <c r="AL5123" s="51">
        <v>2.0141988999999998</v>
      </c>
      <c r="AM5123" s="51">
        <v>90.15025</v>
      </c>
      <c r="AN5123" s="51"/>
      <c r="AO5123" s="51"/>
      <c r="AP5123" s="51"/>
      <c r="AQ5123" s="51"/>
      <c r="AR5123" s="51"/>
      <c r="AS5123" s="51"/>
      <c r="AT5123" s="51"/>
      <c r="AU5123" s="51"/>
      <c r="AV5123" s="51"/>
      <c r="AW5123" s="51">
        <v>3.8156562999999997</v>
      </c>
      <c r="AX5123" s="51"/>
      <c r="AY5123" s="51">
        <v>185.32350000000002</v>
      </c>
      <c r="AZ5123" s="51">
        <v>2.0589165971935556E-2</v>
      </c>
      <c r="BA5123" s="51">
        <v>1.175690201780458E-2</v>
      </c>
      <c r="BB5123" s="51">
        <v>4.1237627750000003</v>
      </c>
      <c r="BC5123" s="51"/>
      <c r="BD5123" s="51">
        <v>350.75249999999994</v>
      </c>
      <c r="BE5123" s="51"/>
      <c r="BF5123" s="51"/>
      <c r="BG5123" s="51"/>
      <c r="BH5123" s="51"/>
      <c r="BI5123" s="51"/>
      <c r="BJ5123" s="51"/>
      <c r="BK5123" s="51"/>
      <c r="BL5123" s="51"/>
      <c r="BM5123" s="51"/>
      <c r="BN5123" s="51"/>
      <c r="BO5123" s="51"/>
      <c r="BP5123" s="51"/>
      <c r="BQ5123" s="51"/>
      <c r="BR5123" s="51"/>
      <c r="BS5123" s="51"/>
      <c r="BT5123" s="51"/>
      <c r="BU5123" s="51"/>
      <c r="BV5123" s="51"/>
      <c r="BW5123" s="51"/>
      <c r="BX5123" s="51"/>
      <c r="BY5123" s="51"/>
    </row>
    <row r="5124" spans="1:77" x14ac:dyDescent="0.55000000000000004">
      <c r="A5124" s="49" t="s">
        <v>910</v>
      </c>
      <c r="B5124" s="50">
        <v>42354</v>
      </c>
      <c r="C5124" s="51" t="s">
        <v>906</v>
      </c>
      <c r="D5124" s="51"/>
      <c r="E5124" s="51">
        <v>509.4173437500001</v>
      </c>
      <c r="F5124" s="51">
        <v>0.21665937499999999</v>
      </c>
      <c r="G5124" s="51">
        <v>0.25645625</v>
      </c>
      <c r="H5124" s="51">
        <v>0.2799625</v>
      </c>
      <c r="I5124" s="51">
        <v>0.27718124999999999</v>
      </c>
      <c r="J5124" s="51">
        <v>0.27526249999999997</v>
      </c>
      <c r="K5124" s="51">
        <v>0.32953749999999998</v>
      </c>
      <c r="L5124" s="51">
        <v>0.29955624999999997</v>
      </c>
      <c r="M5124" s="51"/>
      <c r="N5124" s="51"/>
      <c r="O5124" s="51"/>
      <c r="P5124" s="51"/>
      <c r="Q5124" s="51"/>
      <c r="R5124" s="51"/>
      <c r="S5124" s="51"/>
      <c r="T5124" s="51"/>
      <c r="U5124" s="51"/>
      <c r="V5124" s="51"/>
      <c r="W5124" s="51"/>
      <c r="X5124" s="51"/>
      <c r="Y5124" s="51"/>
      <c r="Z5124" s="51"/>
      <c r="AA5124" s="51"/>
      <c r="AB5124" s="51">
        <v>8.4</v>
      </c>
      <c r="AC5124" s="51"/>
      <c r="AD5124" s="51"/>
      <c r="AE5124" s="51"/>
      <c r="AF5124" s="51"/>
      <c r="AG5124" s="51"/>
      <c r="AH5124" s="51">
        <v>3.55</v>
      </c>
      <c r="AI5124" s="51">
        <v>8.4</v>
      </c>
      <c r="AJ5124" s="51"/>
      <c r="AK5124" s="51"/>
      <c r="AL5124" s="51"/>
      <c r="AM5124" s="51"/>
      <c r="AN5124" s="51"/>
      <c r="AO5124" s="51"/>
      <c r="AP5124" s="51"/>
      <c r="AQ5124" s="51"/>
      <c r="AR5124" s="51"/>
      <c r="AS5124" s="51"/>
      <c r="AT5124" s="51"/>
      <c r="AU5124" s="51"/>
      <c r="AV5124" s="51"/>
      <c r="AW5124" s="51"/>
      <c r="AX5124" s="51"/>
      <c r="AY5124" s="51"/>
      <c r="AZ5124" s="51"/>
      <c r="BA5124" s="51"/>
      <c r="BB5124" s="51"/>
      <c r="BC5124" s="51"/>
      <c r="BD5124" s="51"/>
      <c r="BE5124" s="51"/>
      <c r="BF5124" s="51"/>
      <c r="BG5124" s="51"/>
      <c r="BH5124" s="51"/>
      <c r="BI5124" s="51"/>
      <c r="BJ5124" s="51"/>
      <c r="BK5124" s="51"/>
      <c r="BL5124" s="51"/>
      <c r="BM5124" s="51"/>
      <c r="BN5124" s="51"/>
      <c r="BO5124" s="51"/>
      <c r="BP5124" s="51"/>
      <c r="BQ5124" s="51"/>
      <c r="BR5124" s="51"/>
      <c r="BS5124" s="51"/>
      <c r="BT5124" s="51"/>
      <c r="BU5124" s="51"/>
      <c r="BV5124" s="51"/>
      <c r="BW5124" s="51"/>
      <c r="BX5124" s="51"/>
      <c r="BY5124" s="51"/>
    </row>
    <row r="5125" spans="1:77" x14ac:dyDescent="0.55000000000000004">
      <c r="A5125" s="49" t="s">
        <v>910</v>
      </c>
      <c r="B5125" s="50">
        <v>42355</v>
      </c>
      <c r="C5125" s="51" t="s">
        <v>906</v>
      </c>
      <c r="D5125" s="51"/>
      <c r="E5125" s="51">
        <v>506.96859374999997</v>
      </c>
      <c r="F5125" s="51">
        <v>0.20792812499999999</v>
      </c>
      <c r="G5125" s="51">
        <v>0.2522875</v>
      </c>
      <c r="H5125" s="51">
        <v>0.27880624999999998</v>
      </c>
      <c r="I5125" s="51">
        <v>0.27684375</v>
      </c>
      <c r="J5125" s="51">
        <v>0.27513749999999998</v>
      </c>
      <c r="K5125" s="51">
        <v>0.32949375000000003</v>
      </c>
      <c r="L5125" s="51">
        <v>0.29950624999999997</v>
      </c>
      <c r="M5125" s="51"/>
      <c r="N5125" s="51"/>
      <c r="O5125" s="51"/>
      <c r="P5125" s="51"/>
      <c r="Q5125" s="51"/>
      <c r="R5125" s="51"/>
      <c r="S5125" s="51"/>
      <c r="T5125" s="51"/>
      <c r="U5125" s="51"/>
      <c r="V5125" s="51"/>
      <c r="W5125" s="51"/>
      <c r="X5125" s="51"/>
      <c r="Y5125" s="51"/>
      <c r="Z5125" s="51"/>
      <c r="AA5125" s="51"/>
      <c r="AB5125" s="51"/>
      <c r="AC5125" s="51"/>
      <c r="AD5125" s="51"/>
      <c r="AE5125" s="51"/>
      <c r="AF5125" s="51"/>
      <c r="AG5125" s="51"/>
      <c r="AH5125" s="51"/>
      <c r="AI5125" s="51"/>
      <c r="AJ5125" s="51"/>
      <c r="AK5125" s="51"/>
      <c r="AL5125" s="51"/>
      <c r="AM5125" s="51"/>
      <c r="AN5125" s="51"/>
      <c r="AO5125" s="51"/>
      <c r="AP5125" s="51"/>
      <c r="AQ5125" s="51"/>
      <c r="AR5125" s="51"/>
      <c r="AS5125" s="51"/>
      <c r="AT5125" s="51"/>
      <c r="AU5125" s="51"/>
      <c r="AV5125" s="51"/>
      <c r="AW5125" s="51"/>
      <c r="AX5125" s="51"/>
      <c r="AY5125" s="51"/>
      <c r="AZ5125" s="51"/>
      <c r="BA5125" s="51"/>
      <c r="BB5125" s="51"/>
      <c r="BC5125" s="51"/>
      <c r="BD5125" s="51"/>
      <c r="BE5125" s="51"/>
      <c r="BF5125" s="51"/>
      <c r="BG5125" s="51"/>
      <c r="BH5125" s="51"/>
      <c r="BI5125" s="51"/>
      <c r="BJ5125" s="51"/>
      <c r="BK5125" s="51"/>
      <c r="BL5125" s="51"/>
      <c r="BM5125" s="51"/>
      <c r="BN5125" s="51"/>
      <c r="BO5125" s="51"/>
      <c r="BP5125" s="51"/>
      <c r="BQ5125" s="51"/>
      <c r="BR5125" s="51"/>
      <c r="BS5125" s="51"/>
      <c r="BT5125" s="51"/>
      <c r="BU5125" s="51"/>
      <c r="BV5125" s="51"/>
      <c r="BW5125" s="51"/>
      <c r="BX5125" s="51"/>
      <c r="BY5125" s="51"/>
    </row>
    <row r="5126" spans="1:77" x14ac:dyDescent="0.55000000000000004">
      <c r="A5126" s="49" t="s">
        <v>910</v>
      </c>
      <c r="B5126" s="50">
        <v>42356</v>
      </c>
      <c r="C5126" s="51" t="s">
        <v>906</v>
      </c>
      <c r="D5126" s="51"/>
      <c r="E5126" s="51">
        <v>503.76375000000002</v>
      </c>
      <c r="F5126" s="51">
        <v>0.19743125</v>
      </c>
      <c r="G5126" s="51">
        <v>0.24673125000000001</v>
      </c>
      <c r="H5126" s="51">
        <v>0.27724375000000001</v>
      </c>
      <c r="I5126" s="51">
        <v>0.27616874999999996</v>
      </c>
      <c r="J5126" s="51">
        <v>0.2749125</v>
      </c>
      <c r="K5126" s="51">
        <v>0.32944375000000004</v>
      </c>
      <c r="L5126" s="51">
        <v>0.29936249999999998</v>
      </c>
      <c r="M5126" s="51"/>
      <c r="N5126" s="51"/>
      <c r="O5126" s="51"/>
      <c r="P5126" s="51"/>
      <c r="Q5126" s="51"/>
      <c r="R5126" s="51"/>
      <c r="S5126" s="51"/>
      <c r="T5126" s="51"/>
      <c r="U5126" s="51"/>
      <c r="V5126" s="51"/>
      <c r="W5126" s="51"/>
      <c r="X5126" s="51"/>
      <c r="Y5126" s="51"/>
      <c r="Z5126" s="51"/>
      <c r="AA5126" s="51"/>
      <c r="AB5126" s="51"/>
      <c r="AC5126" s="51"/>
      <c r="AD5126" s="51"/>
      <c r="AE5126" s="51"/>
      <c r="AF5126" s="51"/>
      <c r="AG5126" s="51"/>
      <c r="AH5126" s="51"/>
      <c r="AI5126" s="51"/>
      <c r="AJ5126" s="51"/>
      <c r="AK5126" s="51"/>
      <c r="AL5126" s="51"/>
      <c r="AM5126" s="51"/>
      <c r="AN5126" s="51"/>
      <c r="AO5126" s="51"/>
      <c r="AP5126" s="51"/>
      <c r="AQ5126" s="51"/>
      <c r="AR5126" s="51"/>
      <c r="AS5126" s="51"/>
      <c r="AT5126" s="51"/>
      <c r="AU5126" s="51"/>
      <c r="AV5126" s="51"/>
      <c r="AW5126" s="51"/>
      <c r="AX5126" s="51"/>
      <c r="AY5126" s="51"/>
      <c r="AZ5126" s="51"/>
      <c r="BA5126" s="51"/>
      <c r="BB5126" s="51"/>
      <c r="BC5126" s="51"/>
      <c r="BD5126" s="51"/>
      <c r="BE5126" s="51"/>
      <c r="BF5126" s="51"/>
      <c r="BG5126" s="51"/>
      <c r="BH5126" s="51"/>
      <c r="BI5126" s="51"/>
      <c r="BJ5126" s="51"/>
      <c r="BK5126" s="51"/>
      <c r="BL5126" s="51"/>
      <c r="BM5126" s="51"/>
      <c r="BN5126" s="51"/>
      <c r="BO5126" s="51"/>
      <c r="BP5126" s="51"/>
      <c r="BQ5126" s="51"/>
      <c r="BR5126" s="51"/>
      <c r="BS5126" s="51"/>
      <c r="BT5126" s="51"/>
      <c r="BU5126" s="51"/>
      <c r="BV5126" s="51"/>
      <c r="BW5126" s="51"/>
      <c r="BX5126" s="51"/>
      <c r="BY5126" s="51"/>
    </row>
    <row r="5127" spans="1:77" x14ac:dyDescent="0.55000000000000004">
      <c r="A5127" s="49" t="s">
        <v>910</v>
      </c>
      <c r="B5127" s="50">
        <v>42357</v>
      </c>
      <c r="C5127" s="51" t="s">
        <v>906</v>
      </c>
      <c r="D5127" s="51"/>
      <c r="E5127" s="51">
        <v>501.49406250000004</v>
      </c>
      <c r="F5127" s="51">
        <v>0.18981875000000001</v>
      </c>
      <c r="G5127" s="51">
        <v>0.24243749999999997</v>
      </c>
      <c r="H5127" s="51">
        <v>0.27637500000000004</v>
      </c>
      <c r="I5127" s="51">
        <v>0.27575624999999998</v>
      </c>
      <c r="J5127" s="51">
        <v>0.27473749999999997</v>
      </c>
      <c r="K5127" s="51">
        <v>0.32935625000000002</v>
      </c>
      <c r="L5127" s="51">
        <v>0.29929374999999997</v>
      </c>
      <c r="M5127" s="51"/>
      <c r="N5127" s="51"/>
      <c r="O5127" s="51"/>
      <c r="P5127" s="51"/>
      <c r="Q5127" s="51"/>
      <c r="R5127" s="51"/>
      <c r="S5127" s="51"/>
      <c r="T5127" s="51"/>
      <c r="U5127" s="51"/>
      <c r="V5127" s="51"/>
      <c r="W5127" s="51"/>
      <c r="X5127" s="51"/>
      <c r="Y5127" s="51"/>
      <c r="Z5127" s="51"/>
      <c r="AA5127" s="51"/>
      <c r="AB5127" s="51"/>
      <c r="AC5127" s="51"/>
      <c r="AD5127" s="51"/>
      <c r="AE5127" s="51"/>
      <c r="AF5127" s="51"/>
      <c r="AG5127" s="51"/>
      <c r="AH5127" s="51"/>
      <c r="AI5127" s="51"/>
      <c r="AJ5127" s="51"/>
      <c r="AK5127" s="51"/>
      <c r="AL5127" s="51"/>
      <c r="AM5127" s="51"/>
      <c r="AN5127" s="51"/>
      <c r="AO5127" s="51"/>
      <c r="AP5127" s="51"/>
      <c r="AQ5127" s="51"/>
      <c r="AR5127" s="51"/>
      <c r="AS5127" s="51"/>
      <c r="AT5127" s="51"/>
      <c r="AU5127" s="51"/>
      <c r="AV5127" s="51"/>
      <c r="AW5127" s="51"/>
      <c r="AX5127" s="51"/>
      <c r="AY5127" s="51"/>
      <c r="AZ5127" s="51"/>
      <c r="BA5127" s="51"/>
      <c r="BB5127" s="51"/>
      <c r="BC5127" s="51"/>
      <c r="BD5127" s="51"/>
      <c r="BE5127" s="51"/>
      <c r="BF5127" s="51"/>
      <c r="BG5127" s="51"/>
      <c r="BH5127" s="51"/>
      <c r="BI5127" s="51"/>
      <c r="BJ5127" s="51"/>
      <c r="BK5127" s="51"/>
      <c r="BL5127" s="51"/>
      <c r="BM5127" s="51"/>
      <c r="BN5127" s="51"/>
      <c r="BO5127" s="51"/>
      <c r="BP5127" s="51"/>
      <c r="BQ5127" s="51"/>
      <c r="BR5127" s="51"/>
      <c r="BS5127" s="51"/>
      <c r="BT5127" s="51"/>
      <c r="BU5127" s="51"/>
      <c r="BV5127" s="51"/>
      <c r="BW5127" s="51"/>
      <c r="BX5127" s="51"/>
      <c r="BY5127" s="51"/>
    </row>
    <row r="5128" spans="1:77" x14ac:dyDescent="0.55000000000000004">
      <c r="A5128" s="49" t="s">
        <v>910</v>
      </c>
      <c r="B5128" s="50">
        <v>42358</v>
      </c>
      <c r="C5128" s="51" t="s">
        <v>906</v>
      </c>
      <c r="D5128" s="51"/>
      <c r="E5128" s="51">
        <v>499.14984375</v>
      </c>
      <c r="F5128" s="51">
        <v>0.18326562499999999</v>
      </c>
      <c r="G5128" s="51">
        <v>0.23801250000000002</v>
      </c>
      <c r="H5128" s="51">
        <v>0.275175</v>
      </c>
      <c r="I5128" s="51">
        <v>0.27508749999999998</v>
      </c>
      <c r="J5128" s="51">
        <v>0.27441874999999999</v>
      </c>
      <c r="K5128" s="51">
        <v>0.32931874999999999</v>
      </c>
      <c r="L5128" s="51">
        <v>0.29919374999999998</v>
      </c>
      <c r="M5128" s="51"/>
      <c r="N5128" s="51"/>
      <c r="O5128" s="51"/>
      <c r="P5128" s="51"/>
      <c r="Q5128" s="51"/>
      <c r="R5128" s="51"/>
      <c r="S5128" s="51"/>
      <c r="T5128" s="51"/>
      <c r="U5128" s="51"/>
      <c r="V5128" s="51"/>
      <c r="W5128" s="51"/>
      <c r="X5128" s="51"/>
      <c r="Y5128" s="51"/>
      <c r="Z5128" s="51"/>
      <c r="AA5128" s="51"/>
      <c r="AB5128" s="51"/>
      <c r="AC5128" s="51"/>
      <c r="AD5128" s="51"/>
      <c r="AE5128" s="51"/>
      <c r="AF5128" s="51"/>
      <c r="AG5128" s="51"/>
      <c r="AH5128" s="51"/>
      <c r="AI5128" s="51"/>
      <c r="AJ5128" s="51"/>
      <c r="AK5128" s="51"/>
      <c r="AL5128" s="51"/>
      <c r="AM5128" s="51"/>
      <c r="AN5128" s="51"/>
      <c r="AO5128" s="51"/>
      <c r="AP5128" s="51"/>
      <c r="AQ5128" s="51"/>
      <c r="AR5128" s="51"/>
      <c r="AS5128" s="51"/>
      <c r="AT5128" s="51"/>
      <c r="AU5128" s="51"/>
      <c r="AV5128" s="51"/>
      <c r="AW5128" s="51"/>
      <c r="AX5128" s="51"/>
      <c r="AY5128" s="51"/>
      <c r="AZ5128" s="51"/>
      <c r="BA5128" s="51"/>
      <c r="BB5128" s="51"/>
      <c r="BC5128" s="51"/>
      <c r="BD5128" s="51"/>
      <c r="BE5128" s="51"/>
      <c r="BF5128" s="51"/>
      <c r="BG5128" s="51"/>
      <c r="BH5128" s="51"/>
      <c r="BI5128" s="51"/>
      <c r="BJ5128" s="51"/>
      <c r="BK5128" s="51"/>
      <c r="BL5128" s="51"/>
      <c r="BM5128" s="51"/>
      <c r="BN5128" s="51"/>
      <c r="BO5128" s="51"/>
      <c r="BP5128" s="51"/>
      <c r="BQ5128" s="51"/>
      <c r="BR5128" s="51"/>
      <c r="BS5128" s="51"/>
      <c r="BT5128" s="51"/>
      <c r="BU5128" s="51"/>
      <c r="BV5128" s="51"/>
      <c r="BW5128" s="51"/>
      <c r="BX5128" s="51"/>
      <c r="BY5128" s="51"/>
    </row>
    <row r="5129" spans="1:77" x14ac:dyDescent="0.55000000000000004">
      <c r="A5129" s="49" t="s">
        <v>910</v>
      </c>
      <c r="B5129" s="50">
        <v>42359</v>
      </c>
      <c r="C5129" s="51" t="s">
        <v>906</v>
      </c>
      <c r="D5129" s="51"/>
      <c r="E5129" s="51">
        <v>493.49953124999996</v>
      </c>
      <c r="F5129" s="51">
        <v>0.167540625</v>
      </c>
      <c r="G5129" s="51">
        <v>0.22793125000000003</v>
      </c>
      <c r="H5129" s="51">
        <v>0.27163749999999998</v>
      </c>
      <c r="I5129" s="51">
        <v>0.27308125</v>
      </c>
      <c r="J5129" s="51">
        <v>0.27411875000000002</v>
      </c>
      <c r="K5129" s="51">
        <v>0.32922499999999999</v>
      </c>
      <c r="L5129" s="51">
        <v>0.29919999999999997</v>
      </c>
      <c r="M5129" s="51"/>
      <c r="N5129" s="51"/>
      <c r="O5129" s="51"/>
      <c r="P5129" s="51"/>
      <c r="Q5129" s="51"/>
      <c r="R5129" s="51"/>
      <c r="S5129" s="51"/>
      <c r="T5129" s="51"/>
      <c r="U5129" s="51"/>
      <c r="V5129" s="51"/>
      <c r="W5129" s="51"/>
      <c r="X5129" s="51"/>
      <c r="Y5129" s="51"/>
      <c r="Z5129" s="51"/>
      <c r="AA5129" s="51"/>
      <c r="AB5129" s="51"/>
      <c r="AC5129" s="51">
        <v>0.52195781480723302</v>
      </c>
      <c r="AD5129" s="51">
        <v>0.45092035100314842</v>
      </c>
      <c r="AE5129" s="51"/>
      <c r="AF5129" s="51"/>
      <c r="AG5129" s="51"/>
      <c r="AH5129" s="51"/>
      <c r="AI5129" s="51"/>
      <c r="AJ5129" s="51"/>
      <c r="AK5129" s="51"/>
      <c r="AL5129" s="51"/>
      <c r="AM5129" s="51"/>
      <c r="AN5129" s="51"/>
      <c r="AO5129" s="51"/>
      <c r="AP5129" s="51"/>
      <c r="AQ5129" s="51"/>
      <c r="AR5129" s="51"/>
      <c r="AS5129" s="51"/>
      <c r="AT5129" s="51"/>
      <c r="AU5129" s="51"/>
      <c r="AV5129" s="51"/>
      <c r="AW5129" s="51"/>
      <c r="AX5129" s="51"/>
      <c r="AY5129" s="51"/>
      <c r="AZ5129" s="51"/>
      <c r="BA5129" s="51"/>
      <c r="BB5129" s="51"/>
      <c r="BC5129" s="51"/>
      <c r="BD5129" s="51"/>
      <c r="BE5129" s="51"/>
      <c r="BF5129" s="51"/>
      <c r="BG5129" s="51"/>
      <c r="BH5129" s="51"/>
      <c r="BI5129" s="51"/>
      <c r="BJ5129" s="51"/>
      <c r="BK5129" s="51"/>
      <c r="BL5129" s="51"/>
      <c r="BM5129" s="51"/>
      <c r="BN5129" s="51"/>
      <c r="BO5129" s="51"/>
      <c r="BP5129" s="51"/>
      <c r="BQ5129" s="51"/>
      <c r="BR5129" s="51"/>
      <c r="BS5129" s="51"/>
      <c r="BT5129" s="51"/>
      <c r="BU5129" s="51"/>
      <c r="BV5129" s="51"/>
      <c r="BW5129" s="51"/>
      <c r="BX5129" s="51"/>
      <c r="BY5129" s="51"/>
    </row>
    <row r="5130" spans="1:77" x14ac:dyDescent="0.55000000000000004">
      <c r="A5130" s="49" t="s">
        <v>910</v>
      </c>
      <c r="B5130" s="50">
        <v>42360</v>
      </c>
      <c r="C5130" s="51" t="s">
        <v>906</v>
      </c>
      <c r="D5130" s="51"/>
      <c r="E5130" s="51">
        <v>491.95968750000003</v>
      </c>
      <c r="F5130" s="51">
        <v>0.16236875000000001</v>
      </c>
      <c r="G5130" s="51">
        <v>0.22395000000000001</v>
      </c>
      <c r="H5130" s="51">
        <v>0.2714625</v>
      </c>
      <c r="I5130" s="51">
        <v>0.27296874999999998</v>
      </c>
      <c r="J5130" s="51">
        <v>0.27395000000000003</v>
      </c>
      <c r="K5130" s="51">
        <v>0.32928125000000003</v>
      </c>
      <c r="L5130" s="51">
        <v>0.29904374999999994</v>
      </c>
      <c r="M5130" s="51"/>
      <c r="N5130" s="51"/>
      <c r="O5130" s="51"/>
      <c r="P5130" s="51"/>
      <c r="Q5130" s="51"/>
      <c r="R5130" s="51"/>
      <c r="S5130" s="51"/>
      <c r="T5130" s="51"/>
      <c r="U5130" s="51"/>
      <c r="V5130" s="51"/>
      <c r="W5130" s="51"/>
      <c r="X5130" s="51"/>
      <c r="Y5130" s="51"/>
      <c r="Z5130" s="51"/>
      <c r="AA5130" s="51"/>
      <c r="AB5130" s="51">
        <v>8.4</v>
      </c>
      <c r="AC5130" s="51"/>
      <c r="AD5130" s="51"/>
      <c r="AE5130" s="51"/>
      <c r="AF5130" s="51"/>
      <c r="AG5130" s="51"/>
      <c r="AH5130" s="51">
        <v>4</v>
      </c>
      <c r="AI5130" s="51">
        <v>8.4</v>
      </c>
      <c r="AJ5130" s="51"/>
      <c r="AK5130" s="51"/>
      <c r="AL5130" s="51"/>
      <c r="AM5130" s="51"/>
      <c r="AN5130" s="51"/>
      <c r="AO5130" s="51"/>
      <c r="AP5130" s="51"/>
      <c r="AQ5130" s="51"/>
      <c r="AR5130" s="51"/>
      <c r="AS5130" s="51"/>
      <c r="AT5130" s="51"/>
      <c r="AU5130" s="51"/>
      <c r="AV5130" s="51"/>
      <c r="AW5130" s="51"/>
      <c r="AX5130" s="51"/>
      <c r="AY5130" s="51"/>
      <c r="AZ5130" s="51"/>
      <c r="BA5130" s="51"/>
      <c r="BB5130" s="51"/>
      <c r="BC5130" s="51"/>
      <c r="BD5130" s="51"/>
      <c r="BE5130" s="51"/>
      <c r="BF5130" s="51"/>
      <c r="BG5130" s="51"/>
      <c r="BH5130" s="51"/>
      <c r="BI5130" s="51"/>
      <c r="BJ5130" s="51"/>
      <c r="BK5130" s="51"/>
      <c r="BL5130" s="51"/>
      <c r="BM5130" s="51"/>
      <c r="BN5130" s="51"/>
      <c r="BO5130" s="51"/>
      <c r="BP5130" s="51"/>
      <c r="BQ5130" s="51"/>
      <c r="BR5130" s="51"/>
      <c r="BS5130" s="51"/>
      <c r="BT5130" s="51"/>
      <c r="BU5130" s="51"/>
      <c r="BV5130" s="51"/>
      <c r="BW5130" s="51"/>
      <c r="BX5130" s="51"/>
      <c r="BY5130" s="51"/>
    </row>
    <row r="5131" spans="1:77" x14ac:dyDescent="0.55000000000000004">
      <c r="A5131" s="49" t="s">
        <v>910</v>
      </c>
      <c r="B5131" s="50">
        <v>42361</v>
      </c>
      <c r="C5131" s="51" t="s">
        <v>906</v>
      </c>
      <c r="D5131" s="51"/>
      <c r="E5131" s="51">
        <v>488.81203124999996</v>
      </c>
      <c r="F5131" s="51">
        <v>0.15583437500000002</v>
      </c>
      <c r="G5131" s="51">
        <v>0.21778749999999999</v>
      </c>
      <c r="H5131" s="51">
        <v>0.26875625000000003</v>
      </c>
      <c r="I5131" s="51">
        <v>0.27185625000000002</v>
      </c>
      <c r="J5131" s="51">
        <v>0.27378124999999998</v>
      </c>
      <c r="K5131" s="51">
        <v>0.32915625000000004</v>
      </c>
      <c r="L5131" s="51">
        <v>0.29901250000000001</v>
      </c>
      <c r="M5131" s="51"/>
      <c r="N5131" s="51"/>
      <c r="O5131" s="51"/>
      <c r="P5131" s="51"/>
      <c r="Q5131" s="51"/>
      <c r="R5131" s="51"/>
      <c r="S5131" s="51"/>
      <c r="T5131" s="51"/>
      <c r="U5131" s="51"/>
      <c r="V5131" s="51"/>
      <c r="W5131" s="51"/>
      <c r="X5131" s="51"/>
      <c r="Y5131" s="51"/>
      <c r="Z5131" s="51"/>
      <c r="AA5131" s="51"/>
      <c r="AB5131" s="51"/>
      <c r="AC5131" s="51"/>
      <c r="AD5131" s="51"/>
      <c r="AE5131" s="51"/>
      <c r="AF5131" s="51"/>
      <c r="AG5131" s="51"/>
      <c r="AH5131" s="51"/>
      <c r="AI5131" s="51"/>
      <c r="AJ5131" s="51"/>
      <c r="AK5131" s="51"/>
      <c r="AL5131" s="51"/>
      <c r="AM5131" s="51"/>
      <c r="AN5131" s="51"/>
      <c r="AO5131" s="51"/>
      <c r="AP5131" s="51"/>
      <c r="AQ5131" s="51"/>
      <c r="AR5131" s="51"/>
      <c r="AS5131" s="51"/>
      <c r="AT5131" s="51"/>
      <c r="AU5131" s="51"/>
      <c r="AV5131" s="51"/>
      <c r="AW5131" s="51"/>
      <c r="AX5131" s="51"/>
      <c r="AY5131" s="51"/>
      <c r="AZ5131" s="51"/>
      <c r="BA5131" s="51"/>
      <c r="BB5131" s="51"/>
      <c r="BC5131" s="51"/>
      <c r="BD5131" s="51"/>
      <c r="BE5131" s="51"/>
      <c r="BF5131" s="51"/>
      <c r="BG5131" s="51"/>
      <c r="BH5131" s="51"/>
      <c r="BI5131" s="51"/>
      <c r="BJ5131" s="51"/>
      <c r="BK5131" s="51"/>
      <c r="BL5131" s="51"/>
      <c r="BM5131" s="51"/>
      <c r="BN5131" s="51"/>
      <c r="BO5131" s="51"/>
      <c r="BP5131" s="51"/>
      <c r="BQ5131" s="51"/>
      <c r="BR5131" s="51"/>
      <c r="BS5131" s="51"/>
      <c r="BT5131" s="51"/>
      <c r="BU5131" s="51"/>
      <c r="BV5131" s="51"/>
      <c r="BW5131" s="51"/>
      <c r="BX5131" s="51"/>
      <c r="BY5131" s="51"/>
    </row>
    <row r="5132" spans="1:77" x14ac:dyDescent="0.55000000000000004">
      <c r="A5132" s="49" t="s">
        <v>910</v>
      </c>
      <c r="B5132" s="50">
        <v>42362</v>
      </c>
      <c r="C5132" s="51" t="s">
        <v>906</v>
      </c>
      <c r="D5132" s="51"/>
      <c r="E5132" s="51">
        <v>514.11703124999997</v>
      </c>
      <c r="F5132" s="51">
        <v>0.26137812500000002</v>
      </c>
      <c r="G5132" s="51">
        <v>0.26255625000000005</v>
      </c>
      <c r="H5132" s="51">
        <v>0.27784375000000006</v>
      </c>
      <c r="I5132" s="51">
        <v>0.27243125000000001</v>
      </c>
      <c r="J5132" s="51">
        <v>0.27346250000000005</v>
      </c>
      <c r="K5132" s="51">
        <v>0.32908750000000003</v>
      </c>
      <c r="L5132" s="51">
        <v>0.29893124999999998</v>
      </c>
      <c r="M5132" s="51"/>
      <c r="N5132" s="51"/>
      <c r="O5132" s="51"/>
      <c r="P5132" s="51"/>
      <c r="Q5132" s="51"/>
      <c r="R5132" s="51"/>
      <c r="S5132" s="51"/>
      <c r="T5132" s="51"/>
      <c r="U5132" s="51"/>
      <c r="V5132" s="51"/>
      <c r="W5132" s="51"/>
      <c r="X5132" s="51"/>
      <c r="Y5132" s="51"/>
      <c r="Z5132" s="51"/>
      <c r="AA5132" s="51"/>
      <c r="AB5132" s="51"/>
      <c r="AC5132" s="51"/>
      <c r="AD5132" s="51"/>
      <c r="AE5132" s="51"/>
      <c r="AF5132" s="51"/>
      <c r="AG5132" s="51"/>
      <c r="AH5132" s="51"/>
      <c r="AI5132" s="51"/>
      <c r="AJ5132" s="51"/>
      <c r="AK5132" s="51"/>
      <c r="AL5132" s="51"/>
      <c r="AM5132" s="51"/>
      <c r="AN5132" s="51"/>
      <c r="AO5132" s="51"/>
      <c r="AP5132" s="51"/>
      <c r="AQ5132" s="51"/>
      <c r="AR5132" s="51"/>
      <c r="AS5132" s="51"/>
      <c r="AT5132" s="51"/>
      <c r="AU5132" s="51"/>
      <c r="AV5132" s="51"/>
      <c r="AW5132" s="51"/>
      <c r="AX5132" s="51"/>
      <c r="AY5132" s="51"/>
      <c r="AZ5132" s="51"/>
      <c r="BA5132" s="51"/>
      <c r="BB5132" s="51"/>
      <c r="BC5132" s="51"/>
      <c r="BD5132" s="51"/>
      <c r="BE5132" s="51"/>
      <c r="BF5132" s="51"/>
      <c r="BG5132" s="51"/>
      <c r="BH5132" s="51"/>
      <c r="BI5132" s="51"/>
      <c r="BJ5132" s="51"/>
      <c r="BK5132" s="51"/>
      <c r="BL5132" s="51"/>
      <c r="BM5132" s="51"/>
      <c r="BN5132" s="51"/>
      <c r="BO5132" s="51"/>
      <c r="BP5132" s="51"/>
      <c r="BQ5132" s="51"/>
      <c r="BR5132" s="51"/>
      <c r="BS5132" s="51"/>
      <c r="BT5132" s="51"/>
      <c r="BU5132" s="51"/>
      <c r="BV5132" s="51"/>
      <c r="BW5132" s="51"/>
      <c r="BX5132" s="51"/>
      <c r="BY5132" s="51"/>
    </row>
    <row r="5133" spans="1:77" x14ac:dyDescent="0.55000000000000004">
      <c r="A5133" s="49" t="s">
        <v>910</v>
      </c>
      <c r="B5133" s="50">
        <v>42363</v>
      </c>
      <c r="C5133" s="51" t="s">
        <v>906</v>
      </c>
      <c r="D5133" s="51"/>
      <c r="E5133" s="51">
        <v>510.97265625</v>
      </c>
      <c r="F5133" s="51">
        <v>0.24477187499999997</v>
      </c>
      <c r="G5133" s="51">
        <v>0.26006249999999997</v>
      </c>
      <c r="H5133" s="51">
        <v>0.27784375000000006</v>
      </c>
      <c r="I5133" s="51">
        <v>0.27158125</v>
      </c>
      <c r="J5133" s="51">
        <v>0.273225</v>
      </c>
      <c r="K5133" s="51">
        <v>0.32911875000000002</v>
      </c>
      <c r="L5133" s="51">
        <v>0.29905624999999997</v>
      </c>
      <c r="M5133" s="51"/>
      <c r="N5133" s="51"/>
      <c r="O5133" s="51"/>
      <c r="P5133" s="51"/>
      <c r="Q5133" s="51"/>
      <c r="R5133" s="51"/>
      <c r="S5133" s="51"/>
      <c r="T5133" s="51"/>
      <c r="U5133" s="51"/>
      <c r="V5133" s="51"/>
      <c r="W5133" s="51"/>
      <c r="X5133" s="51"/>
      <c r="Y5133" s="51"/>
      <c r="Z5133" s="51"/>
      <c r="AA5133" s="51"/>
      <c r="AB5133" s="51"/>
      <c r="AC5133" s="51"/>
      <c r="AD5133" s="51"/>
      <c r="AE5133" s="51"/>
      <c r="AF5133" s="51"/>
      <c r="AG5133" s="51"/>
      <c r="AH5133" s="51"/>
      <c r="AI5133" s="51"/>
      <c r="AJ5133" s="51"/>
      <c r="AK5133" s="51"/>
      <c r="AL5133" s="51"/>
      <c r="AM5133" s="51"/>
      <c r="AN5133" s="51"/>
      <c r="AO5133" s="51"/>
      <c r="AP5133" s="51"/>
      <c r="AQ5133" s="51"/>
      <c r="AR5133" s="51"/>
      <c r="AS5133" s="51"/>
      <c r="AT5133" s="51"/>
      <c r="AU5133" s="51"/>
      <c r="AV5133" s="51"/>
      <c r="AW5133" s="51"/>
      <c r="AX5133" s="51"/>
      <c r="AY5133" s="51"/>
      <c r="AZ5133" s="51"/>
      <c r="BA5133" s="51"/>
      <c r="BB5133" s="51"/>
      <c r="BC5133" s="51"/>
      <c r="BD5133" s="51"/>
      <c r="BE5133" s="51"/>
      <c r="BF5133" s="51"/>
      <c r="BG5133" s="51"/>
      <c r="BH5133" s="51"/>
      <c r="BI5133" s="51"/>
      <c r="BJ5133" s="51"/>
      <c r="BK5133" s="51"/>
      <c r="BL5133" s="51"/>
      <c r="BM5133" s="51"/>
      <c r="BN5133" s="51"/>
      <c r="BO5133" s="51"/>
      <c r="BP5133" s="51"/>
      <c r="BQ5133" s="51"/>
      <c r="BR5133" s="51"/>
      <c r="BS5133" s="51"/>
      <c r="BT5133" s="51"/>
      <c r="BU5133" s="51"/>
      <c r="BV5133" s="51"/>
      <c r="BW5133" s="51"/>
      <c r="BX5133" s="51"/>
      <c r="BY5133" s="51"/>
    </row>
    <row r="5134" spans="1:77" x14ac:dyDescent="0.55000000000000004">
      <c r="A5134" s="49" t="s">
        <v>910</v>
      </c>
      <c r="B5134" s="50">
        <v>42364</v>
      </c>
      <c r="C5134" s="51" t="s">
        <v>906</v>
      </c>
      <c r="D5134" s="51"/>
      <c r="E5134" s="51">
        <v>507.38156249999997</v>
      </c>
      <c r="F5134" s="51">
        <v>0.22821249999999998</v>
      </c>
      <c r="G5134" s="51">
        <v>0.25506875000000001</v>
      </c>
      <c r="H5134" s="51">
        <v>0.27721249999999997</v>
      </c>
      <c r="I5134" s="51">
        <v>0.27136250000000001</v>
      </c>
      <c r="J5134" s="51">
        <v>0.27303749999999999</v>
      </c>
      <c r="K5134" s="51">
        <v>0.32900625000000006</v>
      </c>
      <c r="L5134" s="51">
        <v>0.29901250000000001</v>
      </c>
      <c r="M5134" s="51"/>
      <c r="N5134" s="51"/>
      <c r="O5134" s="51"/>
      <c r="P5134" s="51"/>
      <c r="Q5134" s="51"/>
      <c r="R5134" s="51"/>
      <c r="S5134" s="51"/>
      <c r="T5134" s="51"/>
      <c r="U5134" s="51"/>
      <c r="V5134" s="51"/>
      <c r="W5134" s="51"/>
      <c r="X5134" s="51"/>
      <c r="Y5134" s="51"/>
      <c r="Z5134" s="51"/>
      <c r="AA5134" s="51"/>
      <c r="AB5134" s="51"/>
      <c r="AC5134" s="51"/>
      <c r="AD5134" s="51"/>
      <c r="AE5134" s="51"/>
      <c r="AF5134" s="51"/>
      <c r="AG5134" s="51"/>
      <c r="AH5134" s="51"/>
      <c r="AI5134" s="51"/>
      <c r="AJ5134" s="51"/>
      <c r="AK5134" s="51"/>
      <c r="AL5134" s="51"/>
      <c r="AM5134" s="51"/>
      <c r="AN5134" s="51"/>
      <c r="AO5134" s="51"/>
      <c r="AP5134" s="51"/>
      <c r="AQ5134" s="51"/>
      <c r="AR5134" s="51"/>
      <c r="AS5134" s="51"/>
      <c r="AT5134" s="51"/>
      <c r="AU5134" s="51"/>
      <c r="AV5134" s="51"/>
      <c r="AW5134" s="51"/>
      <c r="AX5134" s="51"/>
      <c r="AY5134" s="51"/>
      <c r="AZ5134" s="51"/>
      <c r="BA5134" s="51"/>
      <c r="BB5134" s="51"/>
      <c r="BC5134" s="51"/>
      <c r="BD5134" s="51"/>
      <c r="BE5134" s="51"/>
      <c r="BF5134" s="51"/>
      <c r="BG5134" s="51"/>
      <c r="BH5134" s="51"/>
      <c r="BI5134" s="51"/>
      <c r="BJ5134" s="51"/>
      <c r="BK5134" s="51"/>
      <c r="BL5134" s="51"/>
      <c r="BM5134" s="51"/>
      <c r="BN5134" s="51"/>
      <c r="BO5134" s="51"/>
      <c r="BP5134" s="51"/>
      <c r="BQ5134" s="51"/>
      <c r="BR5134" s="51"/>
      <c r="BS5134" s="51"/>
      <c r="BT5134" s="51"/>
      <c r="BU5134" s="51"/>
      <c r="BV5134" s="51"/>
      <c r="BW5134" s="51"/>
      <c r="BX5134" s="51"/>
      <c r="BY5134" s="51"/>
    </row>
    <row r="5135" spans="1:77" x14ac:dyDescent="0.55000000000000004">
      <c r="A5135" s="49" t="s">
        <v>910</v>
      </c>
      <c r="B5135" s="50">
        <v>42365</v>
      </c>
      <c r="C5135" s="51" t="s">
        <v>906</v>
      </c>
      <c r="D5135" s="51"/>
      <c r="E5135" s="51">
        <v>503.44171875000001</v>
      </c>
      <c r="F5135" s="51">
        <v>0.21157812500000001</v>
      </c>
      <c r="G5135" s="51">
        <v>0.2489875</v>
      </c>
      <c r="H5135" s="51">
        <v>0.27601874999999998</v>
      </c>
      <c r="I5135" s="51">
        <v>0.27091874999999999</v>
      </c>
      <c r="J5135" s="51">
        <v>0.27288750000000001</v>
      </c>
      <c r="K5135" s="51">
        <v>0.32900000000000001</v>
      </c>
      <c r="L5135" s="51">
        <v>0.29903125000000003</v>
      </c>
      <c r="M5135" s="51"/>
      <c r="N5135" s="51"/>
      <c r="O5135" s="51"/>
      <c r="P5135" s="51"/>
      <c r="Q5135" s="51"/>
      <c r="R5135" s="51"/>
      <c r="S5135" s="51"/>
      <c r="T5135" s="51"/>
      <c r="U5135" s="51"/>
      <c r="V5135" s="51"/>
      <c r="W5135" s="51"/>
      <c r="X5135" s="51"/>
      <c r="Y5135" s="51"/>
      <c r="Z5135" s="51"/>
      <c r="AA5135" s="51"/>
      <c r="AB5135" s="51"/>
      <c r="AC5135" s="51"/>
      <c r="AD5135" s="51"/>
      <c r="AE5135" s="51"/>
      <c r="AF5135" s="51"/>
      <c r="AG5135" s="51"/>
      <c r="AH5135" s="51"/>
      <c r="AI5135" s="51"/>
      <c r="AJ5135" s="51"/>
      <c r="AK5135" s="51"/>
      <c r="AL5135" s="51"/>
      <c r="AM5135" s="51"/>
      <c r="AN5135" s="51"/>
      <c r="AO5135" s="51"/>
      <c r="AP5135" s="51"/>
      <c r="AQ5135" s="51"/>
      <c r="AR5135" s="51"/>
      <c r="AS5135" s="51"/>
      <c r="AT5135" s="51"/>
      <c r="AU5135" s="51"/>
      <c r="AV5135" s="51"/>
      <c r="AW5135" s="51"/>
      <c r="AX5135" s="51"/>
      <c r="AY5135" s="51"/>
      <c r="AZ5135" s="51"/>
      <c r="BA5135" s="51"/>
      <c r="BB5135" s="51"/>
      <c r="BC5135" s="51"/>
      <c r="BD5135" s="51"/>
      <c r="BE5135" s="51"/>
      <c r="BF5135" s="51"/>
      <c r="BG5135" s="51"/>
      <c r="BH5135" s="51"/>
      <c r="BI5135" s="51"/>
      <c r="BJ5135" s="51"/>
      <c r="BK5135" s="51"/>
      <c r="BL5135" s="51"/>
      <c r="BM5135" s="51"/>
      <c r="BN5135" s="51"/>
      <c r="BO5135" s="51"/>
      <c r="BP5135" s="51"/>
      <c r="BQ5135" s="51"/>
      <c r="BR5135" s="51"/>
      <c r="BS5135" s="51"/>
      <c r="BT5135" s="51"/>
      <c r="BU5135" s="51"/>
      <c r="BV5135" s="51"/>
      <c r="BW5135" s="51"/>
      <c r="BX5135" s="51"/>
      <c r="BY5135" s="51"/>
    </row>
    <row r="5136" spans="1:77" x14ac:dyDescent="0.55000000000000004">
      <c r="A5136" s="49" t="s">
        <v>910</v>
      </c>
      <c r="B5136" s="50">
        <v>42366</v>
      </c>
      <c r="C5136" s="51" t="s">
        <v>906</v>
      </c>
      <c r="D5136" s="51"/>
      <c r="E5136" s="51">
        <v>499.1615625</v>
      </c>
      <c r="F5136" s="51">
        <v>0.19556250000000003</v>
      </c>
      <c r="G5136" s="51">
        <v>0.24186875000000002</v>
      </c>
      <c r="H5136" s="51">
        <v>0.27421250000000003</v>
      </c>
      <c r="I5136" s="51">
        <v>0.27025624999999998</v>
      </c>
      <c r="J5136" s="51">
        <v>0.27268124999999999</v>
      </c>
      <c r="K5136" s="51">
        <v>0.32900625</v>
      </c>
      <c r="L5136" s="51">
        <v>0.29899999999999999</v>
      </c>
      <c r="M5136" s="51"/>
      <c r="N5136" s="51"/>
      <c r="O5136" s="51"/>
      <c r="P5136" s="51"/>
      <c r="Q5136" s="51"/>
      <c r="R5136" s="51"/>
      <c r="S5136" s="51"/>
      <c r="T5136" s="51"/>
      <c r="U5136" s="51"/>
      <c r="V5136" s="51"/>
      <c r="W5136" s="51"/>
      <c r="X5136" s="51"/>
      <c r="Y5136" s="51"/>
      <c r="Z5136" s="51"/>
      <c r="AA5136" s="51"/>
      <c r="AB5136" s="51"/>
      <c r="AC5136" s="51"/>
      <c r="AD5136" s="51"/>
      <c r="AE5136" s="51"/>
      <c r="AF5136" s="51"/>
      <c r="AG5136" s="51"/>
      <c r="AH5136" s="51"/>
      <c r="AI5136" s="51"/>
      <c r="AJ5136" s="51"/>
      <c r="AK5136" s="51"/>
      <c r="AL5136" s="51"/>
      <c r="AM5136" s="51"/>
      <c r="AN5136" s="51"/>
      <c r="AO5136" s="51"/>
      <c r="AP5136" s="51"/>
      <c r="AQ5136" s="51"/>
      <c r="AR5136" s="51"/>
      <c r="AS5136" s="51"/>
      <c r="AT5136" s="51"/>
      <c r="AU5136" s="51"/>
      <c r="AV5136" s="51"/>
      <c r="AW5136" s="51"/>
      <c r="AX5136" s="51"/>
      <c r="AY5136" s="51"/>
      <c r="AZ5136" s="51"/>
      <c r="BA5136" s="51"/>
      <c r="BB5136" s="51"/>
      <c r="BC5136" s="51"/>
      <c r="BD5136" s="51"/>
      <c r="BE5136" s="51"/>
      <c r="BF5136" s="51"/>
      <c r="BG5136" s="51"/>
      <c r="BH5136" s="51"/>
      <c r="BI5136" s="51"/>
      <c r="BJ5136" s="51"/>
      <c r="BK5136" s="51"/>
      <c r="BL5136" s="51"/>
      <c r="BM5136" s="51"/>
      <c r="BN5136" s="51"/>
      <c r="BO5136" s="51"/>
      <c r="BP5136" s="51"/>
      <c r="BQ5136" s="51"/>
      <c r="BR5136" s="51"/>
      <c r="BS5136" s="51"/>
      <c r="BT5136" s="51"/>
      <c r="BU5136" s="51"/>
      <c r="BV5136" s="51"/>
      <c r="BW5136" s="51"/>
      <c r="BX5136" s="51"/>
      <c r="BY5136" s="51"/>
    </row>
    <row r="5137" spans="1:77" x14ac:dyDescent="0.55000000000000004">
      <c r="A5137" s="49" t="s">
        <v>910</v>
      </c>
      <c r="B5137" s="50">
        <v>42367</v>
      </c>
      <c r="C5137" s="51" t="s">
        <v>906</v>
      </c>
      <c r="D5137" s="51"/>
      <c r="E5137" s="51">
        <v>494.69296875000003</v>
      </c>
      <c r="F5137" s="51">
        <v>0.18031562500000001</v>
      </c>
      <c r="G5137" s="51">
        <v>0.2339125</v>
      </c>
      <c r="H5137" s="51">
        <v>0.27217499999999994</v>
      </c>
      <c r="I5137" s="51">
        <v>0.26922500000000005</v>
      </c>
      <c r="J5137" s="51">
        <v>0.2723875</v>
      </c>
      <c r="K5137" s="51">
        <v>0.32897500000000002</v>
      </c>
      <c r="L5137" s="51">
        <v>0.29910000000000003</v>
      </c>
      <c r="M5137" s="51"/>
      <c r="N5137" s="51"/>
      <c r="O5137" s="51"/>
      <c r="P5137" s="51"/>
      <c r="Q5137" s="51"/>
      <c r="R5137" s="51"/>
      <c r="S5137" s="51"/>
      <c r="T5137" s="51"/>
      <c r="U5137" s="51"/>
      <c r="V5137" s="51"/>
      <c r="W5137" s="51"/>
      <c r="X5137" s="51"/>
      <c r="Y5137" s="51"/>
      <c r="Z5137" s="51"/>
      <c r="AA5137" s="51"/>
      <c r="AB5137" s="51"/>
      <c r="AC5137" s="51"/>
      <c r="AD5137" s="51"/>
      <c r="AE5137" s="51"/>
      <c r="AF5137" s="51"/>
      <c r="AG5137" s="51"/>
      <c r="AH5137" s="51"/>
      <c r="AI5137" s="51"/>
      <c r="AJ5137" s="51"/>
      <c r="AK5137" s="51"/>
      <c r="AL5137" s="51"/>
      <c r="AM5137" s="51"/>
      <c r="AN5137" s="51"/>
      <c r="AO5137" s="51"/>
      <c r="AP5137" s="51"/>
      <c r="AQ5137" s="51"/>
      <c r="AR5137" s="51"/>
      <c r="AS5137" s="51"/>
      <c r="AT5137" s="51"/>
      <c r="AU5137" s="51"/>
      <c r="AV5137" s="51"/>
      <c r="AW5137" s="51"/>
      <c r="AX5137" s="51"/>
      <c r="AY5137" s="51"/>
      <c r="AZ5137" s="51"/>
      <c r="BA5137" s="51"/>
      <c r="BB5137" s="51"/>
      <c r="BC5137" s="51"/>
      <c r="BD5137" s="51"/>
      <c r="BE5137" s="51"/>
      <c r="BF5137" s="51"/>
      <c r="BG5137" s="51"/>
      <c r="BH5137" s="51"/>
      <c r="BI5137" s="51"/>
      <c r="BJ5137" s="51"/>
      <c r="BK5137" s="51"/>
      <c r="BL5137" s="51"/>
      <c r="BM5137" s="51"/>
      <c r="BN5137" s="51"/>
      <c r="BO5137" s="51"/>
      <c r="BP5137" s="51"/>
      <c r="BQ5137" s="51"/>
      <c r="BR5137" s="51"/>
      <c r="BS5137" s="51"/>
      <c r="BT5137" s="51"/>
      <c r="BU5137" s="51"/>
      <c r="BV5137" s="51"/>
      <c r="BW5137" s="51"/>
      <c r="BX5137" s="51"/>
      <c r="BY5137" s="51"/>
    </row>
    <row r="5138" spans="1:77" x14ac:dyDescent="0.55000000000000004">
      <c r="A5138" s="49" t="s">
        <v>910</v>
      </c>
      <c r="B5138" s="50">
        <v>42368</v>
      </c>
      <c r="C5138" s="51" t="s">
        <v>906</v>
      </c>
      <c r="D5138" s="51"/>
      <c r="E5138" s="51">
        <v>492.01265624999996</v>
      </c>
      <c r="F5138" s="51">
        <v>0.172053125</v>
      </c>
      <c r="G5138" s="51">
        <v>0.22825624999999999</v>
      </c>
      <c r="H5138" s="51">
        <v>0.27079375</v>
      </c>
      <c r="I5138" s="51">
        <v>0.2688625</v>
      </c>
      <c r="J5138" s="51">
        <v>0.27218749999999997</v>
      </c>
      <c r="K5138" s="51">
        <v>0.32893750000000005</v>
      </c>
      <c r="L5138" s="51">
        <v>0.29910625000000002</v>
      </c>
      <c r="M5138" s="51"/>
      <c r="N5138" s="51"/>
      <c r="O5138" s="51"/>
      <c r="P5138" s="51"/>
      <c r="Q5138" s="51"/>
      <c r="R5138" s="51"/>
      <c r="S5138" s="51"/>
      <c r="T5138" s="51"/>
      <c r="U5138" s="51"/>
      <c r="V5138" s="51"/>
      <c r="W5138" s="51"/>
      <c r="X5138" s="51"/>
      <c r="Y5138" s="51"/>
      <c r="Z5138" s="51"/>
      <c r="AA5138" s="51"/>
      <c r="AB5138" s="51">
        <v>8.4</v>
      </c>
      <c r="AC5138" s="51">
        <v>0.66497198932850687</v>
      </c>
      <c r="AD5138" s="51">
        <v>0.40935193516278079</v>
      </c>
      <c r="AE5138" s="51"/>
      <c r="AF5138" s="51"/>
      <c r="AG5138" s="51"/>
      <c r="AH5138" s="51">
        <v>4.5</v>
      </c>
      <c r="AI5138" s="51">
        <v>8.4</v>
      </c>
      <c r="AJ5138" s="51"/>
      <c r="AK5138" s="51"/>
      <c r="AL5138" s="51"/>
      <c r="AM5138" s="51"/>
      <c r="AN5138" s="51"/>
      <c r="AO5138" s="51"/>
      <c r="AP5138" s="51"/>
      <c r="AQ5138" s="51"/>
      <c r="AR5138" s="51"/>
      <c r="AS5138" s="51"/>
      <c r="AT5138" s="51"/>
      <c r="AU5138" s="51"/>
      <c r="AV5138" s="51"/>
      <c r="AW5138" s="51"/>
      <c r="AX5138" s="51"/>
      <c r="AY5138" s="51"/>
      <c r="AZ5138" s="51"/>
      <c r="BA5138" s="51"/>
      <c r="BB5138" s="51"/>
      <c r="BC5138" s="51"/>
      <c r="BD5138" s="51"/>
      <c r="BE5138" s="51"/>
      <c r="BF5138" s="51"/>
      <c r="BG5138" s="51"/>
      <c r="BH5138" s="51"/>
      <c r="BI5138" s="51"/>
      <c r="BJ5138" s="51"/>
      <c r="BK5138" s="51"/>
      <c r="BL5138" s="51"/>
      <c r="BM5138" s="51"/>
      <c r="BN5138" s="51"/>
      <c r="BO5138" s="51"/>
      <c r="BP5138" s="51"/>
      <c r="BQ5138" s="51"/>
      <c r="BR5138" s="51"/>
      <c r="BS5138" s="51"/>
      <c r="BT5138" s="51"/>
      <c r="BU5138" s="51"/>
      <c r="BV5138" s="51"/>
      <c r="BW5138" s="51"/>
      <c r="BX5138" s="51"/>
      <c r="BY5138" s="51"/>
    </row>
    <row r="5139" spans="1:77" x14ac:dyDescent="0.55000000000000004">
      <c r="A5139" s="49" t="s">
        <v>910</v>
      </c>
      <c r="B5139" s="50">
        <v>42369</v>
      </c>
      <c r="C5139" s="51" t="s">
        <v>906</v>
      </c>
      <c r="D5139" s="51"/>
      <c r="E5139" s="51">
        <v>512.36484375000009</v>
      </c>
      <c r="F5139" s="51">
        <v>0.26037812500000002</v>
      </c>
      <c r="G5139" s="51">
        <v>0.26465</v>
      </c>
      <c r="H5139" s="51">
        <v>0.27547500000000003</v>
      </c>
      <c r="I5139" s="51">
        <v>0.2702</v>
      </c>
      <c r="J5139" s="51">
        <v>0.27187499999999998</v>
      </c>
      <c r="K5139" s="51">
        <v>0.32874375</v>
      </c>
      <c r="L5139" s="51">
        <v>0.29907499999999998</v>
      </c>
      <c r="M5139" s="51"/>
      <c r="N5139" s="51"/>
      <c r="O5139" s="51"/>
      <c r="P5139" s="51"/>
      <c r="Q5139" s="51"/>
      <c r="R5139" s="51"/>
      <c r="S5139" s="51"/>
      <c r="T5139" s="51"/>
      <c r="U5139" s="51"/>
      <c r="V5139" s="51"/>
      <c r="W5139" s="51"/>
      <c r="X5139" s="51"/>
      <c r="Y5139" s="51"/>
      <c r="Z5139" s="51"/>
      <c r="AA5139" s="51"/>
      <c r="AB5139" s="51"/>
      <c r="AC5139" s="51"/>
      <c r="AD5139" s="51"/>
      <c r="AE5139" s="51"/>
      <c r="AF5139" s="51"/>
      <c r="AG5139" s="51"/>
      <c r="AH5139" s="51"/>
      <c r="AI5139" s="51"/>
      <c r="AJ5139" s="51"/>
      <c r="AK5139" s="51"/>
      <c r="AL5139" s="51"/>
      <c r="AM5139" s="51"/>
      <c r="AN5139" s="51"/>
      <c r="AO5139" s="51"/>
      <c r="AP5139" s="51"/>
      <c r="AQ5139" s="51"/>
      <c r="AR5139" s="51"/>
      <c r="AS5139" s="51"/>
      <c r="AT5139" s="51"/>
      <c r="AU5139" s="51"/>
      <c r="AV5139" s="51"/>
      <c r="AW5139" s="51"/>
      <c r="AX5139" s="51"/>
      <c r="AY5139" s="51"/>
      <c r="AZ5139" s="51"/>
      <c r="BA5139" s="51"/>
      <c r="BB5139" s="51"/>
      <c r="BC5139" s="51"/>
      <c r="BD5139" s="51"/>
      <c r="BE5139" s="51"/>
      <c r="BF5139" s="51"/>
      <c r="BG5139" s="51"/>
      <c r="BH5139" s="51"/>
      <c r="BI5139" s="51"/>
      <c r="BJ5139" s="51"/>
      <c r="BK5139" s="51"/>
      <c r="BL5139" s="51"/>
      <c r="BM5139" s="51"/>
      <c r="BN5139" s="51"/>
      <c r="BO5139" s="51"/>
      <c r="BP5139" s="51"/>
      <c r="BQ5139" s="51"/>
      <c r="BR5139" s="51"/>
      <c r="BS5139" s="51"/>
      <c r="BT5139" s="51"/>
      <c r="BU5139" s="51"/>
      <c r="BV5139" s="51"/>
      <c r="BW5139" s="51"/>
      <c r="BX5139" s="51"/>
      <c r="BY5139" s="51"/>
    </row>
    <row r="5140" spans="1:77" x14ac:dyDescent="0.55000000000000004">
      <c r="A5140" s="49" t="s">
        <v>910</v>
      </c>
      <c r="B5140" s="50">
        <v>42370</v>
      </c>
      <c r="C5140" s="51" t="s">
        <v>906</v>
      </c>
      <c r="D5140" s="51"/>
      <c r="E5140" s="51">
        <v>509.14031249999994</v>
      </c>
      <c r="F5140" s="51">
        <v>0.24395624999999999</v>
      </c>
      <c r="G5140" s="51">
        <v>0.2613375</v>
      </c>
      <c r="H5140" s="51">
        <v>0.27588750000000001</v>
      </c>
      <c r="I5140" s="51">
        <v>0.26924375</v>
      </c>
      <c r="J5140" s="51">
        <v>0.27154374999999997</v>
      </c>
      <c r="K5140" s="51">
        <v>0.32871875</v>
      </c>
      <c r="L5140" s="51">
        <v>0.29909374999999999</v>
      </c>
      <c r="M5140" s="51"/>
      <c r="N5140" s="51"/>
      <c r="O5140" s="51"/>
      <c r="P5140" s="51"/>
      <c r="Q5140" s="51"/>
      <c r="R5140" s="51"/>
      <c r="S5140" s="51"/>
      <c r="T5140" s="51"/>
      <c r="U5140" s="51"/>
      <c r="V5140" s="51"/>
      <c r="W5140" s="51"/>
      <c r="X5140" s="51"/>
      <c r="Y5140" s="51"/>
      <c r="Z5140" s="51"/>
      <c r="AA5140" s="51"/>
      <c r="AB5140" s="51"/>
      <c r="AC5140" s="51"/>
      <c r="AD5140" s="51"/>
      <c r="AE5140" s="51"/>
      <c r="AF5140" s="51"/>
      <c r="AG5140" s="51"/>
      <c r="AH5140" s="51"/>
      <c r="AI5140" s="51"/>
      <c r="AJ5140" s="51"/>
      <c r="AK5140" s="51"/>
      <c r="AL5140" s="51"/>
      <c r="AM5140" s="51"/>
      <c r="AN5140" s="51"/>
      <c r="AO5140" s="51"/>
      <c r="AP5140" s="51"/>
      <c r="AQ5140" s="51"/>
      <c r="AR5140" s="51"/>
      <c r="AS5140" s="51"/>
      <c r="AT5140" s="51"/>
      <c r="AU5140" s="51"/>
      <c r="AV5140" s="51"/>
      <c r="AW5140" s="51"/>
      <c r="AX5140" s="51"/>
      <c r="AY5140" s="51"/>
      <c r="AZ5140" s="51"/>
      <c r="BA5140" s="51"/>
      <c r="BB5140" s="51"/>
      <c r="BC5140" s="51"/>
      <c r="BD5140" s="51"/>
      <c r="BE5140" s="51"/>
      <c r="BF5140" s="51"/>
      <c r="BG5140" s="51"/>
      <c r="BH5140" s="51"/>
      <c r="BI5140" s="51"/>
      <c r="BJ5140" s="51"/>
      <c r="BK5140" s="51"/>
      <c r="BL5140" s="51"/>
      <c r="BM5140" s="51"/>
      <c r="BN5140" s="51"/>
      <c r="BO5140" s="51"/>
      <c r="BP5140" s="51"/>
      <c r="BQ5140" s="51"/>
      <c r="BR5140" s="51"/>
      <c r="BS5140" s="51"/>
      <c r="BT5140" s="51"/>
      <c r="BU5140" s="51"/>
      <c r="BV5140" s="51"/>
      <c r="BW5140" s="51"/>
      <c r="BX5140" s="51"/>
      <c r="BY5140" s="51"/>
    </row>
    <row r="5141" spans="1:77" x14ac:dyDescent="0.55000000000000004">
      <c r="A5141" s="49" t="s">
        <v>910</v>
      </c>
      <c r="B5141" s="50">
        <v>42371</v>
      </c>
      <c r="C5141" s="51" t="s">
        <v>906</v>
      </c>
      <c r="D5141" s="51"/>
      <c r="E5141" s="51">
        <v>508.48078125000001</v>
      </c>
      <c r="F5141" s="51">
        <v>0.237578125</v>
      </c>
      <c r="G5141" s="51">
        <v>0.26005624999999999</v>
      </c>
      <c r="H5141" s="51">
        <v>0.27727499999999999</v>
      </c>
      <c r="I5141" s="51">
        <v>0.26972499999999999</v>
      </c>
      <c r="J5141" s="51">
        <v>0.2714125</v>
      </c>
      <c r="K5141" s="51">
        <v>0.32866250000000002</v>
      </c>
      <c r="L5141" s="51">
        <v>0.29904375</v>
      </c>
      <c r="M5141" s="51"/>
      <c r="N5141" s="51"/>
      <c r="O5141" s="51"/>
      <c r="P5141" s="51"/>
      <c r="Q5141" s="51"/>
      <c r="R5141" s="51"/>
      <c r="S5141" s="51"/>
      <c r="T5141" s="51"/>
      <c r="U5141" s="51"/>
      <c r="V5141" s="51"/>
      <c r="W5141" s="51"/>
      <c r="X5141" s="51"/>
      <c r="Y5141" s="51"/>
      <c r="Z5141" s="51"/>
      <c r="AA5141" s="51"/>
      <c r="AB5141" s="51"/>
      <c r="AC5141" s="51"/>
      <c r="AD5141" s="51"/>
      <c r="AE5141" s="51"/>
      <c r="AF5141" s="51"/>
      <c r="AG5141" s="51"/>
      <c r="AH5141" s="51"/>
      <c r="AI5141" s="51"/>
      <c r="AJ5141" s="51"/>
      <c r="AK5141" s="51"/>
      <c r="AL5141" s="51"/>
      <c r="AM5141" s="51"/>
      <c r="AN5141" s="51"/>
      <c r="AO5141" s="51"/>
      <c r="AP5141" s="51"/>
      <c r="AQ5141" s="51"/>
      <c r="AR5141" s="51"/>
      <c r="AS5141" s="51"/>
      <c r="AT5141" s="51"/>
      <c r="AU5141" s="51"/>
      <c r="AV5141" s="51"/>
      <c r="AW5141" s="51"/>
      <c r="AX5141" s="51"/>
      <c r="AY5141" s="51"/>
      <c r="AZ5141" s="51"/>
      <c r="BA5141" s="51"/>
      <c r="BB5141" s="51"/>
      <c r="BC5141" s="51"/>
      <c r="BD5141" s="51"/>
      <c r="BE5141" s="51"/>
      <c r="BF5141" s="51"/>
      <c r="BG5141" s="51"/>
      <c r="BH5141" s="51"/>
      <c r="BI5141" s="51"/>
      <c r="BJ5141" s="51"/>
      <c r="BK5141" s="51"/>
      <c r="BL5141" s="51"/>
      <c r="BM5141" s="51"/>
      <c r="BN5141" s="51"/>
      <c r="BO5141" s="51"/>
      <c r="BP5141" s="51"/>
      <c r="BQ5141" s="51"/>
      <c r="BR5141" s="51"/>
      <c r="BS5141" s="51"/>
      <c r="BT5141" s="51"/>
      <c r="BU5141" s="51"/>
      <c r="BV5141" s="51"/>
      <c r="BW5141" s="51"/>
      <c r="BX5141" s="51"/>
      <c r="BY5141" s="51"/>
    </row>
    <row r="5142" spans="1:77" x14ac:dyDescent="0.55000000000000004">
      <c r="A5142" s="49" t="s">
        <v>910</v>
      </c>
      <c r="B5142" s="50">
        <v>42372</v>
      </c>
      <c r="C5142" s="51" t="s">
        <v>906</v>
      </c>
      <c r="D5142" s="51"/>
      <c r="E5142" s="51">
        <v>507.95859374999998</v>
      </c>
      <c r="F5142" s="51">
        <v>0.23250312499999998</v>
      </c>
      <c r="G5142" s="51">
        <v>0.25897500000000001</v>
      </c>
      <c r="H5142" s="51">
        <v>0.2780125</v>
      </c>
      <c r="I5142" s="51">
        <v>0.27031875</v>
      </c>
      <c r="J5142" s="51">
        <v>0.27146875000000004</v>
      </c>
      <c r="K5142" s="51">
        <v>0.3286</v>
      </c>
      <c r="L5142" s="51">
        <v>0.29905624999999997</v>
      </c>
      <c r="M5142" s="51"/>
      <c r="N5142" s="51"/>
      <c r="O5142" s="51"/>
      <c r="P5142" s="51"/>
      <c r="Q5142" s="51"/>
      <c r="R5142" s="51"/>
      <c r="S5142" s="51"/>
      <c r="T5142" s="51"/>
      <c r="U5142" s="51"/>
      <c r="V5142" s="51"/>
      <c r="W5142" s="51"/>
      <c r="X5142" s="51"/>
      <c r="Y5142" s="51"/>
      <c r="Z5142" s="51"/>
      <c r="AA5142" s="51"/>
      <c r="AB5142" s="51"/>
      <c r="AC5142" s="51"/>
      <c r="AD5142" s="51"/>
      <c r="AE5142" s="51"/>
      <c r="AF5142" s="51"/>
      <c r="AG5142" s="51"/>
      <c r="AH5142" s="51"/>
      <c r="AI5142" s="51"/>
      <c r="AJ5142" s="51"/>
      <c r="AK5142" s="51"/>
      <c r="AL5142" s="51"/>
      <c r="AM5142" s="51"/>
      <c r="AN5142" s="51"/>
      <c r="AO5142" s="51"/>
      <c r="AP5142" s="51"/>
      <c r="AQ5142" s="51"/>
      <c r="AR5142" s="51"/>
      <c r="AS5142" s="51"/>
      <c r="AT5142" s="51"/>
      <c r="AU5142" s="51"/>
      <c r="AV5142" s="51"/>
      <c r="AW5142" s="51"/>
      <c r="AX5142" s="51"/>
      <c r="AY5142" s="51"/>
      <c r="AZ5142" s="51"/>
      <c r="BA5142" s="51"/>
      <c r="BB5142" s="51"/>
      <c r="BC5142" s="51"/>
      <c r="BD5142" s="51"/>
      <c r="BE5142" s="51"/>
      <c r="BF5142" s="51"/>
      <c r="BG5142" s="51"/>
      <c r="BH5142" s="51"/>
      <c r="BI5142" s="51"/>
      <c r="BJ5142" s="51"/>
      <c r="BK5142" s="51"/>
      <c r="BL5142" s="51"/>
      <c r="BM5142" s="51"/>
      <c r="BN5142" s="51"/>
      <c r="BO5142" s="51"/>
      <c r="BP5142" s="51"/>
      <c r="BQ5142" s="51"/>
      <c r="BR5142" s="51"/>
      <c r="BS5142" s="51"/>
      <c r="BT5142" s="51"/>
      <c r="BU5142" s="51"/>
      <c r="BV5142" s="51"/>
      <c r="BW5142" s="51"/>
      <c r="BX5142" s="51"/>
      <c r="BY5142" s="51"/>
    </row>
    <row r="5143" spans="1:77" x14ac:dyDescent="0.55000000000000004">
      <c r="A5143" s="49" t="s">
        <v>910</v>
      </c>
      <c r="B5143" s="50">
        <v>42373</v>
      </c>
      <c r="C5143" s="51" t="s">
        <v>906</v>
      </c>
      <c r="D5143" s="51"/>
      <c r="E5143" s="51">
        <v>504.95953124999994</v>
      </c>
      <c r="F5143" s="51">
        <v>0.221071875</v>
      </c>
      <c r="G5143" s="51">
        <v>0.25469999999999998</v>
      </c>
      <c r="H5143" s="51">
        <v>0.27681875</v>
      </c>
      <c r="I5143" s="51">
        <v>0.26979999999999998</v>
      </c>
      <c r="J5143" s="51">
        <v>0.27114375000000002</v>
      </c>
      <c r="K5143" s="51">
        <v>0.32855000000000001</v>
      </c>
      <c r="L5143" s="51">
        <v>0.29899999999999999</v>
      </c>
      <c r="M5143" s="51"/>
      <c r="N5143" s="51"/>
      <c r="O5143" s="51"/>
      <c r="P5143" s="51"/>
      <c r="Q5143" s="51"/>
      <c r="R5143" s="51"/>
      <c r="S5143" s="51"/>
      <c r="T5143" s="51"/>
      <c r="U5143" s="51"/>
      <c r="V5143" s="51"/>
      <c r="W5143" s="51"/>
      <c r="X5143" s="51"/>
      <c r="Y5143" s="51"/>
      <c r="Z5143" s="51"/>
      <c r="AA5143" s="51"/>
      <c r="AB5143" s="51"/>
      <c r="AC5143" s="51"/>
      <c r="AD5143" s="51"/>
      <c r="AE5143" s="51"/>
      <c r="AF5143" s="51"/>
      <c r="AG5143" s="51"/>
      <c r="AH5143" s="51"/>
      <c r="AI5143" s="51"/>
      <c r="AJ5143" s="51"/>
      <c r="AK5143" s="51"/>
      <c r="AL5143" s="51"/>
      <c r="AM5143" s="51"/>
      <c r="AN5143" s="51"/>
      <c r="AO5143" s="51"/>
      <c r="AP5143" s="51"/>
      <c r="AQ5143" s="51"/>
      <c r="AR5143" s="51"/>
      <c r="AS5143" s="51"/>
      <c r="AT5143" s="51"/>
      <c r="AU5143" s="51"/>
      <c r="AV5143" s="51"/>
      <c r="AW5143" s="51"/>
      <c r="AX5143" s="51"/>
      <c r="AY5143" s="51"/>
      <c r="AZ5143" s="51"/>
      <c r="BA5143" s="51"/>
      <c r="BB5143" s="51"/>
      <c r="BC5143" s="51"/>
      <c r="BD5143" s="51"/>
      <c r="BE5143" s="51"/>
      <c r="BF5143" s="51"/>
      <c r="BG5143" s="51"/>
      <c r="BH5143" s="51"/>
      <c r="BI5143" s="51"/>
      <c r="BJ5143" s="51"/>
      <c r="BK5143" s="51"/>
      <c r="BL5143" s="51"/>
      <c r="BM5143" s="51"/>
      <c r="BN5143" s="51"/>
      <c r="BO5143" s="51"/>
      <c r="BP5143" s="51"/>
      <c r="BQ5143" s="51"/>
      <c r="BR5143" s="51"/>
      <c r="BS5143" s="51"/>
      <c r="BT5143" s="51"/>
      <c r="BU5143" s="51"/>
      <c r="BV5143" s="51"/>
      <c r="BW5143" s="51"/>
      <c r="BX5143" s="51"/>
      <c r="BY5143" s="51"/>
    </row>
    <row r="5144" spans="1:77" x14ac:dyDescent="0.55000000000000004">
      <c r="A5144" s="49" t="s">
        <v>910</v>
      </c>
      <c r="B5144" s="50">
        <v>42374</v>
      </c>
      <c r="C5144" s="51" t="s">
        <v>906</v>
      </c>
      <c r="D5144" s="51"/>
      <c r="E5144" s="51">
        <v>501.22078124999996</v>
      </c>
      <c r="F5144" s="51">
        <v>0.20715937499999998</v>
      </c>
      <c r="G5144" s="51">
        <v>0.249</v>
      </c>
      <c r="H5144" s="51">
        <v>0.27526250000000002</v>
      </c>
      <c r="I5144" s="51">
        <v>0.26908749999999998</v>
      </c>
      <c r="J5144" s="51">
        <v>0.27084375000000005</v>
      </c>
      <c r="K5144" s="51">
        <v>0.32843749999999999</v>
      </c>
      <c r="L5144" s="51">
        <v>0.29902499999999999</v>
      </c>
      <c r="M5144" s="51"/>
      <c r="N5144" s="51"/>
      <c r="O5144" s="51"/>
      <c r="P5144" s="51"/>
      <c r="Q5144" s="51"/>
      <c r="R5144" s="51"/>
      <c r="S5144" s="51"/>
      <c r="T5144" s="51"/>
      <c r="U5144" s="51"/>
      <c r="V5144" s="51"/>
      <c r="W5144" s="51"/>
      <c r="X5144" s="51"/>
      <c r="Y5144" s="51"/>
      <c r="Z5144" s="51"/>
      <c r="AA5144" s="51"/>
      <c r="AB5144" s="51"/>
      <c r="AC5144" s="51"/>
      <c r="AD5144" s="51">
        <v>0.37310396287857717</v>
      </c>
      <c r="AE5144" s="51"/>
      <c r="AF5144" s="51"/>
      <c r="AG5144" s="51"/>
      <c r="AH5144" s="51"/>
      <c r="AI5144" s="51"/>
      <c r="AJ5144" s="51"/>
      <c r="AK5144" s="51"/>
      <c r="AL5144" s="51"/>
      <c r="AM5144" s="51"/>
      <c r="AN5144" s="51"/>
      <c r="AO5144" s="51"/>
      <c r="AP5144" s="51"/>
      <c r="AQ5144" s="51"/>
      <c r="AR5144" s="51"/>
      <c r="AS5144" s="51"/>
      <c r="AT5144" s="51"/>
      <c r="AU5144" s="51"/>
      <c r="AV5144" s="51"/>
      <c r="AW5144" s="51"/>
      <c r="AX5144" s="51"/>
      <c r="AY5144" s="51"/>
      <c r="AZ5144" s="51"/>
      <c r="BA5144" s="51"/>
      <c r="BB5144" s="51"/>
      <c r="BC5144" s="51"/>
      <c r="BD5144" s="51"/>
      <c r="BE5144" s="51"/>
      <c r="BF5144" s="51"/>
      <c r="BG5144" s="51"/>
      <c r="BH5144" s="51"/>
      <c r="BI5144" s="51"/>
      <c r="BJ5144" s="51"/>
      <c r="BK5144" s="51"/>
      <c r="BL5144" s="51"/>
      <c r="BM5144" s="51"/>
      <c r="BN5144" s="51"/>
      <c r="BO5144" s="51"/>
      <c r="BP5144" s="51"/>
      <c r="BQ5144" s="51"/>
      <c r="BR5144" s="51"/>
      <c r="BS5144" s="51"/>
      <c r="BT5144" s="51"/>
      <c r="BU5144" s="51"/>
      <c r="BV5144" s="51"/>
      <c r="BW5144" s="51"/>
      <c r="BX5144" s="51"/>
      <c r="BY5144" s="51"/>
    </row>
    <row r="5145" spans="1:77" x14ac:dyDescent="0.55000000000000004">
      <c r="A5145" s="49" t="s">
        <v>910</v>
      </c>
      <c r="B5145" s="50">
        <v>42375</v>
      </c>
      <c r="C5145" s="51" t="s">
        <v>906</v>
      </c>
      <c r="D5145" s="51"/>
      <c r="E5145" s="51">
        <v>497.53218749999996</v>
      </c>
      <c r="F5145" s="51">
        <v>0.19405</v>
      </c>
      <c r="G5145" s="51">
        <v>0.24284375000000002</v>
      </c>
      <c r="H5145" s="51">
        <v>0.27406249999999999</v>
      </c>
      <c r="I5145" s="51">
        <v>0.26834999999999998</v>
      </c>
      <c r="J5145" s="51">
        <v>0.27043124999999996</v>
      </c>
      <c r="K5145" s="51">
        <v>0.32824999999999999</v>
      </c>
      <c r="L5145" s="51">
        <v>0.2989</v>
      </c>
      <c r="M5145" s="51"/>
      <c r="N5145" s="51"/>
      <c r="O5145" s="51"/>
      <c r="P5145" s="51"/>
      <c r="Q5145" s="51">
        <v>10.280479525000001</v>
      </c>
      <c r="R5145" s="51">
        <v>868.68525000000011</v>
      </c>
      <c r="S5145" s="51">
        <v>492.35875000000004</v>
      </c>
      <c r="T5145" s="51"/>
      <c r="U5145" s="51">
        <v>7.0813585749999994</v>
      </c>
      <c r="V5145" s="51">
        <v>1.6384168732396696E-2</v>
      </c>
      <c r="W5145" s="51"/>
      <c r="X5145" s="51">
        <v>5.4346738249999991</v>
      </c>
      <c r="Y5145" s="51"/>
      <c r="Z5145" s="51"/>
      <c r="AA5145" s="51">
        <v>331.70275000000004</v>
      </c>
      <c r="AB5145" s="51">
        <v>8.4</v>
      </c>
      <c r="AC5145" s="51">
        <v>0.57712534333451704</v>
      </c>
      <c r="AD5145" s="51"/>
      <c r="AE5145" s="51">
        <v>6.9218667343019678E-3</v>
      </c>
      <c r="AF5145" s="51">
        <v>9.55183E-2</v>
      </c>
      <c r="AG5145" s="51">
        <v>13.7995</v>
      </c>
      <c r="AH5145" s="51">
        <v>5.0999999999999996</v>
      </c>
      <c r="AI5145" s="51">
        <v>8.4</v>
      </c>
      <c r="AJ5145" s="51">
        <v>0.94499999999999995</v>
      </c>
      <c r="AK5145" s="51">
        <v>2.2072318226019863E-2</v>
      </c>
      <c r="AL5145" s="51">
        <v>1.3845744499999999</v>
      </c>
      <c r="AM5145" s="51">
        <v>62.728999999999999</v>
      </c>
      <c r="AN5145" s="51"/>
      <c r="AO5145" s="51"/>
      <c r="AP5145" s="51"/>
      <c r="AQ5145" s="51"/>
      <c r="AR5145" s="51"/>
      <c r="AS5145" s="51"/>
      <c r="AT5145" s="51"/>
      <c r="AU5145" s="51"/>
      <c r="AV5145" s="51"/>
      <c r="AW5145" s="51">
        <v>1.6466847499999999</v>
      </c>
      <c r="AX5145" s="51"/>
      <c r="AY5145" s="51">
        <v>160.65600000000001</v>
      </c>
      <c r="AZ5145" s="51">
        <v>1.0249755689174384E-2</v>
      </c>
      <c r="BA5145" s="51">
        <v>5.7339548629410453E-3</v>
      </c>
      <c r="BB5145" s="51">
        <v>1.7190281999999999</v>
      </c>
      <c r="BC5145" s="51"/>
      <c r="BD5145" s="51">
        <v>299.79800000000006</v>
      </c>
      <c r="BE5145" s="51"/>
      <c r="BF5145" s="51"/>
      <c r="BG5145" s="51"/>
      <c r="BH5145" s="51"/>
      <c r="BI5145" s="51"/>
      <c r="BJ5145" s="51"/>
      <c r="BK5145" s="51"/>
      <c r="BL5145" s="51"/>
      <c r="BM5145" s="51"/>
      <c r="BN5145" s="51"/>
      <c r="BO5145" s="51"/>
      <c r="BP5145" s="51"/>
      <c r="BQ5145" s="51"/>
      <c r="BR5145" s="51"/>
      <c r="BS5145" s="51"/>
      <c r="BT5145" s="51"/>
      <c r="BU5145" s="51"/>
      <c r="BV5145" s="51"/>
      <c r="BW5145" s="51"/>
      <c r="BX5145" s="51"/>
      <c r="BY5145" s="51"/>
    </row>
    <row r="5146" spans="1:77" x14ac:dyDescent="0.55000000000000004">
      <c r="A5146" s="49" t="s">
        <v>910</v>
      </c>
      <c r="B5146" s="50">
        <v>42376</v>
      </c>
      <c r="C5146" s="51" t="s">
        <v>906</v>
      </c>
      <c r="D5146" s="51"/>
      <c r="E5146" s="51">
        <v>520.07249999999999</v>
      </c>
      <c r="F5146" s="51">
        <v>0.28081875000000001</v>
      </c>
      <c r="G5146" s="51">
        <v>0.27949374999999999</v>
      </c>
      <c r="H5146" s="51">
        <v>0.28214375000000003</v>
      </c>
      <c r="I5146" s="51">
        <v>0.27415624999999999</v>
      </c>
      <c r="J5146" s="51">
        <v>0.27018749999999997</v>
      </c>
      <c r="K5146" s="51">
        <v>0.32813124999999999</v>
      </c>
      <c r="L5146" s="51">
        <v>0.29879999999999995</v>
      </c>
      <c r="M5146" s="51"/>
      <c r="N5146" s="51"/>
      <c r="O5146" s="51"/>
      <c r="P5146" s="51"/>
      <c r="Q5146" s="51"/>
      <c r="R5146" s="51"/>
      <c r="S5146" s="51"/>
      <c r="T5146" s="51"/>
      <c r="U5146" s="51"/>
      <c r="V5146" s="51"/>
      <c r="W5146" s="51"/>
      <c r="X5146" s="51"/>
      <c r="Y5146" s="51"/>
      <c r="Z5146" s="51"/>
      <c r="AA5146" s="51"/>
      <c r="AB5146" s="51"/>
      <c r="AC5146" s="51"/>
      <c r="AD5146" s="51"/>
      <c r="AE5146" s="51"/>
      <c r="AF5146" s="51"/>
      <c r="AG5146" s="51"/>
      <c r="AH5146" s="51"/>
      <c r="AI5146" s="51"/>
      <c r="AJ5146" s="51"/>
      <c r="AK5146" s="51"/>
      <c r="AL5146" s="51"/>
      <c r="AM5146" s="51"/>
      <c r="AN5146" s="51"/>
      <c r="AO5146" s="51"/>
      <c r="AP5146" s="51"/>
      <c r="AQ5146" s="51"/>
      <c r="AR5146" s="51"/>
      <c r="AS5146" s="51"/>
      <c r="AT5146" s="51"/>
      <c r="AU5146" s="51"/>
      <c r="AV5146" s="51"/>
      <c r="AW5146" s="51"/>
      <c r="AX5146" s="51"/>
      <c r="AY5146" s="51"/>
      <c r="AZ5146" s="51"/>
      <c r="BA5146" s="51"/>
      <c r="BB5146" s="51"/>
      <c r="BC5146" s="51"/>
      <c r="BD5146" s="51"/>
      <c r="BE5146" s="51"/>
      <c r="BF5146" s="51"/>
      <c r="BG5146" s="51"/>
      <c r="BH5146" s="51"/>
      <c r="BI5146" s="51"/>
      <c r="BJ5146" s="51"/>
      <c r="BK5146" s="51"/>
      <c r="BL5146" s="51"/>
      <c r="BM5146" s="51"/>
      <c r="BN5146" s="51"/>
      <c r="BO5146" s="51"/>
      <c r="BP5146" s="51"/>
      <c r="BQ5146" s="51"/>
      <c r="BR5146" s="51"/>
      <c r="BS5146" s="51"/>
      <c r="BT5146" s="51"/>
      <c r="BU5146" s="51"/>
      <c r="BV5146" s="51"/>
      <c r="BW5146" s="51"/>
      <c r="BX5146" s="51"/>
      <c r="BY5146" s="51"/>
    </row>
    <row r="5147" spans="1:77" x14ac:dyDescent="0.55000000000000004">
      <c r="A5147" s="49" t="s">
        <v>910</v>
      </c>
      <c r="B5147" s="50">
        <v>42377</v>
      </c>
      <c r="C5147" s="51" t="s">
        <v>906</v>
      </c>
      <c r="D5147" s="51"/>
      <c r="E5147" s="51">
        <v>518.42015624999999</v>
      </c>
      <c r="F5147" s="51">
        <v>0.267865625</v>
      </c>
      <c r="G5147" s="51">
        <v>0.27995625000000002</v>
      </c>
      <c r="H5147" s="51">
        <v>0.28415000000000001</v>
      </c>
      <c r="I5147" s="51">
        <v>0.27327499999999999</v>
      </c>
      <c r="J5147" s="51">
        <v>0.26998749999999999</v>
      </c>
      <c r="K5147" s="51">
        <v>0.32801249999999998</v>
      </c>
      <c r="L5147" s="51">
        <v>0.29873125</v>
      </c>
      <c r="M5147" s="51"/>
      <c r="N5147" s="51"/>
      <c r="O5147" s="51"/>
      <c r="P5147" s="51"/>
      <c r="Q5147" s="51"/>
      <c r="R5147" s="51"/>
      <c r="S5147" s="51"/>
      <c r="T5147" s="51"/>
      <c r="U5147" s="51"/>
      <c r="V5147" s="51"/>
      <c r="W5147" s="51"/>
      <c r="X5147" s="51"/>
      <c r="Y5147" s="51"/>
      <c r="Z5147" s="51"/>
      <c r="AA5147" s="51"/>
      <c r="AB5147" s="51"/>
      <c r="AC5147" s="51"/>
      <c r="AD5147" s="51"/>
      <c r="AE5147" s="51"/>
      <c r="AF5147" s="51"/>
      <c r="AG5147" s="51"/>
      <c r="AH5147" s="51"/>
      <c r="AI5147" s="51"/>
      <c r="AJ5147" s="51"/>
      <c r="AK5147" s="51"/>
      <c r="AL5147" s="51"/>
      <c r="AM5147" s="51"/>
      <c r="AN5147" s="51"/>
      <c r="AO5147" s="51"/>
      <c r="AP5147" s="51"/>
      <c r="AQ5147" s="51"/>
      <c r="AR5147" s="51"/>
      <c r="AS5147" s="51"/>
      <c r="AT5147" s="51"/>
      <c r="AU5147" s="51"/>
      <c r="AV5147" s="51"/>
      <c r="AW5147" s="51"/>
      <c r="AX5147" s="51"/>
      <c r="AY5147" s="51"/>
      <c r="AZ5147" s="51"/>
      <c r="BA5147" s="51"/>
      <c r="BB5147" s="51"/>
      <c r="BC5147" s="51"/>
      <c r="BD5147" s="51"/>
      <c r="BE5147" s="51"/>
      <c r="BF5147" s="51"/>
      <c r="BG5147" s="51"/>
      <c r="BH5147" s="51"/>
      <c r="BI5147" s="51"/>
      <c r="BJ5147" s="51"/>
      <c r="BK5147" s="51"/>
      <c r="BL5147" s="51"/>
      <c r="BM5147" s="51"/>
      <c r="BN5147" s="51"/>
      <c r="BO5147" s="51"/>
      <c r="BP5147" s="51"/>
      <c r="BQ5147" s="51"/>
      <c r="BR5147" s="51"/>
      <c r="BS5147" s="51"/>
      <c r="BT5147" s="51"/>
      <c r="BU5147" s="51"/>
      <c r="BV5147" s="51"/>
      <c r="BW5147" s="51"/>
      <c r="BX5147" s="51"/>
      <c r="BY5147" s="51"/>
    </row>
    <row r="5148" spans="1:77" x14ac:dyDescent="0.55000000000000004">
      <c r="A5148" s="49" t="s">
        <v>910</v>
      </c>
      <c r="B5148" s="50">
        <v>42378</v>
      </c>
      <c r="C5148" s="51" t="s">
        <v>906</v>
      </c>
      <c r="D5148" s="51"/>
      <c r="E5148" s="51">
        <v>515.69953124999995</v>
      </c>
      <c r="F5148" s="51">
        <v>0.25435312500000001</v>
      </c>
      <c r="G5148" s="51">
        <v>0.27631875</v>
      </c>
      <c r="H5148" s="51">
        <v>0.28409374999999998</v>
      </c>
      <c r="I5148" s="51">
        <v>0.27324375000000001</v>
      </c>
      <c r="J5148" s="51">
        <v>0.26976250000000002</v>
      </c>
      <c r="K5148" s="51">
        <v>0.32792500000000002</v>
      </c>
      <c r="L5148" s="51">
        <v>0.2986375</v>
      </c>
      <c r="M5148" s="51"/>
      <c r="N5148" s="51"/>
      <c r="O5148" s="51"/>
      <c r="P5148" s="51"/>
      <c r="Q5148" s="51"/>
      <c r="R5148" s="51"/>
      <c r="S5148" s="51"/>
      <c r="T5148" s="51"/>
      <c r="U5148" s="51"/>
      <c r="V5148" s="51"/>
      <c r="W5148" s="51"/>
      <c r="X5148" s="51"/>
      <c r="Y5148" s="51"/>
      <c r="Z5148" s="51"/>
      <c r="AA5148" s="51"/>
      <c r="AB5148" s="51"/>
      <c r="AC5148" s="51"/>
      <c r="AD5148" s="51"/>
      <c r="AE5148" s="51"/>
      <c r="AF5148" s="51"/>
      <c r="AG5148" s="51"/>
      <c r="AH5148" s="51"/>
      <c r="AI5148" s="51"/>
      <c r="AJ5148" s="51"/>
      <c r="AK5148" s="51"/>
      <c r="AL5148" s="51"/>
      <c r="AM5148" s="51"/>
      <c r="AN5148" s="51"/>
      <c r="AO5148" s="51"/>
      <c r="AP5148" s="51"/>
      <c r="AQ5148" s="51"/>
      <c r="AR5148" s="51"/>
      <c r="AS5148" s="51"/>
      <c r="AT5148" s="51"/>
      <c r="AU5148" s="51"/>
      <c r="AV5148" s="51"/>
      <c r="AW5148" s="51"/>
      <c r="AX5148" s="51"/>
      <c r="AY5148" s="51"/>
      <c r="AZ5148" s="51"/>
      <c r="BA5148" s="51"/>
      <c r="BB5148" s="51"/>
      <c r="BC5148" s="51"/>
      <c r="BD5148" s="51"/>
      <c r="BE5148" s="51"/>
      <c r="BF5148" s="51"/>
      <c r="BG5148" s="51"/>
      <c r="BH5148" s="51"/>
      <c r="BI5148" s="51"/>
      <c r="BJ5148" s="51"/>
      <c r="BK5148" s="51"/>
      <c r="BL5148" s="51"/>
      <c r="BM5148" s="51"/>
      <c r="BN5148" s="51"/>
      <c r="BO5148" s="51"/>
      <c r="BP5148" s="51"/>
      <c r="BQ5148" s="51"/>
      <c r="BR5148" s="51"/>
      <c r="BS5148" s="51"/>
      <c r="BT5148" s="51"/>
      <c r="BU5148" s="51"/>
      <c r="BV5148" s="51"/>
      <c r="BW5148" s="51"/>
      <c r="BX5148" s="51"/>
      <c r="BY5148" s="51"/>
    </row>
    <row r="5149" spans="1:77" x14ac:dyDescent="0.55000000000000004">
      <c r="A5149" s="49" t="s">
        <v>910</v>
      </c>
      <c r="B5149" s="50">
        <v>42379</v>
      </c>
      <c r="C5149" s="51" t="s">
        <v>906</v>
      </c>
      <c r="D5149" s="51"/>
      <c r="E5149" s="51">
        <v>512.33859374999997</v>
      </c>
      <c r="F5149" s="51">
        <v>0.23995312499999999</v>
      </c>
      <c r="G5149" s="51">
        <v>0.2709375</v>
      </c>
      <c r="H5149" s="51">
        <v>0.283275</v>
      </c>
      <c r="I5149" s="51">
        <v>0.27298124999999995</v>
      </c>
      <c r="J5149" s="51">
        <v>0.26961250000000003</v>
      </c>
      <c r="K5149" s="51">
        <v>0.32791875000000004</v>
      </c>
      <c r="L5149" s="51">
        <v>0.29856250000000001</v>
      </c>
      <c r="M5149" s="51"/>
      <c r="N5149" s="51"/>
      <c r="O5149" s="51"/>
      <c r="P5149" s="51"/>
      <c r="Q5149" s="51"/>
      <c r="R5149" s="51"/>
      <c r="S5149" s="51"/>
      <c r="T5149" s="51"/>
      <c r="U5149" s="51"/>
      <c r="V5149" s="51"/>
      <c r="W5149" s="51"/>
      <c r="X5149" s="51"/>
      <c r="Y5149" s="51"/>
      <c r="Z5149" s="51"/>
      <c r="AA5149" s="51"/>
      <c r="AB5149" s="51"/>
      <c r="AC5149" s="51"/>
      <c r="AD5149" s="51"/>
      <c r="AE5149" s="51"/>
      <c r="AF5149" s="51"/>
      <c r="AG5149" s="51"/>
      <c r="AH5149" s="51"/>
      <c r="AI5149" s="51"/>
      <c r="AJ5149" s="51"/>
      <c r="AK5149" s="51"/>
      <c r="AL5149" s="51"/>
      <c r="AM5149" s="51"/>
      <c r="AN5149" s="51"/>
      <c r="AO5149" s="51"/>
      <c r="AP5149" s="51"/>
      <c r="AQ5149" s="51"/>
      <c r="AR5149" s="51"/>
      <c r="AS5149" s="51"/>
      <c r="AT5149" s="51"/>
      <c r="AU5149" s="51"/>
      <c r="AV5149" s="51"/>
      <c r="AW5149" s="51"/>
      <c r="AX5149" s="51"/>
      <c r="AY5149" s="51"/>
      <c r="AZ5149" s="51"/>
      <c r="BA5149" s="51"/>
      <c r="BB5149" s="51"/>
      <c r="BC5149" s="51"/>
      <c r="BD5149" s="51"/>
      <c r="BE5149" s="51"/>
      <c r="BF5149" s="51"/>
      <c r="BG5149" s="51"/>
      <c r="BH5149" s="51"/>
      <c r="BI5149" s="51"/>
      <c r="BJ5149" s="51"/>
      <c r="BK5149" s="51"/>
      <c r="BL5149" s="51"/>
      <c r="BM5149" s="51"/>
      <c r="BN5149" s="51"/>
      <c r="BO5149" s="51"/>
      <c r="BP5149" s="51"/>
      <c r="BQ5149" s="51"/>
      <c r="BR5149" s="51"/>
      <c r="BS5149" s="51"/>
      <c r="BT5149" s="51"/>
      <c r="BU5149" s="51"/>
      <c r="BV5149" s="51"/>
      <c r="BW5149" s="51"/>
      <c r="BX5149" s="51"/>
      <c r="BY5149" s="51"/>
    </row>
    <row r="5150" spans="1:77" x14ac:dyDescent="0.55000000000000004">
      <c r="A5150" s="49" t="s">
        <v>910</v>
      </c>
      <c r="B5150" s="50">
        <v>42380</v>
      </c>
      <c r="C5150" s="51" t="s">
        <v>906</v>
      </c>
      <c r="D5150" s="51"/>
      <c r="E5150" s="51">
        <v>508.8515625</v>
      </c>
      <c r="F5150" s="51">
        <v>0.22618125</v>
      </c>
      <c r="G5150" s="51">
        <v>0.26563749999999997</v>
      </c>
      <c r="H5150" s="51">
        <v>0.28216875000000002</v>
      </c>
      <c r="I5150" s="51">
        <v>0.27240625000000002</v>
      </c>
      <c r="J5150" s="51">
        <v>0.2693875</v>
      </c>
      <c r="K5150" s="51">
        <v>0.3278625</v>
      </c>
      <c r="L5150" s="51">
        <v>0.29843750000000002</v>
      </c>
      <c r="M5150" s="51"/>
      <c r="N5150" s="51"/>
      <c r="O5150" s="51"/>
      <c r="P5150" s="51"/>
      <c r="Q5150" s="51"/>
      <c r="R5150" s="51"/>
      <c r="S5150" s="51"/>
      <c r="T5150" s="51"/>
      <c r="U5150" s="51"/>
      <c r="V5150" s="51"/>
      <c r="W5150" s="51"/>
      <c r="X5150" s="51"/>
      <c r="Y5150" s="51"/>
      <c r="Z5150" s="51"/>
      <c r="AA5150" s="51"/>
      <c r="AB5150" s="51"/>
      <c r="AC5150" s="51">
        <v>0.57098306463639048</v>
      </c>
      <c r="AD5150" s="51">
        <v>0.32348801236142333</v>
      </c>
      <c r="AE5150" s="51"/>
      <c r="AF5150" s="51"/>
      <c r="AG5150" s="51"/>
      <c r="AH5150" s="51"/>
      <c r="AI5150" s="51"/>
      <c r="AJ5150" s="51"/>
      <c r="AK5150" s="51"/>
      <c r="AL5150" s="51"/>
      <c r="AM5150" s="51"/>
      <c r="AN5150" s="51"/>
      <c r="AO5150" s="51"/>
      <c r="AP5150" s="51"/>
      <c r="AQ5150" s="51"/>
      <c r="AR5150" s="51"/>
      <c r="AS5150" s="51"/>
      <c r="AT5150" s="51"/>
      <c r="AU5150" s="51"/>
      <c r="AV5150" s="51"/>
      <c r="AW5150" s="51"/>
      <c r="AX5150" s="51"/>
      <c r="AY5150" s="51"/>
      <c r="AZ5150" s="51"/>
      <c r="BA5150" s="51"/>
      <c r="BB5150" s="51"/>
      <c r="BC5150" s="51"/>
      <c r="BD5150" s="51"/>
      <c r="BE5150" s="51"/>
      <c r="BF5150" s="51"/>
      <c r="BG5150" s="51"/>
      <c r="BH5150" s="51"/>
      <c r="BI5150" s="51"/>
      <c r="BJ5150" s="51"/>
      <c r="BK5150" s="51"/>
      <c r="BL5150" s="51"/>
      <c r="BM5150" s="51"/>
      <c r="BN5150" s="51"/>
      <c r="BO5150" s="51"/>
      <c r="BP5150" s="51"/>
      <c r="BQ5150" s="51"/>
      <c r="BR5150" s="51"/>
      <c r="BS5150" s="51"/>
      <c r="BT5150" s="51"/>
      <c r="BU5150" s="51"/>
      <c r="BV5150" s="51"/>
      <c r="BW5150" s="51"/>
      <c r="BX5150" s="51"/>
      <c r="BY5150" s="51"/>
    </row>
    <row r="5151" spans="1:77" x14ac:dyDescent="0.55000000000000004">
      <c r="A5151" s="49" t="s">
        <v>910</v>
      </c>
      <c r="B5151" s="50">
        <v>42381</v>
      </c>
      <c r="C5151" s="51" t="s">
        <v>906</v>
      </c>
      <c r="D5151" s="51"/>
      <c r="E5151" s="51">
        <v>504.60984374999992</v>
      </c>
      <c r="F5151" s="51">
        <v>0.21049062499999999</v>
      </c>
      <c r="G5151" s="51">
        <v>0.25858750000000003</v>
      </c>
      <c r="H5151" s="51">
        <v>0.28053125000000001</v>
      </c>
      <c r="I5151" s="51">
        <v>0.27160624999999999</v>
      </c>
      <c r="J5151" s="51">
        <v>0.26926875</v>
      </c>
      <c r="K5151" s="51">
        <v>0.32778125000000002</v>
      </c>
      <c r="L5151" s="51">
        <v>0.29830625</v>
      </c>
      <c r="M5151" s="51"/>
      <c r="N5151" s="51"/>
      <c r="O5151" s="51"/>
      <c r="P5151" s="51"/>
      <c r="Q5151" s="51"/>
      <c r="R5151" s="51"/>
      <c r="S5151" s="51"/>
      <c r="T5151" s="51"/>
      <c r="U5151" s="51"/>
      <c r="V5151" s="51"/>
      <c r="W5151" s="51"/>
      <c r="X5151" s="51"/>
      <c r="Y5151" s="51"/>
      <c r="Z5151" s="51"/>
      <c r="AA5151" s="51"/>
      <c r="AB5151" s="51"/>
      <c r="AC5151" s="51"/>
      <c r="AD5151" s="51"/>
      <c r="AE5151" s="51"/>
      <c r="AF5151" s="51"/>
      <c r="AG5151" s="51"/>
      <c r="AH5151" s="51"/>
      <c r="AI5151" s="51"/>
      <c r="AJ5151" s="51"/>
      <c r="AK5151" s="51"/>
      <c r="AL5151" s="51"/>
      <c r="AM5151" s="51"/>
      <c r="AN5151" s="51"/>
      <c r="AO5151" s="51"/>
      <c r="AP5151" s="51"/>
      <c r="AQ5151" s="51"/>
      <c r="AR5151" s="51"/>
      <c r="AS5151" s="51"/>
      <c r="AT5151" s="51"/>
      <c r="AU5151" s="51"/>
      <c r="AV5151" s="51"/>
      <c r="AW5151" s="51"/>
      <c r="AX5151" s="51"/>
      <c r="AY5151" s="51"/>
      <c r="AZ5151" s="51"/>
      <c r="BA5151" s="51"/>
      <c r="BB5151" s="51"/>
      <c r="BC5151" s="51"/>
      <c r="BD5151" s="51"/>
      <c r="BE5151" s="51"/>
      <c r="BF5151" s="51"/>
      <c r="BG5151" s="51"/>
      <c r="BH5151" s="51"/>
      <c r="BI5151" s="51"/>
      <c r="BJ5151" s="51"/>
      <c r="BK5151" s="51"/>
      <c r="BL5151" s="51"/>
      <c r="BM5151" s="51"/>
      <c r="BN5151" s="51"/>
      <c r="BO5151" s="51"/>
      <c r="BP5151" s="51"/>
      <c r="BQ5151" s="51"/>
      <c r="BR5151" s="51"/>
      <c r="BS5151" s="51"/>
      <c r="BT5151" s="51"/>
      <c r="BU5151" s="51"/>
      <c r="BV5151" s="51"/>
      <c r="BW5151" s="51"/>
      <c r="BX5151" s="51"/>
      <c r="BY5151" s="51"/>
    </row>
    <row r="5152" spans="1:77" x14ac:dyDescent="0.55000000000000004">
      <c r="A5152" s="49" t="s">
        <v>910</v>
      </c>
      <c r="B5152" s="50">
        <v>42382</v>
      </c>
      <c r="C5152" s="51" t="s">
        <v>906</v>
      </c>
      <c r="D5152" s="51"/>
      <c r="E5152" s="51">
        <v>502.02375000000006</v>
      </c>
      <c r="F5152" s="51">
        <v>0.19996875</v>
      </c>
      <c r="G5152" s="51">
        <v>0.25338125</v>
      </c>
      <c r="H5152" s="51">
        <v>0.28018750000000003</v>
      </c>
      <c r="I5152" s="51">
        <v>0.27158125</v>
      </c>
      <c r="J5152" s="51">
        <v>0.26909375000000002</v>
      </c>
      <c r="K5152" s="51">
        <v>0.32763125000000004</v>
      </c>
      <c r="L5152" s="51">
        <v>0.29824375000000003</v>
      </c>
      <c r="M5152" s="51"/>
      <c r="N5152" s="51"/>
      <c r="O5152" s="51"/>
      <c r="P5152" s="51"/>
      <c r="Q5152" s="51"/>
      <c r="R5152" s="51"/>
      <c r="S5152" s="51"/>
      <c r="T5152" s="51"/>
      <c r="U5152" s="51"/>
      <c r="V5152" s="51"/>
      <c r="W5152" s="51"/>
      <c r="X5152" s="51"/>
      <c r="Y5152" s="51"/>
      <c r="Z5152" s="51"/>
      <c r="AA5152" s="51"/>
      <c r="AB5152" s="51">
        <v>8.4</v>
      </c>
      <c r="AC5152" s="51"/>
      <c r="AD5152" s="51"/>
      <c r="AE5152" s="51"/>
      <c r="AF5152" s="51"/>
      <c r="AG5152" s="51"/>
      <c r="AH5152" s="51">
        <v>5.65</v>
      </c>
      <c r="AI5152" s="51">
        <v>8.4</v>
      </c>
      <c r="AJ5152" s="51"/>
      <c r="AK5152" s="51"/>
      <c r="AL5152" s="51"/>
      <c r="AM5152" s="51"/>
      <c r="AN5152" s="51"/>
      <c r="AO5152" s="51"/>
      <c r="AP5152" s="51"/>
      <c r="AQ5152" s="51"/>
      <c r="AR5152" s="51"/>
      <c r="AS5152" s="51"/>
      <c r="AT5152" s="51"/>
      <c r="AU5152" s="51"/>
      <c r="AV5152" s="51"/>
      <c r="AW5152" s="51"/>
      <c r="AX5152" s="51"/>
      <c r="AY5152" s="51"/>
      <c r="AZ5152" s="51"/>
      <c r="BA5152" s="51"/>
      <c r="BB5152" s="51"/>
      <c r="BC5152" s="51"/>
      <c r="BD5152" s="51"/>
      <c r="BE5152" s="51"/>
      <c r="BF5152" s="51"/>
      <c r="BG5152" s="51"/>
      <c r="BH5152" s="51"/>
      <c r="BI5152" s="51"/>
      <c r="BJ5152" s="51"/>
      <c r="BK5152" s="51"/>
      <c r="BL5152" s="51"/>
      <c r="BM5152" s="51"/>
      <c r="BN5152" s="51"/>
      <c r="BO5152" s="51"/>
      <c r="BP5152" s="51"/>
      <c r="BQ5152" s="51"/>
      <c r="BR5152" s="51"/>
      <c r="BS5152" s="51"/>
      <c r="BT5152" s="51"/>
      <c r="BU5152" s="51"/>
      <c r="BV5152" s="51"/>
      <c r="BW5152" s="51"/>
      <c r="BX5152" s="51"/>
      <c r="BY5152" s="51"/>
    </row>
    <row r="5153" spans="1:77" x14ac:dyDescent="0.55000000000000004">
      <c r="A5153" s="49" t="s">
        <v>910</v>
      </c>
      <c r="B5153" s="50">
        <v>42383</v>
      </c>
      <c r="C5153" s="51" t="s">
        <v>906</v>
      </c>
      <c r="D5153" s="51"/>
      <c r="E5153" s="51">
        <v>524.765625</v>
      </c>
      <c r="F5153" s="51">
        <v>0.27903125000000001</v>
      </c>
      <c r="G5153" s="51">
        <v>0.29293124999999998</v>
      </c>
      <c r="H5153" s="51">
        <v>0.2900875</v>
      </c>
      <c r="I5153" s="51">
        <v>0.27815624999999999</v>
      </c>
      <c r="J5153" s="51">
        <v>0.2693625</v>
      </c>
      <c r="K5153" s="51">
        <v>0.32756875000000002</v>
      </c>
      <c r="L5153" s="51">
        <v>0.29806250000000001</v>
      </c>
      <c r="M5153" s="51"/>
      <c r="N5153" s="51"/>
      <c r="O5153" s="51"/>
      <c r="P5153" s="51"/>
      <c r="Q5153" s="51"/>
      <c r="R5153" s="51"/>
      <c r="S5153" s="51"/>
      <c r="T5153" s="51"/>
      <c r="U5153" s="51"/>
      <c r="V5153" s="51"/>
      <c r="W5153" s="51"/>
      <c r="X5153" s="51"/>
      <c r="Y5153" s="51"/>
      <c r="Z5153" s="51"/>
      <c r="AA5153" s="51"/>
      <c r="AB5153" s="51"/>
      <c r="AC5153" s="51">
        <v>0.60980859351895544</v>
      </c>
      <c r="AD5153" s="51">
        <v>0.28843158059341967</v>
      </c>
      <c r="AE5153" s="51"/>
      <c r="AF5153" s="51"/>
      <c r="AG5153" s="51"/>
      <c r="AH5153" s="51"/>
      <c r="AI5153" s="51"/>
      <c r="AJ5153" s="51"/>
      <c r="AK5153" s="51"/>
      <c r="AL5153" s="51"/>
      <c r="AM5153" s="51"/>
      <c r="AN5153" s="51"/>
      <c r="AO5153" s="51"/>
      <c r="AP5153" s="51"/>
      <c r="AQ5153" s="51"/>
      <c r="AR5153" s="51"/>
      <c r="AS5153" s="51"/>
      <c r="AT5153" s="51"/>
      <c r="AU5153" s="51"/>
      <c r="AV5153" s="51"/>
      <c r="AW5153" s="51"/>
      <c r="AX5153" s="51"/>
      <c r="AY5153" s="51"/>
      <c r="AZ5153" s="51"/>
      <c r="BA5153" s="51"/>
      <c r="BB5153" s="51"/>
      <c r="BC5153" s="51"/>
      <c r="BD5153" s="51"/>
      <c r="BE5153" s="51"/>
      <c r="BF5153" s="51"/>
      <c r="BG5153" s="51"/>
      <c r="BH5153" s="51"/>
      <c r="BI5153" s="51"/>
      <c r="BJ5153" s="51"/>
      <c r="BK5153" s="51"/>
      <c r="BL5153" s="51"/>
      <c r="BM5153" s="51"/>
      <c r="BN5153" s="51"/>
      <c r="BO5153" s="51"/>
      <c r="BP5153" s="51"/>
      <c r="BQ5153" s="51"/>
      <c r="BR5153" s="51"/>
      <c r="BS5153" s="51"/>
      <c r="BT5153" s="51"/>
      <c r="BU5153" s="51"/>
      <c r="BV5153" s="51"/>
      <c r="BW5153" s="51"/>
      <c r="BX5153" s="51"/>
      <c r="BY5153" s="51"/>
    </row>
    <row r="5154" spans="1:77" x14ac:dyDescent="0.55000000000000004">
      <c r="A5154" s="49" t="s">
        <v>910</v>
      </c>
      <c r="B5154" s="50">
        <v>42384</v>
      </c>
      <c r="C5154" s="51" t="s">
        <v>906</v>
      </c>
      <c r="D5154" s="51"/>
      <c r="E5154" s="51">
        <v>523.28531250000003</v>
      </c>
      <c r="F5154" s="51">
        <v>0.2684375</v>
      </c>
      <c r="G5154" s="51">
        <v>0.29136875000000001</v>
      </c>
      <c r="H5154" s="51">
        <v>0.29145625000000003</v>
      </c>
      <c r="I5154" s="51">
        <v>0.27855624999999995</v>
      </c>
      <c r="J5154" s="51">
        <v>0.26902499999999996</v>
      </c>
      <c r="K5154" s="51">
        <v>0.32740625000000001</v>
      </c>
      <c r="L5154" s="51">
        <v>0.29793749999999997</v>
      </c>
      <c r="M5154" s="51"/>
      <c r="N5154" s="51"/>
      <c r="O5154" s="51"/>
      <c r="P5154" s="51"/>
      <c r="Q5154" s="51"/>
      <c r="R5154" s="51"/>
      <c r="S5154" s="51"/>
      <c r="T5154" s="51"/>
      <c r="U5154" s="51"/>
      <c r="V5154" s="51"/>
      <c r="W5154" s="51"/>
      <c r="X5154" s="51"/>
      <c r="Y5154" s="51"/>
      <c r="Z5154" s="51"/>
      <c r="AA5154" s="51"/>
      <c r="AB5154" s="51"/>
      <c r="AC5154" s="51"/>
      <c r="AD5154" s="51"/>
      <c r="AE5154" s="51"/>
      <c r="AF5154" s="51"/>
      <c r="AG5154" s="51"/>
      <c r="AH5154" s="51"/>
      <c r="AI5154" s="51"/>
      <c r="AJ5154" s="51"/>
      <c r="AK5154" s="51"/>
      <c r="AL5154" s="51"/>
      <c r="AM5154" s="51"/>
      <c r="AN5154" s="51"/>
      <c r="AO5154" s="51"/>
      <c r="AP5154" s="51"/>
      <c r="AQ5154" s="51"/>
      <c r="AR5154" s="51"/>
      <c r="AS5154" s="51"/>
      <c r="AT5154" s="51"/>
      <c r="AU5154" s="51"/>
      <c r="AV5154" s="51"/>
      <c r="AW5154" s="51"/>
      <c r="AX5154" s="51"/>
      <c r="AY5154" s="51"/>
      <c r="AZ5154" s="51"/>
      <c r="BA5154" s="51"/>
      <c r="BB5154" s="51"/>
      <c r="BC5154" s="51"/>
      <c r="BD5154" s="51"/>
      <c r="BE5154" s="51"/>
      <c r="BF5154" s="51"/>
      <c r="BG5154" s="51"/>
      <c r="BH5154" s="51"/>
      <c r="BI5154" s="51"/>
      <c r="BJ5154" s="51"/>
      <c r="BK5154" s="51"/>
      <c r="BL5154" s="51"/>
      <c r="BM5154" s="51"/>
      <c r="BN5154" s="51"/>
      <c r="BO5154" s="51"/>
      <c r="BP5154" s="51"/>
      <c r="BQ5154" s="51"/>
      <c r="BR5154" s="51"/>
      <c r="BS5154" s="51"/>
      <c r="BT5154" s="51"/>
      <c r="BU5154" s="51"/>
      <c r="BV5154" s="51"/>
      <c r="BW5154" s="51"/>
      <c r="BX5154" s="51"/>
      <c r="BY5154" s="51"/>
    </row>
    <row r="5155" spans="1:77" x14ac:dyDescent="0.55000000000000004">
      <c r="A5155" s="49" t="s">
        <v>910</v>
      </c>
      <c r="B5155" s="50">
        <v>42385</v>
      </c>
      <c r="C5155" s="51" t="s">
        <v>906</v>
      </c>
      <c r="D5155" s="51"/>
      <c r="E5155" s="51">
        <v>522.83578125000008</v>
      </c>
      <c r="F5155" s="51">
        <v>0.26295312500000001</v>
      </c>
      <c r="G5155" s="51">
        <v>0.29044375</v>
      </c>
      <c r="H5155" s="51">
        <v>0.29286875000000001</v>
      </c>
      <c r="I5155" s="51">
        <v>0.27909375000000003</v>
      </c>
      <c r="J5155" s="51">
        <v>0.26909375000000002</v>
      </c>
      <c r="K5155" s="51">
        <v>0.32731250000000001</v>
      </c>
      <c r="L5155" s="51">
        <v>0.29771875000000003</v>
      </c>
      <c r="M5155" s="51"/>
      <c r="N5155" s="51"/>
      <c r="O5155" s="51"/>
      <c r="P5155" s="51"/>
      <c r="Q5155" s="51"/>
      <c r="R5155" s="51"/>
      <c r="S5155" s="51"/>
      <c r="T5155" s="51"/>
      <c r="U5155" s="51"/>
      <c r="V5155" s="51"/>
      <c r="W5155" s="51"/>
      <c r="X5155" s="51"/>
      <c r="Y5155" s="51"/>
      <c r="Z5155" s="51"/>
      <c r="AA5155" s="51"/>
      <c r="AB5155" s="51"/>
      <c r="AC5155" s="51"/>
      <c r="AD5155" s="51"/>
      <c r="AE5155" s="51"/>
      <c r="AF5155" s="51"/>
      <c r="AG5155" s="51"/>
      <c r="AH5155" s="51"/>
      <c r="AI5155" s="51"/>
      <c r="AJ5155" s="51"/>
      <c r="AK5155" s="51"/>
      <c r="AL5155" s="51"/>
      <c r="AM5155" s="51"/>
      <c r="AN5155" s="51"/>
      <c r="AO5155" s="51"/>
      <c r="AP5155" s="51"/>
      <c r="AQ5155" s="51"/>
      <c r="AR5155" s="51"/>
      <c r="AS5155" s="51"/>
      <c r="AT5155" s="51"/>
      <c r="AU5155" s="51"/>
      <c r="AV5155" s="51"/>
      <c r="AW5155" s="51"/>
      <c r="AX5155" s="51"/>
      <c r="AY5155" s="51"/>
      <c r="AZ5155" s="51"/>
      <c r="BA5155" s="51"/>
      <c r="BB5155" s="51"/>
      <c r="BC5155" s="51"/>
      <c r="BD5155" s="51"/>
      <c r="BE5155" s="51"/>
      <c r="BF5155" s="51"/>
      <c r="BG5155" s="51"/>
      <c r="BH5155" s="51"/>
      <c r="BI5155" s="51"/>
      <c r="BJ5155" s="51"/>
      <c r="BK5155" s="51"/>
      <c r="BL5155" s="51"/>
      <c r="BM5155" s="51"/>
      <c r="BN5155" s="51"/>
      <c r="BO5155" s="51"/>
      <c r="BP5155" s="51"/>
      <c r="BQ5155" s="51"/>
      <c r="BR5155" s="51"/>
      <c r="BS5155" s="51"/>
      <c r="BT5155" s="51"/>
      <c r="BU5155" s="51"/>
      <c r="BV5155" s="51"/>
      <c r="BW5155" s="51"/>
      <c r="BX5155" s="51"/>
      <c r="BY5155" s="51"/>
    </row>
    <row r="5156" spans="1:77" x14ac:dyDescent="0.55000000000000004">
      <c r="A5156" s="49" t="s">
        <v>910</v>
      </c>
      <c r="B5156" s="50">
        <v>42386</v>
      </c>
      <c r="C5156" s="51" t="s">
        <v>906</v>
      </c>
      <c r="D5156" s="51"/>
      <c r="E5156" s="51">
        <v>522.57140625</v>
      </c>
      <c r="F5156" s="51">
        <v>0.259621875</v>
      </c>
      <c r="G5156" s="51">
        <v>0.28943750000000001</v>
      </c>
      <c r="H5156" s="51">
        <v>0.29386250000000003</v>
      </c>
      <c r="I5156" s="51">
        <v>0.27958749999999999</v>
      </c>
      <c r="J5156" s="51">
        <v>0.26908749999999998</v>
      </c>
      <c r="K5156" s="51">
        <v>0.32734375000000004</v>
      </c>
      <c r="L5156" s="51">
        <v>0.29749375</v>
      </c>
      <c r="M5156" s="51"/>
      <c r="N5156" s="51"/>
      <c r="O5156" s="51"/>
      <c r="P5156" s="51"/>
      <c r="Q5156" s="51"/>
      <c r="R5156" s="51"/>
      <c r="S5156" s="51"/>
      <c r="T5156" s="51"/>
      <c r="U5156" s="51"/>
      <c r="V5156" s="51"/>
      <c r="W5156" s="51"/>
      <c r="X5156" s="51"/>
      <c r="Y5156" s="51"/>
      <c r="Z5156" s="51"/>
      <c r="AA5156" s="51"/>
      <c r="AB5156" s="51"/>
      <c r="AC5156" s="51"/>
      <c r="AD5156" s="51"/>
      <c r="AE5156" s="51"/>
      <c r="AF5156" s="51"/>
      <c r="AG5156" s="51"/>
      <c r="AH5156" s="51"/>
      <c r="AI5156" s="51"/>
      <c r="AJ5156" s="51"/>
      <c r="AK5156" s="51"/>
      <c r="AL5156" s="51"/>
      <c r="AM5156" s="51"/>
      <c r="AN5156" s="51"/>
      <c r="AO5156" s="51"/>
      <c r="AP5156" s="51"/>
      <c r="AQ5156" s="51"/>
      <c r="AR5156" s="51"/>
      <c r="AS5156" s="51"/>
      <c r="AT5156" s="51"/>
      <c r="AU5156" s="51"/>
      <c r="AV5156" s="51"/>
      <c r="AW5156" s="51"/>
      <c r="AX5156" s="51"/>
      <c r="AY5156" s="51"/>
      <c r="AZ5156" s="51"/>
      <c r="BA5156" s="51"/>
      <c r="BB5156" s="51"/>
      <c r="BC5156" s="51"/>
      <c r="BD5156" s="51"/>
      <c r="BE5156" s="51"/>
      <c r="BF5156" s="51"/>
      <c r="BG5156" s="51"/>
      <c r="BH5156" s="51"/>
      <c r="BI5156" s="51"/>
      <c r="BJ5156" s="51"/>
      <c r="BK5156" s="51"/>
      <c r="BL5156" s="51"/>
      <c r="BM5156" s="51"/>
      <c r="BN5156" s="51"/>
      <c r="BO5156" s="51"/>
      <c r="BP5156" s="51"/>
      <c r="BQ5156" s="51"/>
      <c r="BR5156" s="51"/>
      <c r="BS5156" s="51"/>
      <c r="BT5156" s="51"/>
      <c r="BU5156" s="51"/>
      <c r="BV5156" s="51"/>
      <c r="BW5156" s="51"/>
      <c r="BX5156" s="51"/>
      <c r="BY5156" s="51"/>
    </row>
    <row r="5157" spans="1:77" x14ac:dyDescent="0.55000000000000004">
      <c r="A5157" s="49" t="s">
        <v>910</v>
      </c>
      <c r="B5157" s="50">
        <v>42387</v>
      </c>
      <c r="C5157" s="51" t="s">
        <v>906</v>
      </c>
      <c r="D5157" s="51"/>
      <c r="E5157" s="51">
        <v>522.20109374999993</v>
      </c>
      <c r="F5157" s="51">
        <v>0.25677812499999997</v>
      </c>
      <c r="G5157" s="51">
        <v>0.28852500000000003</v>
      </c>
      <c r="H5157" s="51">
        <v>0.29463125000000001</v>
      </c>
      <c r="I5157" s="51">
        <v>0.27985625000000003</v>
      </c>
      <c r="J5157" s="51">
        <v>0.26911875000000002</v>
      </c>
      <c r="K5157" s="51">
        <v>0.32711875000000001</v>
      </c>
      <c r="L5157" s="51">
        <v>0.29729374999999997</v>
      </c>
      <c r="M5157" s="51"/>
      <c r="N5157" s="51"/>
      <c r="O5157" s="51"/>
      <c r="P5157" s="51"/>
      <c r="Q5157" s="51"/>
      <c r="R5157" s="51"/>
      <c r="S5157" s="51"/>
      <c r="T5157" s="51"/>
      <c r="U5157" s="51"/>
      <c r="V5157" s="51"/>
      <c r="W5157" s="51"/>
      <c r="X5157" s="51"/>
      <c r="Y5157" s="51"/>
      <c r="Z5157" s="51"/>
      <c r="AA5157" s="51"/>
      <c r="AB5157" s="51"/>
      <c r="AC5157" s="51"/>
      <c r="AD5157" s="51"/>
      <c r="AE5157" s="51"/>
      <c r="AF5157" s="51"/>
      <c r="AG5157" s="51"/>
      <c r="AH5157" s="51"/>
      <c r="AI5157" s="51"/>
      <c r="AJ5157" s="51"/>
      <c r="AK5157" s="51"/>
      <c r="AL5157" s="51"/>
      <c r="AM5157" s="51"/>
      <c r="AN5157" s="51"/>
      <c r="AO5157" s="51"/>
      <c r="AP5157" s="51"/>
      <c r="AQ5157" s="51"/>
      <c r="AR5157" s="51"/>
      <c r="AS5157" s="51"/>
      <c r="AT5157" s="51"/>
      <c r="AU5157" s="51"/>
      <c r="AV5157" s="51"/>
      <c r="AW5157" s="51"/>
      <c r="AX5157" s="51"/>
      <c r="AY5157" s="51"/>
      <c r="AZ5157" s="51"/>
      <c r="BA5157" s="51"/>
      <c r="BB5157" s="51"/>
      <c r="BC5157" s="51"/>
      <c r="BD5157" s="51"/>
      <c r="BE5157" s="51"/>
      <c r="BF5157" s="51"/>
      <c r="BG5157" s="51"/>
      <c r="BH5157" s="51"/>
      <c r="BI5157" s="51"/>
      <c r="BJ5157" s="51"/>
      <c r="BK5157" s="51"/>
      <c r="BL5157" s="51"/>
      <c r="BM5157" s="51"/>
      <c r="BN5157" s="51"/>
      <c r="BO5157" s="51"/>
      <c r="BP5157" s="51"/>
      <c r="BQ5157" s="51"/>
      <c r="BR5157" s="51"/>
      <c r="BS5157" s="51"/>
      <c r="BT5157" s="51"/>
      <c r="BU5157" s="51"/>
      <c r="BV5157" s="51"/>
      <c r="BW5157" s="51"/>
      <c r="BX5157" s="51"/>
      <c r="BY5157" s="51"/>
    </row>
    <row r="5158" spans="1:77" x14ac:dyDescent="0.55000000000000004">
      <c r="A5158" s="49" t="s">
        <v>910</v>
      </c>
      <c r="B5158" s="50">
        <v>42388</v>
      </c>
      <c r="C5158" s="51" t="s">
        <v>906</v>
      </c>
      <c r="D5158" s="51"/>
      <c r="E5158" s="51">
        <v>521.30999999999995</v>
      </c>
      <c r="F5158" s="51">
        <v>0.25203750000000003</v>
      </c>
      <c r="G5158" s="51">
        <v>0.28671249999999998</v>
      </c>
      <c r="H5158" s="51">
        <v>0.29504374999999999</v>
      </c>
      <c r="I5158" s="51">
        <v>0.28002499999999997</v>
      </c>
      <c r="J5158" s="51">
        <v>0.26913750000000003</v>
      </c>
      <c r="K5158" s="51">
        <v>0.32698125</v>
      </c>
      <c r="L5158" s="51">
        <v>0.2971375</v>
      </c>
      <c r="M5158" s="51"/>
      <c r="N5158" s="51"/>
      <c r="O5158" s="51"/>
      <c r="P5158" s="51"/>
      <c r="Q5158" s="51"/>
      <c r="R5158" s="51"/>
      <c r="S5158" s="51"/>
      <c r="T5158" s="51"/>
      <c r="U5158" s="51"/>
      <c r="V5158" s="51"/>
      <c r="W5158" s="51"/>
      <c r="X5158" s="51"/>
      <c r="Y5158" s="51"/>
      <c r="Z5158" s="51"/>
      <c r="AA5158" s="51"/>
      <c r="AB5158" s="51">
        <v>8.4</v>
      </c>
      <c r="AC5158" s="51">
        <v>0.62278228931975965</v>
      </c>
      <c r="AD5158" s="51">
        <v>0.20188637918800822</v>
      </c>
      <c r="AE5158" s="51"/>
      <c r="AF5158" s="51"/>
      <c r="AG5158" s="51"/>
      <c r="AH5158" s="51">
        <v>6.4</v>
      </c>
      <c r="AI5158" s="51">
        <v>8.4</v>
      </c>
      <c r="AJ5158" s="51"/>
      <c r="AK5158" s="51"/>
      <c r="AL5158" s="51"/>
      <c r="AM5158" s="51"/>
      <c r="AN5158" s="51"/>
      <c r="AO5158" s="51"/>
      <c r="AP5158" s="51"/>
      <c r="AQ5158" s="51"/>
      <c r="AR5158" s="51"/>
      <c r="AS5158" s="51"/>
      <c r="AT5158" s="51"/>
      <c r="AU5158" s="51"/>
      <c r="AV5158" s="51"/>
      <c r="AW5158" s="51"/>
      <c r="AX5158" s="51"/>
      <c r="AY5158" s="51"/>
      <c r="AZ5158" s="51"/>
      <c r="BA5158" s="51"/>
      <c r="BB5158" s="51"/>
      <c r="BC5158" s="51"/>
      <c r="BD5158" s="51"/>
      <c r="BE5158" s="51"/>
      <c r="BF5158" s="51"/>
      <c r="BG5158" s="51"/>
      <c r="BH5158" s="51"/>
      <c r="BI5158" s="51"/>
      <c r="BJ5158" s="51"/>
      <c r="BK5158" s="51"/>
      <c r="BL5158" s="51"/>
      <c r="BM5158" s="51"/>
      <c r="BN5158" s="51"/>
      <c r="BO5158" s="51"/>
      <c r="BP5158" s="51"/>
      <c r="BQ5158" s="51"/>
      <c r="BR5158" s="51"/>
      <c r="BS5158" s="51"/>
      <c r="BT5158" s="51"/>
      <c r="BU5158" s="51"/>
      <c r="BV5158" s="51"/>
      <c r="BW5158" s="51"/>
      <c r="BX5158" s="51"/>
      <c r="BY5158" s="51"/>
    </row>
    <row r="5159" spans="1:77" x14ac:dyDescent="0.55000000000000004">
      <c r="A5159" s="49" t="s">
        <v>910</v>
      </c>
      <c r="B5159" s="50">
        <v>42389</v>
      </c>
      <c r="C5159" s="51" t="s">
        <v>906</v>
      </c>
      <c r="D5159" s="51"/>
      <c r="E5159" s="51">
        <v>518.56640625</v>
      </c>
      <c r="F5159" s="51">
        <v>0.24174062499999999</v>
      </c>
      <c r="G5159" s="51">
        <v>0.28233125000000003</v>
      </c>
      <c r="H5159" s="51">
        <v>0.29433750000000003</v>
      </c>
      <c r="I5159" s="51">
        <v>0.27942500000000003</v>
      </c>
      <c r="J5159" s="51">
        <v>0.26899374999999998</v>
      </c>
      <c r="K5159" s="51">
        <v>0.32683125000000002</v>
      </c>
      <c r="L5159" s="51">
        <v>0.29693124999999998</v>
      </c>
      <c r="M5159" s="51"/>
      <c r="N5159" s="51"/>
      <c r="O5159" s="51"/>
      <c r="P5159" s="51"/>
      <c r="Q5159" s="51"/>
      <c r="R5159" s="51"/>
      <c r="S5159" s="51"/>
      <c r="T5159" s="51"/>
      <c r="U5159" s="51"/>
      <c r="V5159" s="51"/>
      <c r="W5159" s="51"/>
      <c r="X5159" s="51"/>
      <c r="Y5159" s="51"/>
      <c r="Z5159" s="51"/>
      <c r="AA5159" s="51"/>
      <c r="AB5159" s="51"/>
      <c r="AC5159" s="51"/>
      <c r="AD5159" s="51"/>
      <c r="AE5159" s="51"/>
      <c r="AF5159" s="51"/>
      <c r="AG5159" s="51"/>
      <c r="AH5159" s="51"/>
      <c r="AI5159" s="51"/>
      <c r="AJ5159" s="51"/>
      <c r="AK5159" s="51"/>
      <c r="AL5159" s="51"/>
      <c r="AM5159" s="51"/>
      <c r="AN5159" s="51"/>
      <c r="AO5159" s="51"/>
      <c r="AP5159" s="51"/>
      <c r="AQ5159" s="51"/>
      <c r="AR5159" s="51"/>
      <c r="AS5159" s="51"/>
      <c r="AT5159" s="51"/>
      <c r="AU5159" s="51"/>
      <c r="AV5159" s="51"/>
      <c r="AW5159" s="51"/>
      <c r="AX5159" s="51"/>
      <c r="AY5159" s="51"/>
      <c r="AZ5159" s="51"/>
      <c r="BA5159" s="51"/>
      <c r="BB5159" s="51"/>
      <c r="BC5159" s="51"/>
      <c r="BD5159" s="51"/>
      <c r="BE5159" s="51"/>
      <c r="BF5159" s="51"/>
      <c r="BG5159" s="51"/>
      <c r="BH5159" s="51"/>
      <c r="BI5159" s="51"/>
      <c r="BJ5159" s="51"/>
      <c r="BK5159" s="51"/>
      <c r="BL5159" s="51"/>
      <c r="BM5159" s="51"/>
      <c r="BN5159" s="51"/>
      <c r="BO5159" s="51"/>
      <c r="BP5159" s="51"/>
      <c r="BQ5159" s="51"/>
      <c r="BR5159" s="51"/>
      <c r="BS5159" s="51"/>
      <c r="BT5159" s="51"/>
      <c r="BU5159" s="51"/>
      <c r="BV5159" s="51"/>
      <c r="BW5159" s="51"/>
      <c r="BX5159" s="51"/>
      <c r="BY5159" s="51"/>
    </row>
    <row r="5160" spans="1:77" x14ac:dyDescent="0.55000000000000004">
      <c r="A5160" s="49" t="s">
        <v>910</v>
      </c>
      <c r="B5160" s="50">
        <v>42390</v>
      </c>
      <c r="C5160" s="51" t="s">
        <v>906</v>
      </c>
      <c r="D5160" s="51"/>
      <c r="E5160" s="51">
        <v>515.00765625000008</v>
      </c>
      <c r="F5160" s="51">
        <v>0.22895312500000001</v>
      </c>
      <c r="G5160" s="51">
        <v>0.27589375000000005</v>
      </c>
      <c r="H5160" s="51">
        <v>0.29299375</v>
      </c>
      <c r="I5160" s="51">
        <v>0.27884375</v>
      </c>
      <c r="J5160" s="51">
        <v>0.26894375000000004</v>
      </c>
      <c r="K5160" s="51">
        <v>0.32679374999999999</v>
      </c>
      <c r="L5160" s="51">
        <v>0.29669374999999998</v>
      </c>
      <c r="M5160" s="51"/>
      <c r="N5160" s="51"/>
      <c r="O5160" s="51"/>
      <c r="P5160" s="51"/>
      <c r="Q5160" s="51"/>
      <c r="R5160" s="51"/>
      <c r="S5160" s="51"/>
      <c r="T5160" s="51"/>
      <c r="U5160" s="51"/>
      <c r="V5160" s="51"/>
      <c r="W5160" s="51"/>
      <c r="X5160" s="51"/>
      <c r="Y5160" s="51"/>
      <c r="Z5160" s="51"/>
      <c r="AA5160" s="51"/>
      <c r="AB5160" s="51"/>
      <c r="AC5160" s="51"/>
      <c r="AD5160" s="51"/>
      <c r="AE5160" s="51"/>
      <c r="AF5160" s="51"/>
      <c r="AG5160" s="51"/>
      <c r="AH5160" s="51"/>
      <c r="AI5160" s="51"/>
      <c r="AJ5160" s="51"/>
      <c r="AK5160" s="51"/>
      <c r="AL5160" s="51"/>
      <c r="AM5160" s="51"/>
      <c r="AN5160" s="51"/>
      <c r="AO5160" s="51"/>
      <c r="AP5160" s="51"/>
      <c r="AQ5160" s="51"/>
      <c r="AR5160" s="51"/>
      <c r="AS5160" s="51"/>
      <c r="AT5160" s="51"/>
      <c r="AU5160" s="51"/>
      <c r="AV5160" s="51"/>
      <c r="AW5160" s="51"/>
      <c r="AX5160" s="51"/>
      <c r="AY5160" s="51"/>
      <c r="AZ5160" s="51"/>
      <c r="BA5160" s="51"/>
      <c r="BB5160" s="51"/>
      <c r="BC5160" s="51"/>
      <c r="BD5160" s="51"/>
      <c r="BE5160" s="51"/>
      <c r="BF5160" s="51"/>
      <c r="BG5160" s="51"/>
      <c r="BH5160" s="51"/>
      <c r="BI5160" s="51"/>
      <c r="BJ5160" s="51"/>
      <c r="BK5160" s="51"/>
      <c r="BL5160" s="51"/>
      <c r="BM5160" s="51"/>
      <c r="BN5160" s="51"/>
      <c r="BO5160" s="51"/>
      <c r="BP5160" s="51"/>
      <c r="BQ5160" s="51"/>
      <c r="BR5160" s="51"/>
      <c r="BS5160" s="51"/>
      <c r="BT5160" s="51"/>
      <c r="BU5160" s="51"/>
      <c r="BV5160" s="51"/>
      <c r="BW5160" s="51"/>
      <c r="BX5160" s="51"/>
      <c r="BY5160" s="51"/>
    </row>
    <row r="5161" spans="1:77" x14ac:dyDescent="0.55000000000000004">
      <c r="A5161" s="49" t="s">
        <v>910</v>
      </c>
      <c r="B5161" s="50">
        <v>42391</v>
      </c>
      <c r="C5161" s="51" t="s">
        <v>906</v>
      </c>
      <c r="D5161" s="51"/>
      <c r="E5161" s="51">
        <v>511.06312499999996</v>
      </c>
      <c r="F5161" s="51">
        <v>0.2161875</v>
      </c>
      <c r="G5161" s="51">
        <v>0.26865</v>
      </c>
      <c r="H5161" s="51">
        <v>0.29116249999999999</v>
      </c>
      <c r="I5161" s="51">
        <v>0.27800000000000002</v>
      </c>
      <c r="J5161" s="51">
        <v>0.26882499999999998</v>
      </c>
      <c r="K5161" s="51">
        <v>0.32659375000000002</v>
      </c>
      <c r="L5161" s="51">
        <v>0.29654374999999999</v>
      </c>
      <c r="M5161" s="51"/>
      <c r="N5161" s="51"/>
      <c r="O5161" s="51"/>
      <c r="P5161" s="51"/>
      <c r="Q5161" s="51"/>
      <c r="R5161" s="51"/>
      <c r="S5161" s="51"/>
      <c r="T5161" s="51"/>
      <c r="U5161" s="51"/>
      <c r="V5161" s="51"/>
      <c r="W5161" s="51"/>
      <c r="X5161" s="51"/>
      <c r="Y5161" s="51"/>
      <c r="Z5161" s="51"/>
      <c r="AA5161" s="51"/>
      <c r="AB5161" s="51"/>
      <c r="AC5161" s="51">
        <v>0.53418288528322777</v>
      </c>
      <c r="AD5161" s="51">
        <v>0.12444095611874748</v>
      </c>
      <c r="AE5161" s="51"/>
      <c r="AF5161" s="51"/>
      <c r="AG5161" s="51"/>
      <c r="AH5161" s="51"/>
      <c r="AI5161" s="51"/>
      <c r="AJ5161" s="51"/>
      <c r="AK5161" s="51"/>
      <c r="AL5161" s="51"/>
      <c r="AM5161" s="51"/>
      <c r="AN5161" s="51"/>
      <c r="AO5161" s="51"/>
      <c r="AP5161" s="51"/>
      <c r="AQ5161" s="51"/>
      <c r="AR5161" s="51"/>
      <c r="AS5161" s="51"/>
      <c r="AT5161" s="51"/>
      <c r="AU5161" s="51"/>
      <c r="AV5161" s="51"/>
      <c r="AW5161" s="51"/>
      <c r="AX5161" s="51"/>
      <c r="AY5161" s="51"/>
      <c r="AZ5161" s="51"/>
      <c r="BA5161" s="51"/>
      <c r="BB5161" s="51"/>
      <c r="BC5161" s="51"/>
      <c r="BD5161" s="51"/>
      <c r="BE5161" s="51"/>
      <c r="BF5161" s="51"/>
      <c r="BG5161" s="51"/>
      <c r="BH5161" s="51"/>
      <c r="BI5161" s="51"/>
      <c r="BJ5161" s="51"/>
      <c r="BK5161" s="51"/>
      <c r="BL5161" s="51"/>
      <c r="BM5161" s="51"/>
      <c r="BN5161" s="51"/>
      <c r="BO5161" s="51"/>
      <c r="BP5161" s="51"/>
      <c r="BQ5161" s="51"/>
      <c r="BR5161" s="51"/>
      <c r="BS5161" s="51"/>
      <c r="BT5161" s="51"/>
      <c r="BU5161" s="51"/>
      <c r="BV5161" s="51"/>
      <c r="BW5161" s="51"/>
      <c r="BX5161" s="51"/>
      <c r="BY5161" s="51"/>
    </row>
    <row r="5162" spans="1:77" x14ac:dyDescent="0.55000000000000004">
      <c r="A5162" s="49" t="s">
        <v>910</v>
      </c>
      <c r="B5162" s="50">
        <v>42392</v>
      </c>
      <c r="C5162" s="51" t="s">
        <v>906</v>
      </c>
      <c r="D5162" s="51"/>
      <c r="E5162" s="51">
        <v>507.98015625000005</v>
      </c>
      <c r="F5162" s="51">
        <v>0.20562812499999999</v>
      </c>
      <c r="G5162" s="51">
        <v>0.26269375</v>
      </c>
      <c r="H5162" s="51">
        <v>0.28987499999999999</v>
      </c>
      <c r="I5162" s="51">
        <v>0.27750624999999995</v>
      </c>
      <c r="J5162" s="51">
        <v>0.26895000000000002</v>
      </c>
      <c r="K5162" s="51">
        <v>0.32645000000000002</v>
      </c>
      <c r="L5162" s="51">
        <v>0.29632500000000001</v>
      </c>
      <c r="M5162" s="51"/>
      <c r="N5162" s="51"/>
      <c r="O5162" s="51"/>
      <c r="P5162" s="51"/>
      <c r="Q5162" s="51"/>
      <c r="R5162" s="51"/>
      <c r="S5162" s="51"/>
      <c r="T5162" s="51"/>
      <c r="U5162" s="51"/>
      <c r="V5162" s="51"/>
      <c r="W5162" s="51"/>
      <c r="X5162" s="51"/>
      <c r="Y5162" s="51"/>
      <c r="Z5162" s="51"/>
      <c r="AA5162" s="51"/>
      <c r="AB5162" s="51"/>
      <c r="AC5162" s="51"/>
      <c r="AD5162" s="51"/>
      <c r="AE5162" s="51"/>
      <c r="AF5162" s="51"/>
      <c r="AG5162" s="51"/>
      <c r="AH5162" s="51"/>
      <c r="AI5162" s="51"/>
      <c r="AJ5162" s="51"/>
      <c r="AK5162" s="51"/>
      <c r="AL5162" s="51"/>
      <c r="AM5162" s="51"/>
      <c r="AN5162" s="51"/>
      <c r="AO5162" s="51"/>
      <c r="AP5162" s="51"/>
      <c r="AQ5162" s="51"/>
      <c r="AR5162" s="51"/>
      <c r="AS5162" s="51"/>
      <c r="AT5162" s="51"/>
      <c r="AU5162" s="51"/>
      <c r="AV5162" s="51"/>
      <c r="AW5162" s="51"/>
      <c r="AX5162" s="51"/>
      <c r="AY5162" s="51"/>
      <c r="AZ5162" s="51"/>
      <c r="BA5162" s="51"/>
      <c r="BB5162" s="51"/>
      <c r="BC5162" s="51"/>
      <c r="BD5162" s="51"/>
      <c r="BE5162" s="51"/>
      <c r="BF5162" s="51"/>
      <c r="BG5162" s="51"/>
      <c r="BH5162" s="51"/>
      <c r="BI5162" s="51"/>
      <c r="BJ5162" s="51"/>
      <c r="BK5162" s="51"/>
      <c r="BL5162" s="51"/>
      <c r="BM5162" s="51"/>
      <c r="BN5162" s="51"/>
      <c r="BO5162" s="51"/>
      <c r="BP5162" s="51"/>
      <c r="BQ5162" s="51"/>
      <c r="BR5162" s="51"/>
      <c r="BS5162" s="51"/>
      <c r="BT5162" s="51"/>
      <c r="BU5162" s="51"/>
      <c r="BV5162" s="51"/>
      <c r="BW5162" s="51"/>
      <c r="BX5162" s="51"/>
      <c r="BY5162" s="51"/>
    </row>
    <row r="5163" spans="1:77" x14ac:dyDescent="0.55000000000000004">
      <c r="A5163" s="49" t="s">
        <v>910</v>
      </c>
      <c r="B5163" s="50">
        <v>42393</v>
      </c>
      <c r="C5163" s="51" t="s">
        <v>906</v>
      </c>
      <c r="D5163" s="51"/>
      <c r="E5163" s="51">
        <v>506.15625</v>
      </c>
      <c r="F5163" s="51">
        <v>0.19876250000000001</v>
      </c>
      <c r="G5163" s="51">
        <v>0.25847500000000001</v>
      </c>
      <c r="H5163" s="51">
        <v>0.28922500000000001</v>
      </c>
      <c r="I5163" s="51">
        <v>0.27742500000000003</v>
      </c>
      <c r="J5163" s="51">
        <v>0.26906874999999997</v>
      </c>
      <c r="K5163" s="51">
        <v>0.32655000000000001</v>
      </c>
      <c r="L5163" s="51">
        <v>0.29630000000000001</v>
      </c>
      <c r="M5163" s="51"/>
      <c r="N5163" s="51"/>
      <c r="O5163" s="51"/>
      <c r="P5163" s="51"/>
      <c r="Q5163" s="51"/>
      <c r="R5163" s="51"/>
      <c r="S5163" s="51"/>
      <c r="T5163" s="51"/>
      <c r="U5163" s="51"/>
      <c r="V5163" s="51"/>
      <c r="W5163" s="51"/>
      <c r="X5163" s="51"/>
      <c r="Y5163" s="51"/>
      <c r="Z5163" s="51"/>
      <c r="AA5163" s="51"/>
      <c r="AB5163" s="51"/>
      <c r="AC5163" s="51"/>
      <c r="AD5163" s="51"/>
      <c r="AE5163" s="51"/>
      <c r="AF5163" s="51"/>
      <c r="AG5163" s="51"/>
      <c r="AH5163" s="51"/>
      <c r="AI5163" s="51"/>
      <c r="AJ5163" s="51"/>
      <c r="AK5163" s="51"/>
      <c r="AL5163" s="51"/>
      <c r="AM5163" s="51"/>
      <c r="AN5163" s="51"/>
      <c r="AO5163" s="51"/>
      <c r="AP5163" s="51"/>
      <c r="AQ5163" s="51"/>
      <c r="AR5163" s="51"/>
      <c r="AS5163" s="51"/>
      <c r="AT5163" s="51"/>
      <c r="AU5163" s="51"/>
      <c r="AV5163" s="51"/>
      <c r="AW5163" s="51"/>
      <c r="AX5163" s="51"/>
      <c r="AY5163" s="51"/>
      <c r="AZ5163" s="51"/>
      <c r="BA5163" s="51"/>
      <c r="BB5163" s="51"/>
      <c r="BC5163" s="51"/>
      <c r="BD5163" s="51"/>
      <c r="BE5163" s="51"/>
      <c r="BF5163" s="51"/>
      <c r="BG5163" s="51"/>
      <c r="BH5163" s="51"/>
      <c r="BI5163" s="51"/>
      <c r="BJ5163" s="51"/>
      <c r="BK5163" s="51"/>
      <c r="BL5163" s="51"/>
      <c r="BM5163" s="51"/>
      <c r="BN5163" s="51"/>
      <c r="BO5163" s="51"/>
      <c r="BP5163" s="51"/>
      <c r="BQ5163" s="51"/>
      <c r="BR5163" s="51"/>
      <c r="BS5163" s="51"/>
      <c r="BT5163" s="51"/>
      <c r="BU5163" s="51"/>
      <c r="BV5163" s="51"/>
      <c r="BW5163" s="51"/>
      <c r="BX5163" s="51"/>
      <c r="BY5163" s="51"/>
    </row>
    <row r="5164" spans="1:77" x14ac:dyDescent="0.55000000000000004">
      <c r="A5164" s="49" t="s">
        <v>910</v>
      </c>
      <c r="B5164" s="50">
        <v>42394</v>
      </c>
      <c r="C5164" s="51" t="s">
        <v>906</v>
      </c>
      <c r="D5164" s="51"/>
      <c r="E5164" s="51">
        <v>504.35203124999998</v>
      </c>
      <c r="F5164" s="51">
        <v>0.193478125</v>
      </c>
      <c r="G5164" s="51">
        <v>0.25475625000000002</v>
      </c>
      <c r="H5164" s="51">
        <v>0.28819375000000003</v>
      </c>
      <c r="I5164" s="51">
        <v>0.27694374999999999</v>
      </c>
      <c r="J5164" s="51">
        <v>0.26921249999999997</v>
      </c>
      <c r="K5164" s="51">
        <v>0.32655000000000001</v>
      </c>
      <c r="L5164" s="51">
        <v>0.29615625000000001</v>
      </c>
      <c r="M5164" s="51"/>
      <c r="N5164" s="51"/>
      <c r="O5164" s="51"/>
      <c r="P5164" s="51"/>
      <c r="Q5164" s="51"/>
      <c r="R5164" s="51"/>
      <c r="S5164" s="51"/>
      <c r="T5164" s="51"/>
      <c r="U5164" s="51"/>
      <c r="V5164" s="51"/>
      <c r="W5164" s="51"/>
      <c r="X5164" s="51"/>
      <c r="Y5164" s="51"/>
      <c r="Z5164" s="51"/>
      <c r="AA5164" s="51"/>
      <c r="AB5164" s="51"/>
      <c r="AC5164" s="51">
        <v>0.57309488193719493</v>
      </c>
      <c r="AD5164" s="51">
        <v>6.1674148461922235E-2</v>
      </c>
      <c r="AE5164" s="51"/>
      <c r="AF5164" s="51"/>
      <c r="AG5164" s="51"/>
      <c r="AH5164" s="51"/>
      <c r="AI5164" s="51"/>
      <c r="AJ5164" s="51"/>
      <c r="AK5164" s="51"/>
      <c r="AL5164" s="51"/>
      <c r="AM5164" s="51"/>
      <c r="AN5164" s="51"/>
      <c r="AO5164" s="51"/>
      <c r="AP5164" s="51"/>
      <c r="AQ5164" s="51"/>
      <c r="AR5164" s="51"/>
      <c r="AS5164" s="51"/>
      <c r="AT5164" s="51"/>
      <c r="AU5164" s="51"/>
      <c r="AV5164" s="51"/>
      <c r="AW5164" s="51"/>
      <c r="AX5164" s="51"/>
      <c r="AY5164" s="51"/>
      <c r="AZ5164" s="51"/>
      <c r="BA5164" s="51"/>
      <c r="BB5164" s="51"/>
      <c r="BC5164" s="51"/>
      <c r="BD5164" s="51"/>
      <c r="BE5164" s="51"/>
      <c r="BF5164" s="51"/>
      <c r="BG5164" s="51"/>
      <c r="BH5164" s="51"/>
      <c r="BI5164" s="51"/>
      <c r="BJ5164" s="51"/>
      <c r="BK5164" s="51"/>
      <c r="BL5164" s="51"/>
      <c r="BM5164" s="51"/>
      <c r="BN5164" s="51"/>
      <c r="BO5164" s="51"/>
      <c r="BP5164" s="51"/>
      <c r="BQ5164" s="51"/>
      <c r="BR5164" s="51"/>
      <c r="BS5164" s="51"/>
      <c r="BT5164" s="51"/>
      <c r="BU5164" s="51"/>
      <c r="BV5164" s="51"/>
      <c r="BW5164" s="51"/>
      <c r="BX5164" s="51"/>
      <c r="BY5164" s="51"/>
    </row>
    <row r="5165" spans="1:77" x14ac:dyDescent="0.55000000000000004">
      <c r="A5165" s="49" t="s">
        <v>910</v>
      </c>
      <c r="B5165" s="50">
        <v>42395</v>
      </c>
      <c r="C5165" s="51" t="s">
        <v>906</v>
      </c>
      <c r="D5165" s="51"/>
      <c r="E5165" s="51">
        <v>503.36203125000009</v>
      </c>
      <c r="F5165" s="51">
        <v>0.19024687499999998</v>
      </c>
      <c r="G5165" s="51">
        <v>0.25212500000000004</v>
      </c>
      <c r="H5165" s="51">
        <v>0.28765625</v>
      </c>
      <c r="I5165" s="51">
        <v>0.27711249999999998</v>
      </c>
      <c r="J5165" s="51">
        <v>0.26941249999999994</v>
      </c>
      <c r="K5165" s="51">
        <v>0.32657499999999995</v>
      </c>
      <c r="L5165" s="51">
        <v>0.29593125000000003</v>
      </c>
      <c r="M5165" s="51"/>
      <c r="N5165" s="51"/>
      <c r="O5165" s="51"/>
      <c r="P5165" s="51"/>
      <c r="Q5165" s="51"/>
      <c r="R5165" s="51"/>
      <c r="S5165" s="51"/>
      <c r="T5165" s="51"/>
      <c r="U5165" s="51"/>
      <c r="V5165" s="51"/>
      <c r="W5165" s="51"/>
      <c r="X5165" s="51"/>
      <c r="Y5165" s="51"/>
      <c r="Z5165" s="51"/>
      <c r="AA5165" s="51"/>
      <c r="AB5165" s="51"/>
      <c r="AC5165" s="51"/>
      <c r="AD5165" s="51"/>
      <c r="AE5165" s="51"/>
      <c r="AF5165" s="51"/>
      <c r="AG5165" s="51"/>
      <c r="AH5165" s="51"/>
      <c r="AI5165" s="51"/>
      <c r="AJ5165" s="51"/>
      <c r="AK5165" s="51"/>
      <c r="AL5165" s="51"/>
      <c r="AM5165" s="51"/>
      <c r="AN5165" s="51"/>
      <c r="AO5165" s="51"/>
      <c r="AP5165" s="51"/>
      <c r="AQ5165" s="51"/>
      <c r="AR5165" s="51"/>
      <c r="AS5165" s="51"/>
      <c r="AT5165" s="51"/>
      <c r="AU5165" s="51"/>
      <c r="AV5165" s="51"/>
      <c r="AW5165" s="51"/>
      <c r="AX5165" s="51"/>
      <c r="AY5165" s="51"/>
      <c r="AZ5165" s="51"/>
      <c r="BA5165" s="51"/>
      <c r="BB5165" s="51"/>
      <c r="BC5165" s="51"/>
      <c r="BD5165" s="51"/>
      <c r="BE5165" s="51"/>
      <c r="BF5165" s="51"/>
      <c r="BG5165" s="51"/>
      <c r="BH5165" s="51"/>
      <c r="BI5165" s="51"/>
      <c r="BJ5165" s="51"/>
      <c r="BK5165" s="51"/>
      <c r="BL5165" s="51"/>
      <c r="BM5165" s="51"/>
      <c r="BN5165" s="51"/>
      <c r="BO5165" s="51"/>
      <c r="BP5165" s="51"/>
      <c r="BQ5165" s="51"/>
      <c r="BR5165" s="51"/>
      <c r="BS5165" s="51"/>
      <c r="BT5165" s="51"/>
      <c r="BU5165" s="51"/>
      <c r="BV5165" s="51"/>
      <c r="BW5165" s="51"/>
      <c r="BX5165" s="51"/>
      <c r="BY5165" s="51"/>
    </row>
    <row r="5166" spans="1:77" x14ac:dyDescent="0.55000000000000004">
      <c r="A5166" s="49" t="s">
        <v>910</v>
      </c>
      <c r="B5166" s="50">
        <v>42396</v>
      </c>
      <c r="C5166" s="51" t="s">
        <v>906</v>
      </c>
      <c r="D5166" s="51"/>
      <c r="E5166" s="51">
        <v>502.33734375</v>
      </c>
      <c r="F5166" s="51">
        <v>0.18822812500000002</v>
      </c>
      <c r="G5166" s="51">
        <v>0.24992500000000001</v>
      </c>
      <c r="H5166" s="51">
        <v>0.28659999999999997</v>
      </c>
      <c r="I5166" s="51">
        <v>0.27688124999999997</v>
      </c>
      <c r="J5166" s="51">
        <v>0.26954999999999996</v>
      </c>
      <c r="K5166" s="51">
        <v>0.32650625</v>
      </c>
      <c r="L5166" s="51">
        <v>0.29584374999999996</v>
      </c>
      <c r="M5166" s="51"/>
      <c r="N5166" s="51"/>
      <c r="O5166" s="51"/>
      <c r="P5166" s="51">
        <v>2.15</v>
      </c>
      <c r="Q5166" s="51"/>
      <c r="R5166" s="51"/>
      <c r="S5166" s="51"/>
      <c r="T5166" s="51"/>
      <c r="U5166" s="51"/>
      <c r="V5166" s="51"/>
      <c r="W5166" s="51"/>
      <c r="X5166" s="51"/>
      <c r="Y5166" s="51"/>
      <c r="Z5166" s="51"/>
      <c r="AA5166" s="51"/>
      <c r="AB5166" s="51">
        <v>8.4</v>
      </c>
      <c r="AC5166" s="51"/>
      <c r="AD5166" s="51"/>
      <c r="AE5166" s="51"/>
      <c r="AF5166" s="51"/>
      <c r="AG5166" s="51"/>
      <c r="AH5166" s="51">
        <v>7.8</v>
      </c>
      <c r="AI5166" s="51">
        <v>8.4</v>
      </c>
      <c r="AJ5166" s="51"/>
      <c r="AK5166" s="51"/>
      <c r="AL5166" s="51"/>
      <c r="AM5166" s="51"/>
      <c r="AN5166" s="51"/>
      <c r="AO5166" s="51"/>
      <c r="AP5166" s="51"/>
      <c r="AQ5166" s="51"/>
      <c r="AR5166" s="51"/>
      <c r="AS5166" s="51"/>
      <c r="AT5166" s="51"/>
      <c r="AU5166" s="51"/>
      <c r="AV5166" s="51"/>
      <c r="AW5166" s="51"/>
      <c r="AX5166" s="51"/>
      <c r="AY5166" s="51"/>
      <c r="AZ5166" s="51"/>
      <c r="BA5166" s="51"/>
      <c r="BB5166" s="51"/>
      <c r="BC5166" s="51"/>
      <c r="BD5166" s="51"/>
      <c r="BE5166" s="51"/>
      <c r="BF5166" s="51"/>
      <c r="BG5166" s="51"/>
      <c r="BH5166" s="51"/>
      <c r="BI5166" s="51"/>
      <c r="BJ5166" s="51"/>
      <c r="BK5166" s="51"/>
      <c r="BL5166" s="51"/>
      <c r="BM5166" s="51"/>
      <c r="BN5166" s="51"/>
      <c r="BO5166" s="51"/>
      <c r="BP5166" s="51"/>
      <c r="BQ5166" s="51"/>
      <c r="BR5166" s="51"/>
      <c r="BS5166" s="51"/>
      <c r="BT5166" s="51"/>
      <c r="BU5166" s="51"/>
      <c r="BV5166" s="51"/>
      <c r="BW5166" s="51"/>
      <c r="BX5166" s="51"/>
      <c r="BY5166" s="51"/>
    </row>
    <row r="5167" spans="1:77" x14ac:dyDescent="0.55000000000000004">
      <c r="A5167" s="49" t="s">
        <v>910</v>
      </c>
      <c r="B5167" s="50">
        <v>42397</v>
      </c>
      <c r="C5167" s="51" t="s">
        <v>906</v>
      </c>
      <c r="D5167" s="51"/>
      <c r="E5167" s="51">
        <v>501.27140624999993</v>
      </c>
      <c r="F5167" s="51">
        <v>0.186021875</v>
      </c>
      <c r="G5167" s="51">
        <v>0.2477625</v>
      </c>
      <c r="H5167" s="51">
        <v>0.28551874999999999</v>
      </c>
      <c r="I5167" s="51">
        <v>0.27650000000000002</v>
      </c>
      <c r="J5167" s="51">
        <v>0.269625</v>
      </c>
      <c r="K5167" s="51">
        <v>0.32657499999999995</v>
      </c>
      <c r="L5167" s="51">
        <v>0.29579375000000002</v>
      </c>
      <c r="M5167" s="51"/>
      <c r="N5167" s="51"/>
      <c r="O5167" s="51"/>
      <c r="P5167" s="51"/>
      <c r="Q5167" s="51"/>
      <c r="R5167" s="51"/>
      <c r="S5167" s="51"/>
      <c r="T5167" s="51"/>
      <c r="U5167" s="51"/>
      <c r="V5167" s="51"/>
      <c r="W5167" s="51"/>
      <c r="X5167" s="51"/>
      <c r="Y5167" s="51"/>
      <c r="Z5167" s="51"/>
      <c r="AA5167" s="51"/>
      <c r="AB5167" s="51"/>
      <c r="AC5167" s="51"/>
      <c r="AD5167" s="51"/>
      <c r="AE5167" s="51"/>
      <c r="AF5167" s="51"/>
      <c r="AG5167" s="51"/>
      <c r="AH5167" s="51"/>
      <c r="AI5167" s="51"/>
      <c r="AJ5167" s="51"/>
      <c r="AK5167" s="51"/>
      <c r="AL5167" s="51"/>
      <c r="AM5167" s="51"/>
      <c r="AN5167" s="51"/>
      <c r="AO5167" s="51"/>
      <c r="AP5167" s="51"/>
      <c r="AQ5167" s="51"/>
      <c r="AR5167" s="51"/>
      <c r="AS5167" s="51"/>
      <c r="AT5167" s="51"/>
      <c r="AU5167" s="51"/>
      <c r="AV5167" s="51"/>
      <c r="AW5167" s="51"/>
      <c r="AX5167" s="51"/>
      <c r="AY5167" s="51"/>
      <c r="AZ5167" s="51"/>
      <c r="BA5167" s="51"/>
      <c r="BB5167" s="51"/>
      <c r="BC5167" s="51"/>
      <c r="BD5167" s="51"/>
      <c r="BE5167" s="51"/>
      <c r="BF5167" s="51"/>
      <c r="BG5167" s="51"/>
      <c r="BH5167" s="51"/>
      <c r="BI5167" s="51"/>
      <c r="BJ5167" s="51"/>
      <c r="BK5167" s="51"/>
      <c r="BL5167" s="51"/>
      <c r="BM5167" s="51"/>
      <c r="BN5167" s="51"/>
      <c r="BO5167" s="51"/>
      <c r="BP5167" s="51"/>
      <c r="BQ5167" s="51"/>
      <c r="BR5167" s="51"/>
      <c r="BS5167" s="51"/>
      <c r="BT5167" s="51"/>
      <c r="BU5167" s="51"/>
      <c r="BV5167" s="51"/>
      <c r="BW5167" s="51"/>
      <c r="BX5167" s="51"/>
      <c r="BY5167" s="51"/>
    </row>
    <row r="5168" spans="1:77" x14ac:dyDescent="0.55000000000000004">
      <c r="A5168" s="49" t="s">
        <v>910</v>
      </c>
      <c r="B5168" s="50">
        <v>42398</v>
      </c>
      <c r="C5168" s="51" t="s">
        <v>906</v>
      </c>
      <c r="D5168" s="51"/>
      <c r="E5168" s="51">
        <v>499.90031249999998</v>
      </c>
      <c r="F5168" s="51">
        <v>0.18319374999999999</v>
      </c>
      <c r="G5168" s="51">
        <v>0.24561250000000001</v>
      </c>
      <c r="H5168" s="51">
        <v>0.28466875000000003</v>
      </c>
      <c r="I5168" s="51">
        <v>0.27569374999999996</v>
      </c>
      <c r="J5168" s="51">
        <v>0.26943125000000001</v>
      </c>
      <c r="K5168" s="51">
        <v>0.32648750000000004</v>
      </c>
      <c r="L5168" s="51">
        <v>0.29564999999999997</v>
      </c>
      <c r="M5168" s="51"/>
      <c r="N5168" s="51"/>
      <c r="O5168" s="51"/>
      <c r="P5168" s="51"/>
      <c r="Q5168" s="51"/>
      <c r="R5168" s="51"/>
      <c r="S5168" s="51"/>
      <c r="T5168" s="51"/>
      <c r="U5168" s="51"/>
      <c r="V5168" s="51"/>
      <c r="W5168" s="51"/>
      <c r="X5168" s="51"/>
      <c r="Y5168" s="51"/>
      <c r="Z5168" s="51"/>
      <c r="AA5168" s="51"/>
      <c r="AB5168" s="51"/>
      <c r="AC5168" s="51"/>
      <c r="AD5168" s="51">
        <v>5.3466817500338423E-2</v>
      </c>
      <c r="AE5168" s="51"/>
      <c r="AF5168" s="51"/>
      <c r="AG5168" s="51"/>
      <c r="AH5168" s="51"/>
      <c r="AI5168" s="51"/>
      <c r="AJ5168" s="51"/>
      <c r="AK5168" s="51"/>
      <c r="AL5168" s="51"/>
      <c r="AM5168" s="51"/>
      <c r="AN5168" s="51"/>
      <c r="AO5168" s="51"/>
      <c r="AP5168" s="51"/>
      <c r="AQ5168" s="51"/>
      <c r="AR5168" s="51"/>
      <c r="AS5168" s="51"/>
      <c r="AT5168" s="51"/>
      <c r="AU5168" s="51"/>
      <c r="AV5168" s="51"/>
      <c r="AW5168" s="51"/>
      <c r="AX5168" s="51"/>
      <c r="AY5168" s="51"/>
      <c r="AZ5168" s="51"/>
      <c r="BA5168" s="51"/>
      <c r="BB5168" s="51"/>
      <c r="BC5168" s="51"/>
      <c r="BD5168" s="51"/>
      <c r="BE5168" s="51"/>
      <c r="BF5168" s="51"/>
      <c r="BG5168" s="51"/>
      <c r="BH5168" s="51"/>
      <c r="BI5168" s="51"/>
      <c r="BJ5168" s="51"/>
      <c r="BK5168" s="51"/>
      <c r="BL5168" s="51"/>
      <c r="BM5168" s="51"/>
      <c r="BN5168" s="51"/>
      <c r="BO5168" s="51"/>
      <c r="BP5168" s="51"/>
      <c r="BQ5168" s="51"/>
      <c r="BR5168" s="51"/>
      <c r="BS5168" s="51"/>
      <c r="BT5168" s="51"/>
      <c r="BU5168" s="51"/>
      <c r="BV5168" s="51"/>
      <c r="BW5168" s="51"/>
      <c r="BX5168" s="51"/>
      <c r="BY5168" s="51"/>
    </row>
    <row r="5169" spans="1:77" x14ac:dyDescent="0.55000000000000004">
      <c r="A5169" s="49" t="s">
        <v>910</v>
      </c>
      <c r="B5169" s="50">
        <v>42399</v>
      </c>
      <c r="C5169" s="51" t="s">
        <v>906</v>
      </c>
      <c r="D5169" s="51"/>
      <c r="E5169" s="51">
        <v>498.6412499999999</v>
      </c>
      <c r="F5169" s="51">
        <v>0.17981875000000003</v>
      </c>
      <c r="G5169" s="51">
        <v>0.24338125000000002</v>
      </c>
      <c r="H5169" s="51">
        <v>0.2840375</v>
      </c>
      <c r="I5169" s="51">
        <v>0.27534375</v>
      </c>
      <c r="J5169" s="51">
        <v>0.26937500000000003</v>
      </c>
      <c r="K5169" s="51">
        <v>0.32631250000000001</v>
      </c>
      <c r="L5169" s="51">
        <v>0.29546875</v>
      </c>
      <c r="M5169" s="51"/>
      <c r="N5169" s="51"/>
      <c r="O5169" s="51"/>
      <c r="P5169" s="51"/>
      <c r="Q5169" s="51"/>
      <c r="R5169" s="51"/>
      <c r="S5169" s="51"/>
      <c r="T5169" s="51"/>
      <c r="U5169" s="51"/>
      <c r="V5169" s="51"/>
      <c r="W5169" s="51"/>
      <c r="X5169" s="51"/>
      <c r="Y5169" s="51"/>
      <c r="Z5169" s="51"/>
      <c r="AA5169" s="51"/>
      <c r="AB5169" s="51"/>
      <c r="AC5169" s="51"/>
      <c r="AD5169" s="51"/>
      <c r="AE5169" s="51"/>
      <c r="AF5169" s="51"/>
      <c r="AG5169" s="51"/>
      <c r="AH5169" s="51"/>
      <c r="AI5169" s="51"/>
      <c r="AJ5169" s="51"/>
      <c r="AK5169" s="51"/>
      <c r="AL5169" s="51"/>
      <c r="AM5169" s="51"/>
      <c r="AN5169" s="51"/>
      <c r="AO5169" s="51"/>
      <c r="AP5169" s="51"/>
      <c r="AQ5169" s="51"/>
      <c r="AR5169" s="51"/>
      <c r="AS5169" s="51"/>
      <c r="AT5169" s="51"/>
      <c r="AU5169" s="51"/>
      <c r="AV5169" s="51"/>
      <c r="AW5169" s="51"/>
      <c r="AX5169" s="51"/>
      <c r="AY5169" s="51"/>
      <c r="AZ5169" s="51"/>
      <c r="BA5169" s="51"/>
      <c r="BB5169" s="51"/>
      <c r="BC5169" s="51"/>
      <c r="BD5169" s="51"/>
      <c r="BE5169" s="51"/>
      <c r="BF5169" s="51"/>
      <c r="BG5169" s="51"/>
      <c r="BH5169" s="51"/>
      <c r="BI5169" s="51"/>
      <c r="BJ5169" s="51"/>
      <c r="BK5169" s="51"/>
      <c r="BL5169" s="51"/>
      <c r="BM5169" s="51"/>
      <c r="BN5169" s="51"/>
      <c r="BO5169" s="51"/>
      <c r="BP5169" s="51"/>
      <c r="BQ5169" s="51"/>
      <c r="BR5169" s="51"/>
      <c r="BS5169" s="51"/>
      <c r="BT5169" s="51"/>
      <c r="BU5169" s="51"/>
      <c r="BV5169" s="51"/>
      <c r="BW5169" s="51"/>
      <c r="BX5169" s="51"/>
      <c r="BY5169" s="51"/>
    </row>
    <row r="5170" spans="1:77" x14ac:dyDescent="0.55000000000000004">
      <c r="A5170" s="49" t="s">
        <v>910</v>
      </c>
      <c r="B5170" s="50">
        <v>42400</v>
      </c>
      <c r="C5170" s="51" t="s">
        <v>906</v>
      </c>
      <c r="D5170" s="51"/>
      <c r="E5170" s="51">
        <v>497.37140624999995</v>
      </c>
      <c r="F5170" s="51">
        <v>0.17666562499999999</v>
      </c>
      <c r="G5170" s="51">
        <v>0.24121874999999998</v>
      </c>
      <c r="H5170" s="51">
        <v>0.28320000000000001</v>
      </c>
      <c r="I5170" s="51">
        <v>0.27490625000000002</v>
      </c>
      <c r="J5170" s="51">
        <v>0.26931875</v>
      </c>
      <c r="K5170" s="51">
        <v>0.32625625000000003</v>
      </c>
      <c r="L5170" s="51">
        <v>0.29528125000000005</v>
      </c>
      <c r="M5170" s="51"/>
      <c r="N5170" s="51"/>
      <c r="O5170" s="51"/>
      <c r="P5170" s="51"/>
      <c r="Q5170" s="51"/>
      <c r="R5170" s="51"/>
      <c r="S5170" s="51"/>
      <c r="T5170" s="51"/>
      <c r="U5170" s="51"/>
      <c r="V5170" s="51"/>
      <c r="W5170" s="51"/>
      <c r="X5170" s="51"/>
      <c r="Y5170" s="51"/>
      <c r="Z5170" s="51"/>
      <c r="AA5170" s="51"/>
      <c r="AB5170" s="51"/>
      <c r="AC5170" s="51"/>
      <c r="AD5170" s="51"/>
      <c r="AE5170" s="51"/>
      <c r="AF5170" s="51"/>
      <c r="AG5170" s="51"/>
      <c r="AH5170" s="51"/>
      <c r="AI5170" s="51"/>
      <c r="AJ5170" s="51"/>
      <c r="AK5170" s="51"/>
      <c r="AL5170" s="51"/>
      <c r="AM5170" s="51"/>
      <c r="AN5170" s="51"/>
      <c r="AO5170" s="51"/>
      <c r="AP5170" s="51"/>
      <c r="AQ5170" s="51"/>
      <c r="AR5170" s="51"/>
      <c r="AS5170" s="51"/>
      <c r="AT5170" s="51"/>
      <c r="AU5170" s="51"/>
      <c r="AV5170" s="51"/>
      <c r="AW5170" s="51"/>
      <c r="AX5170" s="51"/>
      <c r="AY5170" s="51"/>
      <c r="AZ5170" s="51"/>
      <c r="BA5170" s="51"/>
      <c r="BB5170" s="51"/>
      <c r="BC5170" s="51"/>
      <c r="BD5170" s="51"/>
      <c r="BE5170" s="51"/>
      <c r="BF5170" s="51"/>
      <c r="BG5170" s="51"/>
      <c r="BH5170" s="51"/>
      <c r="BI5170" s="51"/>
      <c r="BJ5170" s="51"/>
      <c r="BK5170" s="51"/>
      <c r="BL5170" s="51"/>
      <c r="BM5170" s="51"/>
      <c r="BN5170" s="51"/>
      <c r="BO5170" s="51"/>
      <c r="BP5170" s="51"/>
      <c r="BQ5170" s="51"/>
      <c r="BR5170" s="51"/>
      <c r="BS5170" s="51"/>
      <c r="BT5170" s="51"/>
      <c r="BU5170" s="51"/>
      <c r="BV5170" s="51"/>
      <c r="BW5170" s="51"/>
      <c r="BX5170" s="51"/>
      <c r="BY5170" s="51"/>
    </row>
    <row r="5171" spans="1:77" x14ac:dyDescent="0.55000000000000004">
      <c r="A5171" s="49" t="s">
        <v>910</v>
      </c>
      <c r="B5171" s="50">
        <v>42401</v>
      </c>
      <c r="C5171" s="51" t="s">
        <v>906</v>
      </c>
      <c r="D5171" s="51"/>
      <c r="E5171" s="51">
        <v>496.22109375000002</v>
      </c>
      <c r="F5171" s="51">
        <v>0.17350937499999997</v>
      </c>
      <c r="G5171" s="51">
        <v>0.23930625</v>
      </c>
      <c r="H5171" s="51">
        <v>0.28276875000000001</v>
      </c>
      <c r="I5171" s="51">
        <v>0.27443125000000002</v>
      </c>
      <c r="J5171" s="51">
        <v>0.26916875000000001</v>
      </c>
      <c r="K5171" s="51">
        <v>0.32620000000000005</v>
      </c>
      <c r="L5171" s="51">
        <v>0.29509374999999999</v>
      </c>
      <c r="M5171" s="51"/>
      <c r="N5171" s="51"/>
      <c r="O5171" s="51"/>
      <c r="P5171" s="51"/>
      <c r="Q5171" s="51"/>
      <c r="R5171" s="51"/>
      <c r="S5171" s="51"/>
      <c r="T5171" s="51"/>
      <c r="U5171" s="51"/>
      <c r="V5171" s="51"/>
      <c r="W5171" s="51"/>
      <c r="X5171" s="51"/>
      <c r="Y5171" s="51"/>
      <c r="Z5171" s="51"/>
      <c r="AA5171" s="51"/>
      <c r="AB5171" s="51"/>
      <c r="AC5171" s="51">
        <v>0.52490236121988731</v>
      </c>
      <c r="AD5171" s="51">
        <v>0</v>
      </c>
      <c r="AE5171" s="51"/>
      <c r="AF5171" s="51"/>
      <c r="AG5171" s="51"/>
      <c r="AH5171" s="51"/>
      <c r="AI5171" s="51"/>
      <c r="AJ5171" s="51"/>
      <c r="AK5171" s="51"/>
      <c r="AL5171" s="51"/>
      <c r="AM5171" s="51"/>
      <c r="AN5171" s="51"/>
      <c r="AO5171" s="51"/>
      <c r="AP5171" s="51"/>
      <c r="AQ5171" s="51"/>
      <c r="AR5171" s="51"/>
      <c r="AS5171" s="51"/>
      <c r="AT5171" s="51"/>
      <c r="AU5171" s="51"/>
      <c r="AV5171" s="51"/>
      <c r="AW5171" s="51"/>
      <c r="AX5171" s="51"/>
      <c r="AY5171" s="51"/>
      <c r="AZ5171" s="51"/>
      <c r="BA5171" s="51"/>
      <c r="BB5171" s="51"/>
      <c r="BC5171" s="51"/>
      <c r="BD5171" s="51"/>
      <c r="BE5171" s="51"/>
      <c r="BF5171" s="51"/>
      <c r="BG5171" s="51"/>
      <c r="BH5171" s="51"/>
      <c r="BI5171" s="51"/>
      <c r="BJ5171" s="51"/>
      <c r="BK5171" s="51"/>
      <c r="BL5171" s="51"/>
      <c r="BM5171" s="51"/>
      <c r="BN5171" s="51"/>
      <c r="BO5171" s="51"/>
      <c r="BP5171" s="51"/>
      <c r="BQ5171" s="51"/>
      <c r="BR5171" s="51"/>
      <c r="BS5171" s="51"/>
      <c r="BT5171" s="51"/>
      <c r="BU5171" s="51"/>
      <c r="BV5171" s="51"/>
      <c r="BW5171" s="51"/>
      <c r="BX5171" s="51"/>
      <c r="BY5171" s="51"/>
    </row>
    <row r="5172" spans="1:77" x14ac:dyDescent="0.55000000000000004">
      <c r="A5172" s="49" t="s">
        <v>910</v>
      </c>
      <c r="B5172" s="50">
        <v>42402</v>
      </c>
      <c r="C5172" s="51" t="s">
        <v>906</v>
      </c>
      <c r="D5172" s="51"/>
      <c r="E5172" s="51">
        <v>495.08671875000005</v>
      </c>
      <c r="F5172" s="51">
        <v>0.17003437499999999</v>
      </c>
      <c r="G5172" s="51">
        <v>0.23746875000000001</v>
      </c>
      <c r="H5172" s="51">
        <v>0.28245624999999996</v>
      </c>
      <c r="I5172" s="51">
        <v>0.27411249999999998</v>
      </c>
      <c r="J5172" s="51">
        <v>0.26905625</v>
      </c>
      <c r="K5172" s="51">
        <v>0.32598749999999999</v>
      </c>
      <c r="L5172" s="51">
        <v>0.29492499999999999</v>
      </c>
      <c r="M5172" s="51"/>
      <c r="N5172" s="51"/>
      <c r="O5172" s="51"/>
      <c r="P5172" s="51"/>
      <c r="Q5172" s="51"/>
      <c r="R5172" s="51"/>
      <c r="S5172" s="51"/>
      <c r="T5172" s="51"/>
      <c r="U5172" s="51"/>
      <c r="V5172" s="51"/>
      <c r="W5172" s="51"/>
      <c r="X5172" s="51"/>
      <c r="Y5172" s="51"/>
      <c r="Z5172" s="51"/>
      <c r="AA5172" s="51"/>
      <c r="AB5172" s="51"/>
      <c r="AC5172" s="51"/>
      <c r="AD5172" s="51"/>
      <c r="AE5172" s="51"/>
      <c r="AF5172" s="51"/>
      <c r="AG5172" s="51"/>
      <c r="AH5172" s="51"/>
      <c r="AI5172" s="51"/>
      <c r="AJ5172" s="51"/>
      <c r="AK5172" s="51"/>
      <c r="AL5172" s="51"/>
      <c r="AM5172" s="51"/>
      <c r="AN5172" s="51"/>
      <c r="AO5172" s="51"/>
      <c r="AP5172" s="51"/>
      <c r="AQ5172" s="51"/>
      <c r="AR5172" s="51"/>
      <c r="AS5172" s="51"/>
      <c r="AT5172" s="51"/>
      <c r="AU5172" s="51"/>
      <c r="AV5172" s="51"/>
      <c r="AW5172" s="51"/>
      <c r="AX5172" s="51"/>
      <c r="AY5172" s="51"/>
      <c r="AZ5172" s="51"/>
      <c r="BA5172" s="51"/>
      <c r="BB5172" s="51"/>
      <c r="BC5172" s="51"/>
      <c r="BD5172" s="51"/>
      <c r="BE5172" s="51"/>
      <c r="BF5172" s="51"/>
      <c r="BG5172" s="51"/>
      <c r="BH5172" s="51"/>
      <c r="BI5172" s="51"/>
      <c r="BJ5172" s="51"/>
      <c r="BK5172" s="51"/>
      <c r="BL5172" s="51"/>
      <c r="BM5172" s="51"/>
      <c r="BN5172" s="51"/>
      <c r="BO5172" s="51"/>
      <c r="BP5172" s="51"/>
      <c r="BQ5172" s="51"/>
      <c r="BR5172" s="51"/>
      <c r="BS5172" s="51"/>
      <c r="BT5172" s="51"/>
      <c r="BU5172" s="51"/>
      <c r="BV5172" s="51"/>
      <c r="BW5172" s="51"/>
      <c r="BX5172" s="51"/>
      <c r="BY5172" s="51"/>
    </row>
    <row r="5173" spans="1:77" x14ac:dyDescent="0.55000000000000004">
      <c r="A5173" s="49" t="s">
        <v>910</v>
      </c>
      <c r="B5173" s="50">
        <v>42403</v>
      </c>
      <c r="C5173" s="51" t="s">
        <v>906</v>
      </c>
      <c r="D5173" s="51"/>
      <c r="E5173" s="51">
        <v>494.25328124999999</v>
      </c>
      <c r="F5173" s="51">
        <v>0.16631562499999999</v>
      </c>
      <c r="G5173" s="51">
        <v>0.23535624999999999</v>
      </c>
      <c r="H5173" s="51">
        <v>0.28239375</v>
      </c>
      <c r="I5173" s="51">
        <v>0.27429375</v>
      </c>
      <c r="J5173" s="51">
        <v>0.26918750000000002</v>
      </c>
      <c r="K5173" s="51">
        <v>0.32597500000000001</v>
      </c>
      <c r="L5173" s="51">
        <v>0.29482499999999995</v>
      </c>
      <c r="M5173" s="51"/>
      <c r="N5173" s="51"/>
      <c r="O5173" s="51"/>
      <c r="P5173" s="51"/>
      <c r="Q5173" s="51"/>
      <c r="R5173" s="51"/>
      <c r="S5173" s="51"/>
      <c r="T5173" s="51"/>
      <c r="U5173" s="51"/>
      <c r="V5173" s="51"/>
      <c r="W5173" s="51"/>
      <c r="X5173" s="51"/>
      <c r="Y5173" s="51"/>
      <c r="Z5173" s="51"/>
      <c r="AA5173" s="51"/>
      <c r="AB5173" s="51">
        <v>8.4</v>
      </c>
      <c r="AC5173" s="51"/>
      <c r="AD5173" s="51"/>
      <c r="AE5173" s="51"/>
      <c r="AF5173" s="51"/>
      <c r="AG5173" s="51"/>
      <c r="AH5173" s="51">
        <v>8.25</v>
      </c>
      <c r="AI5173" s="51">
        <v>8.4</v>
      </c>
      <c r="AJ5173" s="51"/>
      <c r="AK5173" s="51"/>
      <c r="AL5173" s="51"/>
      <c r="AM5173" s="51"/>
      <c r="AN5173" s="51"/>
      <c r="AO5173" s="51"/>
      <c r="AP5173" s="51"/>
      <c r="AQ5173" s="51"/>
      <c r="AR5173" s="51"/>
      <c r="AS5173" s="51"/>
      <c r="AT5173" s="51"/>
      <c r="AU5173" s="51"/>
      <c r="AV5173" s="51"/>
      <c r="AW5173" s="51"/>
      <c r="AX5173" s="51"/>
      <c r="AY5173" s="51"/>
      <c r="AZ5173" s="51"/>
      <c r="BA5173" s="51"/>
      <c r="BB5173" s="51"/>
      <c r="BC5173" s="51"/>
      <c r="BD5173" s="51"/>
      <c r="BE5173" s="51"/>
      <c r="BF5173" s="51"/>
      <c r="BG5173" s="51"/>
      <c r="BH5173" s="51"/>
      <c r="BI5173" s="51"/>
      <c r="BJ5173" s="51"/>
      <c r="BK5173" s="51"/>
      <c r="BL5173" s="51"/>
      <c r="BM5173" s="51"/>
      <c r="BN5173" s="51"/>
      <c r="BO5173" s="51"/>
      <c r="BP5173" s="51"/>
      <c r="BQ5173" s="51"/>
      <c r="BR5173" s="51"/>
      <c r="BS5173" s="51"/>
      <c r="BT5173" s="51"/>
      <c r="BU5173" s="51"/>
      <c r="BV5173" s="51"/>
      <c r="BW5173" s="51"/>
      <c r="BX5173" s="51"/>
      <c r="BY5173" s="51"/>
    </row>
    <row r="5174" spans="1:77" x14ac:dyDescent="0.55000000000000004">
      <c r="A5174" s="49" t="s">
        <v>910</v>
      </c>
      <c r="B5174" s="50">
        <v>42404</v>
      </c>
      <c r="C5174" s="51" t="s">
        <v>906</v>
      </c>
      <c r="D5174" s="51"/>
      <c r="E5174" s="51">
        <v>493.12734374999997</v>
      </c>
      <c r="F5174" s="51">
        <v>0.16264062499999998</v>
      </c>
      <c r="G5174" s="51">
        <v>0.23321249999999999</v>
      </c>
      <c r="H5174" s="51">
        <v>0.28190000000000004</v>
      </c>
      <c r="I5174" s="51">
        <v>0.27405625</v>
      </c>
      <c r="J5174" s="51">
        <v>0.26929999999999998</v>
      </c>
      <c r="K5174" s="51">
        <v>0.32596875000000003</v>
      </c>
      <c r="L5174" s="51">
        <v>0.29460624999999996</v>
      </c>
      <c r="M5174" s="51"/>
      <c r="N5174" s="51"/>
      <c r="O5174" s="51"/>
      <c r="P5174" s="51"/>
      <c r="Q5174" s="51"/>
      <c r="R5174" s="51"/>
      <c r="S5174" s="51"/>
      <c r="T5174" s="51"/>
      <c r="U5174" s="51"/>
      <c r="V5174" s="51"/>
      <c r="W5174" s="51"/>
      <c r="X5174" s="51"/>
      <c r="Y5174" s="51"/>
      <c r="Z5174" s="51"/>
      <c r="AA5174" s="51"/>
      <c r="AB5174" s="51"/>
      <c r="AC5174" s="51"/>
      <c r="AD5174" s="51"/>
      <c r="AE5174" s="51"/>
      <c r="AF5174" s="51"/>
      <c r="AG5174" s="51"/>
      <c r="AH5174" s="51"/>
      <c r="AI5174" s="51"/>
      <c r="AJ5174" s="51"/>
      <c r="AK5174" s="51"/>
      <c r="AL5174" s="51"/>
      <c r="AM5174" s="51"/>
      <c r="AN5174" s="51"/>
      <c r="AO5174" s="51"/>
      <c r="AP5174" s="51"/>
      <c r="AQ5174" s="51"/>
      <c r="AR5174" s="51"/>
      <c r="AS5174" s="51"/>
      <c r="AT5174" s="51"/>
      <c r="AU5174" s="51"/>
      <c r="AV5174" s="51"/>
      <c r="AW5174" s="51"/>
      <c r="AX5174" s="51"/>
      <c r="AY5174" s="51"/>
      <c r="AZ5174" s="51"/>
      <c r="BA5174" s="51"/>
      <c r="BB5174" s="51"/>
      <c r="BC5174" s="51"/>
      <c r="BD5174" s="51"/>
      <c r="BE5174" s="51"/>
      <c r="BF5174" s="51"/>
      <c r="BG5174" s="51"/>
      <c r="BH5174" s="51"/>
      <c r="BI5174" s="51"/>
      <c r="BJ5174" s="51"/>
      <c r="BK5174" s="51"/>
      <c r="BL5174" s="51"/>
      <c r="BM5174" s="51"/>
      <c r="BN5174" s="51"/>
      <c r="BO5174" s="51"/>
      <c r="BP5174" s="51"/>
      <c r="BQ5174" s="51"/>
      <c r="BR5174" s="51"/>
      <c r="BS5174" s="51"/>
      <c r="BT5174" s="51"/>
      <c r="BU5174" s="51"/>
      <c r="BV5174" s="51"/>
      <c r="BW5174" s="51"/>
      <c r="BX5174" s="51"/>
      <c r="BY5174" s="51"/>
    </row>
    <row r="5175" spans="1:77" x14ac:dyDescent="0.55000000000000004">
      <c r="A5175" s="49" t="s">
        <v>910</v>
      </c>
      <c r="B5175" s="50">
        <v>42405</v>
      </c>
      <c r="C5175" s="51" t="s">
        <v>906</v>
      </c>
      <c r="D5175" s="51"/>
      <c r="E5175" s="51">
        <v>492.21703124999999</v>
      </c>
      <c r="F5175" s="51">
        <v>0.158940625</v>
      </c>
      <c r="G5175" s="51">
        <v>0.23063125000000001</v>
      </c>
      <c r="H5175" s="51">
        <v>0.28168124999999999</v>
      </c>
      <c r="I5175" s="51">
        <v>0.27442500000000003</v>
      </c>
      <c r="J5175" s="51">
        <v>0.2694375</v>
      </c>
      <c r="K5175" s="51">
        <v>0.32594374999999998</v>
      </c>
      <c r="L5175" s="51">
        <v>0.29444999999999999</v>
      </c>
      <c r="M5175" s="51"/>
      <c r="N5175" s="51"/>
      <c r="O5175" s="51"/>
      <c r="P5175" s="51"/>
      <c r="Q5175" s="51"/>
      <c r="R5175" s="51"/>
      <c r="S5175" s="51"/>
      <c r="T5175" s="51"/>
      <c r="U5175" s="51"/>
      <c r="V5175" s="51"/>
      <c r="W5175" s="51"/>
      <c r="X5175" s="51"/>
      <c r="Y5175" s="51"/>
      <c r="Z5175" s="51"/>
      <c r="AA5175" s="51"/>
      <c r="AB5175" s="51"/>
      <c r="AC5175" s="51"/>
      <c r="AD5175" s="51"/>
      <c r="AE5175" s="51"/>
      <c r="AF5175" s="51"/>
      <c r="AG5175" s="51"/>
      <c r="AH5175" s="51"/>
      <c r="AI5175" s="51"/>
      <c r="AJ5175" s="51"/>
      <c r="AK5175" s="51"/>
      <c r="AL5175" s="51"/>
      <c r="AM5175" s="51"/>
      <c r="AN5175" s="51"/>
      <c r="AO5175" s="51"/>
      <c r="AP5175" s="51"/>
      <c r="AQ5175" s="51"/>
      <c r="AR5175" s="51"/>
      <c r="AS5175" s="51"/>
      <c r="AT5175" s="51"/>
      <c r="AU5175" s="51"/>
      <c r="AV5175" s="51"/>
      <c r="AW5175" s="51"/>
      <c r="AX5175" s="51"/>
      <c r="AY5175" s="51"/>
      <c r="AZ5175" s="51"/>
      <c r="BA5175" s="51"/>
      <c r="BB5175" s="51"/>
      <c r="BC5175" s="51"/>
      <c r="BD5175" s="51"/>
      <c r="BE5175" s="51"/>
      <c r="BF5175" s="51"/>
      <c r="BG5175" s="51"/>
      <c r="BH5175" s="51"/>
      <c r="BI5175" s="51"/>
      <c r="BJ5175" s="51"/>
      <c r="BK5175" s="51"/>
      <c r="BL5175" s="51"/>
      <c r="BM5175" s="51"/>
      <c r="BN5175" s="51"/>
      <c r="BO5175" s="51"/>
      <c r="BP5175" s="51"/>
      <c r="BQ5175" s="51"/>
      <c r="BR5175" s="51"/>
      <c r="BS5175" s="51"/>
      <c r="BT5175" s="51"/>
      <c r="BU5175" s="51"/>
      <c r="BV5175" s="51"/>
      <c r="BW5175" s="51"/>
      <c r="BX5175" s="51"/>
      <c r="BY5175" s="51"/>
    </row>
    <row r="5176" spans="1:77" x14ac:dyDescent="0.55000000000000004">
      <c r="A5176" s="49" t="s">
        <v>910</v>
      </c>
      <c r="B5176" s="50">
        <v>42406</v>
      </c>
      <c r="C5176" s="51" t="s">
        <v>906</v>
      </c>
      <c r="D5176" s="51"/>
      <c r="E5176" s="51">
        <v>491.26218750000004</v>
      </c>
      <c r="F5176" s="51">
        <v>0.1565</v>
      </c>
      <c r="G5176" s="51">
        <v>0.22833124999999999</v>
      </c>
      <c r="H5176" s="51">
        <v>0.28074374999999996</v>
      </c>
      <c r="I5176" s="51">
        <v>0.27438750000000001</v>
      </c>
      <c r="J5176" s="51">
        <v>0.26971875000000001</v>
      </c>
      <c r="K5176" s="51">
        <v>0.32594999999999996</v>
      </c>
      <c r="L5176" s="51">
        <v>0.294325</v>
      </c>
      <c r="M5176" s="51"/>
      <c r="N5176" s="51"/>
      <c r="O5176" s="51"/>
      <c r="P5176" s="51"/>
      <c r="Q5176" s="51"/>
      <c r="R5176" s="51"/>
      <c r="S5176" s="51"/>
      <c r="T5176" s="51"/>
      <c r="U5176" s="51"/>
      <c r="V5176" s="51"/>
      <c r="W5176" s="51"/>
      <c r="X5176" s="51"/>
      <c r="Y5176" s="51"/>
      <c r="Z5176" s="51"/>
      <c r="AA5176" s="51"/>
      <c r="AB5176" s="51"/>
      <c r="AC5176" s="51"/>
      <c r="AD5176" s="51"/>
      <c r="AE5176" s="51"/>
      <c r="AF5176" s="51"/>
      <c r="AG5176" s="51"/>
      <c r="AH5176" s="51"/>
      <c r="AI5176" s="51"/>
      <c r="AJ5176" s="51"/>
      <c r="AK5176" s="51"/>
      <c r="AL5176" s="51"/>
      <c r="AM5176" s="51"/>
      <c r="AN5176" s="51"/>
      <c r="AO5176" s="51"/>
      <c r="AP5176" s="51"/>
      <c r="AQ5176" s="51"/>
      <c r="AR5176" s="51"/>
      <c r="AS5176" s="51"/>
      <c r="AT5176" s="51"/>
      <c r="AU5176" s="51"/>
      <c r="AV5176" s="51"/>
      <c r="AW5176" s="51"/>
      <c r="AX5176" s="51"/>
      <c r="AY5176" s="51"/>
      <c r="AZ5176" s="51"/>
      <c r="BA5176" s="51"/>
      <c r="BB5176" s="51"/>
      <c r="BC5176" s="51"/>
      <c r="BD5176" s="51"/>
      <c r="BE5176" s="51"/>
      <c r="BF5176" s="51"/>
      <c r="BG5176" s="51"/>
      <c r="BH5176" s="51"/>
      <c r="BI5176" s="51"/>
      <c r="BJ5176" s="51"/>
      <c r="BK5176" s="51"/>
      <c r="BL5176" s="51"/>
      <c r="BM5176" s="51"/>
      <c r="BN5176" s="51"/>
      <c r="BO5176" s="51"/>
      <c r="BP5176" s="51"/>
      <c r="BQ5176" s="51"/>
      <c r="BR5176" s="51"/>
      <c r="BS5176" s="51"/>
      <c r="BT5176" s="51"/>
      <c r="BU5176" s="51"/>
      <c r="BV5176" s="51"/>
      <c r="BW5176" s="51"/>
      <c r="BX5176" s="51"/>
      <c r="BY5176" s="51"/>
    </row>
    <row r="5177" spans="1:77" x14ac:dyDescent="0.55000000000000004">
      <c r="A5177" s="49" t="s">
        <v>910</v>
      </c>
      <c r="B5177" s="50">
        <v>42407</v>
      </c>
      <c r="C5177" s="51" t="s">
        <v>906</v>
      </c>
      <c r="D5177" s="51"/>
      <c r="E5177" s="51">
        <v>490.21593749999994</v>
      </c>
      <c r="F5177" s="51">
        <v>0.15457500000000002</v>
      </c>
      <c r="G5177" s="51">
        <v>0.22609375000000001</v>
      </c>
      <c r="H5177" s="51">
        <v>0.27958749999999999</v>
      </c>
      <c r="I5177" s="51">
        <v>0.27423124999999998</v>
      </c>
      <c r="J5177" s="51">
        <v>0.26976875</v>
      </c>
      <c r="K5177" s="51">
        <v>0.32592499999999996</v>
      </c>
      <c r="L5177" s="51">
        <v>0.29420625</v>
      </c>
      <c r="M5177" s="51"/>
      <c r="N5177" s="51"/>
      <c r="O5177" s="51"/>
      <c r="P5177" s="51"/>
      <c r="Q5177" s="51"/>
      <c r="R5177" s="51"/>
      <c r="S5177" s="51"/>
      <c r="T5177" s="51"/>
      <c r="U5177" s="51"/>
      <c r="V5177" s="51"/>
      <c r="W5177" s="51"/>
      <c r="X5177" s="51"/>
      <c r="Y5177" s="51"/>
      <c r="Z5177" s="51"/>
      <c r="AA5177" s="51"/>
      <c r="AB5177" s="51"/>
      <c r="AC5177" s="51"/>
      <c r="AD5177" s="51"/>
      <c r="AE5177" s="51"/>
      <c r="AF5177" s="51"/>
      <c r="AG5177" s="51"/>
      <c r="AH5177" s="51"/>
      <c r="AI5177" s="51"/>
      <c r="AJ5177" s="51"/>
      <c r="AK5177" s="51"/>
      <c r="AL5177" s="51"/>
      <c r="AM5177" s="51"/>
      <c r="AN5177" s="51"/>
      <c r="AO5177" s="51"/>
      <c r="AP5177" s="51"/>
      <c r="AQ5177" s="51"/>
      <c r="AR5177" s="51"/>
      <c r="AS5177" s="51"/>
      <c r="AT5177" s="51"/>
      <c r="AU5177" s="51"/>
      <c r="AV5177" s="51"/>
      <c r="AW5177" s="51"/>
      <c r="AX5177" s="51"/>
      <c r="AY5177" s="51"/>
      <c r="AZ5177" s="51"/>
      <c r="BA5177" s="51"/>
      <c r="BB5177" s="51"/>
      <c r="BC5177" s="51"/>
      <c r="BD5177" s="51"/>
      <c r="BE5177" s="51"/>
      <c r="BF5177" s="51"/>
      <c r="BG5177" s="51"/>
      <c r="BH5177" s="51"/>
      <c r="BI5177" s="51"/>
      <c r="BJ5177" s="51"/>
      <c r="BK5177" s="51"/>
      <c r="BL5177" s="51"/>
      <c r="BM5177" s="51"/>
      <c r="BN5177" s="51"/>
      <c r="BO5177" s="51"/>
      <c r="BP5177" s="51"/>
      <c r="BQ5177" s="51"/>
      <c r="BR5177" s="51"/>
      <c r="BS5177" s="51"/>
      <c r="BT5177" s="51"/>
      <c r="BU5177" s="51"/>
      <c r="BV5177" s="51"/>
      <c r="BW5177" s="51"/>
      <c r="BX5177" s="51"/>
      <c r="BY5177" s="51"/>
    </row>
    <row r="5178" spans="1:77" x14ac:dyDescent="0.55000000000000004">
      <c r="A5178" s="49" t="s">
        <v>910</v>
      </c>
      <c r="B5178" s="50">
        <v>42408</v>
      </c>
      <c r="C5178" s="51" t="s">
        <v>906</v>
      </c>
      <c r="D5178" s="51"/>
      <c r="E5178" s="51">
        <v>489.42468750000006</v>
      </c>
      <c r="F5178" s="51">
        <v>0.15286875</v>
      </c>
      <c r="G5178" s="51">
        <v>0.22448750000000001</v>
      </c>
      <c r="H5178" s="51">
        <v>0.27887499999999998</v>
      </c>
      <c r="I5178" s="51">
        <v>0.27411874999999997</v>
      </c>
      <c r="J5178" s="51">
        <v>0.2697</v>
      </c>
      <c r="K5178" s="51">
        <v>0.32598749999999999</v>
      </c>
      <c r="L5178" s="51">
        <v>0.29405625000000002</v>
      </c>
      <c r="M5178" s="51"/>
      <c r="N5178" s="51"/>
      <c r="O5178" s="51"/>
      <c r="P5178" s="51"/>
      <c r="Q5178" s="51"/>
      <c r="R5178" s="51"/>
      <c r="S5178" s="51"/>
      <c r="T5178" s="51"/>
      <c r="U5178" s="51"/>
      <c r="V5178" s="51"/>
      <c r="W5178" s="51"/>
      <c r="X5178" s="51"/>
      <c r="Y5178" s="51"/>
      <c r="Z5178" s="51"/>
      <c r="AA5178" s="51"/>
      <c r="AB5178" s="51"/>
      <c r="AC5178" s="51"/>
      <c r="AD5178" s="51"/>
      <c r="AE5178" s="51"/>
      <c r="AF5178" s="51"/>
      <c r="AG5178" s="51"/>
      <c r="AH5178" s="51"/>
      <c r="AI5178" s="51"/>
      <c r="AJ5178" s="51"/>
      <c r="AK5178" s="51"/>
      <c r="AL5178" s="51"/>
      <c r="AM5178" s="51"/>
      <c r="AN5178" s="51"/>
      <c r="AO5178" s="51"/>
      <c r="AP5178" s="51"/>
      <c r="AQ5178" s="51"/>
      <c r="AR5178" s="51"/>
      <c r="AS5178" s="51"/>
      <c r="AT5178" s="51"/>
      <c r="AU5178" s="51"/>
      <c r="AV5178" s="51"/>
      <c r="AW5178" s="51"/>
      <c r="AX5178" s="51"/>
      <c r="AY5178" s="51"/>
      <c r="AZ5178" s="51"/>
      <c r="BA5178" s="51"/>
      <c r="BB5178" s="51"/>
      <c r="BC5178" s="51"/>
      <c r="BD5178" s="51"/>
      <c r="BE5178" s="51"/>
      <c r="BF5178" s="51"/>
      <c r="BG5178" s="51"/>
      <c r="BH5178" s="51"/>
      <c r="BI5178" s="51"/>
      <c r="BJ5178" s="51"/>
      <c r="BK5178" s="51"/>
      <c r="BL5178" s="51"/>
      <c r="BM5178" s="51"/>
      <c r="BN5178" s="51"/>
      <c r="BO5178" s="51"/>
      <c r="BP5178" s="51"/>
      <c r="BQ5178" s="51"/>
      <c r="BR5178" s="51"/>
      <c r="BS5178" s="51"/>
      <c r="BT5178" s="51"/>
      <c r="BU5178" s="51"/>
      <c r="BV5178" s="51"/>
      <c r="BW5178" s="51"/>
      <c r="BX5178" s="51"/>
      <c r="BY5178" s="51"/>
    </row>
    <row r="5179" spans="1:77" x14ac:dyDescent="0.55000000000000004">
      <c r="A5179" s="49" t="s">
        <v>910</v>
      </c>
      <c r="B5179" s="50">
        <v>42409</v>
      </c>
      <c r="C5179" s="51" t="s">
        <v>906</v>
      </c>
      <c r="D5179" s="51"/>
      <c r="E5179" s="51">
        <v>488.46703124999999</v>
      </c>
      <c r="F5179" s="51">
        <v>0.15056562499999998</v>
      </c>
      <c r="G5179" s="51">
        <v>0.22271874999999997</v>
      </c>
      <c r="H5179" s="51">
        <v>0.27823124999999999</v>
      </c>
      <c r="I5179" s="51">
        <v>0.27379375</v>
      </c>
      <c r="J5179" s="51">
        <v>0.26974375</v>
      </c>
      <c r="K5179" s="51">
        <v>0.32587499999999997</v>
      </c>
      <c r="L5179" s="51">
        <v>0.29393749999999996</v>
      </c>
      <c r="M5179" s="51"/>
      <c r="N5179" s="51"/>
      <c r="O5179" s="51"/>
      <c r="P5179" s="51"/>
      <c r="Q5179" s="51"/>
      <c r="R5179" s="51"/>
      <c r="S5179" s="51"/>
      <c r="T5179" s="51"/>
      <c r="U5179" s="51"/>
      <c r="V5179" s="51"/>
      <c r="W5179" s="51"/>
      <c r="X5179" s="51"/>
      <c r="Y5179" s="51"/>
      <c r="Z5179" s="51"/>
      <c r="AA5179" s="51"/>
      <c r="AB5179" s="51"/>
      <c r="AC5179" s="51">
        <v>0.53645851431935698</v>
      </c>
      <c r="AD5179" s="51">
        <v>1.4070711068818612E-2</v>
      </c>
      <c r="AE5179" s="51"/>
      <c r="AF5179" s="51"/>
      <c r="AG5179" s="51"/>
      <c r="AH5179" s="51"/>
      <c r="AI5179" s="51"/>
      <c r="AJ5179" s="51"/>
      <c r="AK5179" s="51"/>
      <c r="AL5179" s="51"/>
      <c r="AM5179" s="51"/>
      <c r="AN5179" s="51"/>
      <c r="AO5179" s="51"/>
      <c r="AP5179" s="51"/>
      <c r="AQ5179" s="51"/>
      <c r="AR5179" s="51"/>
      <c r="AS5179" s="51"/>
      <c r="AT5179" s="51"/>
      <c r="AU5179" s="51"/>
      <c r="AV5179" s="51"/>
      <c r="AW5179" s="51"/>
      <c r="AX5179" s="51"/>
      <c r="AY5179" s="51"/>
      <c r="AZ5179" s="51"/>
      <c r="BA5179" s="51"/>
      <c r="BB5179" s="51"/>
      <c r="BC5179" s="51"/>
      <c r="BD5179" s="51"/>
      <c r="BE5179" s="51"/>
      <c r="BF5179" s="51"/>
      <c r="BG5179" s="51"/>
      <c r="BH5179" s="51"/>
      <c r="BI5179" s="51"/>
      <c r="BJ5179" s="51"/>
      <c r="BK5179" s="51"/>
      <c r="BL5179" s="51"/>
      <c r="BM5179" s="51"/>
      <c r="BN5179" s="51"/>
      <c r="BO5179" s="51"/>
      <c r="BP5179" s="51"/>
      <c r="BQ5179" s="51"/>
      <c r="BR5179" s="51"/>
      <c r="BS5179" s="51"/>
      <c r="BT5179" s="51"/>
      <c r="BU5179" s="51"/>
      <c r="BV5179" s="51"/>
      <c r="BW5179" s="51"/>
      <c r="BX5179" s="51"/>
      <c r="BY5179" s="51"/>
    </row>
    <row r="5180" spans="1:77" x14ac:dyDescent="0.55000000000000004">
      <c r="A5180" s="49" t="s">
        <v>910</v>
      </c>
      <c r="B5180" s="50">
        <v>42410</v>
      </c>
      <c r="C5180" s="51" t="s">
        <v>906</v>
      </c>
      <c r="D5180" s="51"/>
      <c r="E5180" s="51">
        <v>487.52578125000002</v>
      </c>
      <c r="F5180" s="51">
        <v>0.148534375</v>
      </c>
      <c r="G5180" s="51">
        <v>0.22088750000000001</v>
      </c>
      <c r="H5180" s="51">
        <v>0.27730624999999998</v>
      </c>
      <c r="I5180" s="51">
        <v>0.27362500000000001</v>
      </c>
      <c r="J5180" s="51">
        <v>0.26974375</v>
      </c>
      <c r="K5180" s="51">
        <v>0.32575624999999997</v>
      </c>
      <c r="L5180" s="51">
        <v>0.29394374999999995</v>
      </c>
      <c r="M5180" s="51"/>
      <c r="N5180" s="51"/>
      <c r="O5180" s="51"/>
      <c r="P5180" s="51"/>
      <c r="Q5180" s="51"/>
      <c r="R5180" s="51"/>
      <c r="S5180" s="51"/>
      <c r="T5180" s="51"/>
      <c r="U5180" s="51"/>
      <c r="V5180" s="51"/>
      <c r="W5180" s="51"/>
      <c r="X5180" s="51"/>
      <c r="Y5180" s="51"/>
      <c r="Z5180" s="51"/>
      <c r="AA5180" s="51"/>
      <c r="AB5180" s="51"/>
      <c r="AC5180" s="51"/>
      <c r="AD5180" s="51"/>
      <c r="AE5180" s="51"/>
      <c r="AF5180" s="51"/>
      <c r="AG5180" s="51"/>
      <c r="AH5180" s="51"/>
      <c r="AI5180" s="51"/>
      <c r="AJ5180" s="51"/>
      <c r="AK5180" s="51"/>
      <c r="AL5180" s="51"/>
      <c r="AM5180" s="51"/>
      <c r="AN5180" s="51"/>
      <c r="AO5180" s="51"/>
      <c r="AP5180" s="51"/>
      <c r="AQ5180" s="51"/>
      <c r="AR5180" s="51"/>
      <c r="AS5180" s="51"/>
      <c r="AT5180" s="51"/>
      <c r="AU5180" s="51"/>
      <c r="AV5180" s="51"/>
      <c r="AW5180" s="51"/>
      <c r="AX5180" s="51"/>
      <c r="AY5180" s="51"/>
      <c r="AZ5180" s="51"/>
      <c r="BA5180" s="51"/>
      <c r="BB5180" s="51"/>
      <c r="BC5180" s="51"/>
      <c r="BD5180" s="51"/>
      <c r="BE5180" s="51"/>
      <c r="BF5180" s="51"/>
      <c r="BG5180" s="51"/>
      <c r="BH5180" s="51"/>
      <c r="BI5180" s="51"/>
      <c r="BJ5180" s="51"/>
      <c r="BK5180" s="51"/>
      <c r="BL5180" s="51"/>
      <c r="BM5180" s="51"/>
      <c r="BN5180" s="51"/>
      <c r="BO5180" s="51"/>
      <c r="BP5180" s="51"/>
      <c r="BQ5180" s="51"/>
      <c r="BR5180" s="51"/>
      <c r="BS5180" s="51"/>
      <c r="BT5180" s="51"/>
      <c r="BU5180" s="51"/>
      <c r="BV5180" s="51"/>
      <c r="BW5180" s="51"/>
      <c r="BX5180" s="51"/>
      <c r="BY5180" s="51"/>
    </row>
    <row r="5181" spans="1:77" x14ac:dyDescent="0.55000000000000004">
      <c r="A5181" s="49" t="s">
        <v>910</v>
      </c>
      <c r="B5181" s="50">
        <v>42411</v>
      </c>
      <c r="C5181" s="51" t="s">
        <v>906</v>
      </c>
      <c r="D5181" s="51"/>
      <c r="E5181" s="51">
        <v>486.67031250000002</v>
      </c>
      <c r="F5181" s="51">
        <v>0.14671875000000001</v>
      </c>
      <c r="G5181" s="51">
        <v>0.2192875</v>
      </c>
      <c r="H5181" s="51">
        <v>0.27656250000000004</v>
      </c>
      <c r="I5181" s="51">
        <v>0.2734625</v>
      </c>
      <c r="J5181" s="51">
        <v>0.26964374999999996</v>
      </c>
      <c r="K5181" s="51">
        <v>0.32573750000000001</v>
      </c>
      <c r="L5181" s="51">
        <v>0.293825</v>
      </c>
      <c r="M5181" s="51"/>
      <c r="N5181" s="51"/>
      <c r="O5181" s="51"/>
      <c r="P5181" s="51"/>
      <c r="Q5181" s="51"/>
      <c r="R5181" s="51"/>
      <c r="S5181" s="51"/>
      <c r="T5181" s="51"/>
      <c r="U5181" s="51"/>
      <c r="V5181" s="51"/>
      <c r="W5181" s="51"/>
      <c r="X5181" s="51"/>
      <c r="Y5181" s="51"/>
      <c r="Z5181" s="51"/>
      <c r="AA5181" s="51"/>
      <c r="AB5181" s="51"/>
      <c r="AC5181" s="51"/>
      <c r="AD5181" s="51"/>
      <c r="AE5181" s="51"/>
      <c r="AF5181" s="51"/>
      <c r="AG5181" s="51"/>
      <c r="AH5181" s="51"/>
      <c r="AI5181" s="51"/>
      <c r="AJ5181" s="51"/>
      <c r="AK5181" s="51"/>
      <c r="AL5181" s="51"/>
      <c r="AM5181" s="51"/>
      <c r="AN5181" s="51"/>
      <c r="AO5181" s="51"/>
      <c r="AP5181" s="51"/>
      <c r="AQ5181" s="51"/>
      <c r="AR5181" s="51"/>
      <c r="AS5181" s="51"/>
      <c r="AT5181" s="51"/>
      <c r="AU5181" s="51"/>
      <c r="AV5181" s="51"/>
      <c r="AW5181" s="51"/>
      <c r="AX5181" s="51"/>
      <c r="AY5181" s="51"/>
      <c r="AZ5181" s="51"/>
      <c r="BA5181" s="51"/>
      <c r="BB5181" s="51"/>
      <c r="BC5181" s="51"/>
      <c r="BD5181" s="51"/>
      <c r="BE5181" s="51"/>
      <c r="BF5181" s="51"/>
      <c r="BG5181" s="51"/>
      <c r="BH5181" s="51"/>
      <c r="BI5181" s="51"/>
      <c r="BJ5181" s="51"/>
      <c r="BK5181" s="51"/>
      <c r="BL5181" s="51"/>
      <c r="BM5181" s="51"/>
      <c r="BN5181" s="51"/>
      <c r="BO5181" s="51"/>
      <c r="BP5181" s="51"/>
      <c r="BQ5181" s="51"/>
      <c r="BR5181" s="51"/>
      <c r="BS5181" s="51"/>
      <c r="BT5181" s="51"/>
      <c r="BU5181" s="51"/>
      <c r="BV5181" s="51"/>
      <c r="BW5181" s="51"/>
      <c r="BX5181" s="51"/>
      <c r="BY5181" s="51"/>
    </row>
    <row r="5182" spans="1:77" x14ac:dyDescent="0.55000000000000004">
      <c r="A5182" s="49" t="s">
        <v>910</v>
      </c>
      <c r="B5182" s="50">
        <v>42412</v>
      </c>
      <c r="C5182" s="51" t="s">
        <v>906</v>
      </c>
      <c r="D5182" s="51"/>
      <c r="E5182" s="51">
        <v>486.00187499999993</v>
      </c>
      <c r="F5182" s="51">
        <v>0.14469375000000001</v>
      </c>
      <c r="G5182" s="51">
        <v>0.21800624999999998</v>
      </c>
      <c r="H5182" s="51">
        <v>0.27625624999999998</v>
      </c>
      <c r="I5182" s="51">
        <v>0.27324375000000001</v>
      </c>
      <c r="J5182" s="51">
        <v>0.26971250000000002</v>
      </c>
      <c r="K5182" s="51">
        <v>0.32578750000000001</v>
      </c>
      <c r="L5182" s="51">
        <v>0.29365625000000001</v>
      </c>
      <c r="M5182" s="51"/>
      <c r="N5182" s="51"/>
      <c r="O5182" s="51"/>
      <c r="P5182" s="51"/>
      <c r="Q5182" s="51"/>
      <c r="R5182" s="51"/>
      <c r="S5182" s="51"/>
      <c r="T5182" s="51"/>
      <c r="U5182" s="51"/>
      <c r="V5182" s="51"/>
      <c r="W5182" s="51"/>
      <c r="X5182" s="51"/>
      <c r="Y5182" s="51"/>
      <c r="Z5182" s="51"/>
      <c r="AA5182" s="51"/>
      <c r="AB5182" s="51">
        <v>8.4</v>
      </c>
      <c r="AC5182" s="51"/>
      <c r="AD5182" s="51"/>
      <c r="AE5182" s="51"/>
      <c r="AF5182" s="51"/>
      <c r="AG5182" s="51"/>
      <c r="AH5182" s="51">
        <v>8.3000000000000007</v>
      </c>
      <c r="AI5182" s="51">
        <v>8.4</v>
      </c>
      <c r="AJ5182" s="51"/>
      <c r="AK5182" s="51"/>
      <c r="AL5182" s="51"/>
      <c r="AM5182" s="51"/>
      <c r="AN5182" s="51"/>
      <c r="AO5182" s="51"/>
      <c r="AP5182" s="51"/>
      <c r="AQ5182" s="51"/>
      <c r="AR5182" s="51"/>
      <c r="AS5182" s="51"/>
      <c r="AT5182" s="51"/>
      <c r="AU5182" s="51"/>
      <c r="AV5182" s="51"/>
      <c r="AW5182" s="51"/>
      <c r="AX5182" s="51"/>
      <c r="AY5182" s="51"/>
      <c r="AZ5182" s="51"/>
      <c r="BA5182" s="51"/>
      <c r="BB5182" s="51"/>
      <c r="BC5182" s="51"/>
      <c r="BD5182" s="51"/>
      <c r="BE5182" s="51"/>
      <c r="BF5182" s="51"/>
      <c r="BG5182" s="51"/>
      <c r="BH5182" s="51"/>
      <c r="BI5182" s="51"/>
      <c r="BJ5182" s="51"/>
      <c r="BK5182" s="51"/>
      <c r="BL5182" s="51"/>
      <c r="BM5182" s="51"/>
      <c r="BN5182" s="51"/>
      <c r="BO5182" s="51"/>
      <c r="BP5182" s="51"/>
      <c r="BQ5182" s="51"/>
      <c r="BR5182" s="51"/>
      <c r="BS5182" s="51"/>
      <c r="BT5182" s="51"/>
      <c r="BU5182" s="51"/>
      <c r="BV5182" s="51"/>
      <c r="BW5182" s="51"/>
      <c r="BX5182" s="51"/>
      <c r="BY5182" s="51"/>
    </row>
    <row r="5183" spans="1:77" x14ac:dyDescent="0.55000000000000004">
      <c r="A5183" s="49" t="s">
        <v>910</v>
      </c>
      <c r="B5183" s="50">
        <v>42413</v>
      </c>
      <c r="C5183" s="51" t="s">
        <v>906</v>
      </c>
      <c r="D5183" s="51"/>
      <c r="E5183" s="51">
        <v>485.22234374999994</v>
      </c>
      <c r="F5183" s="51">
        <v>0.14251562500000001</v>
      </c>
      <c r="G5183" s="51">
        <v>0.21599999999999997</v>
      </c>
      <c r="H5183" s="51">
        <v>0.27586250000000001</v>
      </c>
      <c r="I5183" s="51">
        <v>0.27333750000000001</v>
      </c>
      <c r="J5183" s="51">
        <v>0.2697</v>
      </c>
      <c r="K5183" s="51">
        <v>0.32569999999999999</v>
      </c>
      <c r="L5183" s="51">
        <v>0.29354999999999998</v>
      </c>
      <c r="M5183" s="51"/>
      <c r="N5183" s="51"/>
      <c r="O5183" s="51"/>
      <c r="P5183" s="51"/>
      <c r="Q5183" s="51">
        <v>11.262336975</v>
      </c>
      <c r="R5183" s="51">
        <v>958.89025000000004</v>
      </c>
      <c r="S5183" s="51">
        <v>709.75149999999996</v>
      </c>
      <c r="T5183" s="51"/>
      <c r="U5183" s="51"/>
      <c r="V5183" s="51">
        <v>1.7196522640358355E-2</v>
      </c>
      <c r="W5183" s="51">
        <v>4.7767500000000004E-2</v>
      </c>
      <c r="X5183" s="51">
        <v>9.7106785749999993</v>
      </c>
      <c r="Y5183" s="51">
        <v>11275.125689723933</v>
      </c>
      <c r="Z5183" s="51"/>
      <c r="AA5183" s="51">
        <v>564.68849999999998</v>
      </c>
      <c r="AB5183" s="51"/>
      <c r="AC5183" s="51"/>
      <c r="AD5183" s="51"/>
      <c r="AE5183" s="51"/>
      <c r="AF5183" s="51"/>
      <c r="AG5183" s="51">
        <v>48.894500000000008</v>
      </c>
      <c r="AH5183" s="51"/>
      <c r="AI5183" s="51"/>
      <c r="AJ5183" s="51"/>
      <c r="AK5183" s="51"/>
      <c r="AL5183" s="51"/>
      <c r="AM5183" s="51"/>
      <c r="AN5183" s="51"/>
      <c r="AO5183" s="51"/>
      <c r="AP5183" s="51"/>
      <c r="AQ5183" s="51" t="s">
        <v>875</v>
      </c>
      <c r="AR5183" s="51"/>
      <c r="AS5183" s="51"/>
      <c r="AT5183" s="51"/>
      <c r="AU5183" s="51"/>
      <c r="AV5183" s="51"/>
      <c r="AW5183" s="51"/>
      <c r="AX5183" s="51"/>
      <c r="AY5183" s="51">
        <v>145.06299999999999</v>
      </c>
      <c r="AZ5183" s="51"/>
      <c r="BA5183" s="51"/>
      <c r="BB5183" s="51"/>
      <c r="BC5183" s="51"/>
      <c r="BD5183" s="51">
        <v>200.24424999999999</v>
      </c>
      <c r="BE5183" s="51">
        <v>404.74237444707825</v>
      </c>
      <c r="BF5183" s="51"/>
      <c r="BG5183" s="51"/>
      <c r="BH5183" s="51"/>
      <c r="BI5183" s="51"/>
      <c r="BJ5183" s="51"/>
      <c r="BK5183" s="51"/>
      <c r="BL5183" s="51"/>
      <c r="BM5183" s="51"/>
      <c r="BN5183" s="51"/>
      <c r="BO5183" s="51"/>
      <c r="BP5183" s="51"/>
      <c r="BQ5183" s="51"/>
      <c r="BR5183" s="51"/>
      <c r="BS5183" s="51"/>
      <c r="BT5183" s="51"/>
      <c r="BU5183" s="51"/>
      <c r="BV5183" s="51"/>
      <c r="BW5183" s="51"/>
      <c r="BX5183" s="51"/>
      <c r="BY5183" s="51"/>
    </row>
    <row r="5184" spans="1:77" x14ac:dyDescent="0.55000000000000004">
      <c r="A5184" s="49" t="s">
        <v>910</v>
      </c>
      <c r="B5184" s="50">
        <v>42414</v>
      </c>
      <c r="C5184" s="51" t="s">
        <v>906</v>
      </c>
      <c r="D5184" s="51"/>
      <c r="E5184" s="51">
        <v>484.52250000000004</v>
      </c>
      <c r="F5184" s="51">
        <v>0.14084999999999998</v>
      </c>
      <c r="G5184" s="51">
        <v>0.21462500000000001</v>
      </c>
      <c r="H5184" s="51">
        <v>0.27505625</v>
      </c>
      <c r="I5184" s="51">
        <v>0.27324999999999999</v>
      </c>
      <c r="J5184" s="51">
        <v>0.26979375</v>
      </c>
      <c r="K5184" s="51">
        <v>0.32566875000000001</v>
      </c>
      <c r="L5184" s="51">
        <v>0.29356874999999999</v>
      </c>
      <c r="M5184" s="51"/>
      <c r="N5184" s="51"/>
      <c r="O5184" s="51"/>
      <c r="P5184" s="51"/>
      <c r="Q5184" s="51"/>
      <c r="R5184" s="51"/>
      <c r="S5184" s="51"/>
      <c r="T5184" s="51"/>
      <c r="U5184" s="51"/>
      <c r="V5184" s="51"/>
      <c r="W5184" s="51"/>
      <c r="X5184" s="51"/>
      <c r="Y5184" s="51"/>
      <c r="Z5184" s="51"/>
      <c r="AA5184" s="51"/>
      <c r="AB5184" s="51"/>
      <c r="AC5184" s="51"/>
      <c r="AD5184" s="51"/>
      <c r="AE5184" s="51"/>
      <c r="AF5184" s="51"/>
      <c r="AG5184" s="51"/>
      <c r="AH5184" s="51"/>
      <c r="AI5184" s="51"/>
      <c r="AJ5184" s="51"/>
      <c r="AK5184" s="51"/>
      <c r="AL5184" s="51"/>
      <c r="AM5184" s="51"/>
      <c r="AN5184" s="51"/>
      <c r="AO5184" s="51"/>
      <c r="AP5184" s="51"/>
      <c r="AQ5184" s="51"/>
      <c r="AR5184" s="51"/>
      <c r="AS5184" s="51"/>
      <c r="AT5184" s="51"/>
      <c r="AU5184" s="51"/>
      <c r="AV5184" s="51"/>
      <c r="AW5184" s="51"/>
      <c r="AX5184" s="51"/>
      <c r="AY5184" s="51"/>
      <c r="AZ5184" s="51"/>
      <c r="BA5184" s="51"/>
      <c r="BB5184" s="51"/>
      <c r="BC5184" s="51"/>
      <c r="BD5184" s="51"/>
      <c r="BE5184" s="51"/>
      <c r="BF5184" s="51"/>
      <c r="BG5184" s="51"/>
      <c r="BH5184" s="51"/>
      <c r="BI5184" s="51"/>
      <c r="BJ5184" s="51"/>
      <c r="BK5184" s="51"/>
      <c r="BL5184" s="51"/>
      <c r="BM5184" s="51"/>
      <c r="BN5184" s="51"/>
      <c r="BO5184" s="51"/>
      <c r="BP5184" s="51"/>
      <c r="BQ5184" s="51"/>
      <c r="BR5184" s="51"/>
      <c r="BS5184" s="51"/>
      <c r="BT5184" s="51"/>
      <c r="BU5184" s="51"/>
      <c r="BV5184" s="51"/>
      <c r="BW5184" s="51"/>
      <c r="BX5184" s="51"/>
      <c r="BY5184" s="51"/>
    </row>
    <row r="5185" spans="1:77" x14ac:dyDescent="0.55000000000000004">
      <c r="A5185" s="49" t="s">
        <v>910</v>
      </c>
      <c r="B5185" s="50">
        <v>42415</v>
      </c>
      <c r="C5185" s="51" t="s">
        <v>906</v>
      </c>
      <c r="D5185" s="51"/>
      <c r="E5185" s="51">
        <v>483.63515625000002</v>
      </c>
      <c r="F5185" s="51">
        <v>0.13824687499999999</v>
      </c>
      <c r="G5185" s="51">
        <v>0.21309999999999998</v>
      </c>
      <c r="H5185" s="51">
        <v>0.27432499999999999</v>
      </c>
      <c r="I5185" s="51">
        <v>0.27305625</v>
      </c>
      <c r="J5185" s="51">
        <v>0.26990000000000003</v>
      </c>
      <c r="K5185" s="51">
        <v>0.32569999999999999</v>
      </c>
      <c r="L5185" s="51">
        <v>0.29346250000000002</v>
      </c>
      <c r="M5185" s="51"/>
      <c r="N5185" s="51"/>
      <c r="O5185" s="51"/>
      <c r="P5185" s="51"/>
      <c r="Q5185" s="51"/>
      <c r="R5185" s="51"/>
      <c r="S5185" s="51"/>
      <c r="T5185" s="51"/>
      <c r="U5185" s="51"/>
      <c r="V5185" s="51"/>
      <c r="W5185" s="51"/>
      <c r="X5185" s="51"/>
      <c r="Y5185" s="51"/>
      <c r="Z5185" s="51"/>
      <c r="AA5185" s="51"/>
      <c r="AB5185" s="51"/>
      <c r="AC5185" s="51"/>
      <c r="AD5185" s="51"/>
      <c r="AE5185" s="51"/>
      <c r="AF5185" s="51"/>
      <c r="AG5185" s="51"/>
      <c r="AH5185" s="51"/>
      <c r="AI5185" s="51"/>
      <c r="AJ5185" s="51"/>
      <c r="AK5185" s="51"/>
      <c r="AL5185" s="51"/>
      <c r="AM5185" s="51"/>
      <c r="AN5185" s="51"/>
      <c r="AO5185" s="51"/>
      <c r="AP5185" s="51"/>
      <c r="AQ5185" s="51"/>
      <c r="AR5185" s="51"/>
      <c r="AS5185" s="51"/>
      <c r="AT5185" s="51"/>
      <c r="AU5185" s="51"/>
      <c r="AV5185" s="51"/>
      <c r="AW5185" s="51"/>
      <c r="AX5185" s="51"/>
      <c r="AY5185" s="51"/>
      <c r="AZ5185" s="51"/>
      <c r="BA5185" s="51"/>
      <c r="BB5185" s="51"/>
      <c r="BC5185" s="51"/>
      <c r="BD5185" s="51"/>
      <c r="BE5185" s="51"/>
      <c r="BF5185" s="51"/>
      <c r="BG5185" s="51"/>
      <c r="BH5185" s="51"/>
      <c r="BI5185" s="51"/>
      <c r="BJ5185" s="51"/>
      <c r="BK5185" s="51"/>
      <c r="BL5185" s="51"/>
      <c r="BM5185" s="51"/>
      <c r="BN5185" s="51"/>
      <c r="BO5185" s="51"/>
      <c r="BP5185" s="51"/>
      <c r="BQ5185" s="51"/>
      <c r="BR5185" s="51"/>
      <c r="BS5185" s="51"/>
      <c r="BT5185" s="51"/>
      <c r="BU5185" s="51"/>
      <c r="BV5185" s="51"/>
      <c r="BW5185" s="51"/>
      <c r="BX5185" s="51"/>
      <c r="BY5185" s="51"/>
    </row>
    <row r="5186" spans="1:77" x14ac:dyDescent="0.55000000000000004">
      <c r="A5186" s="49" t="s">
        <v>910</v>
      </c>
      <c r="B5186" s="50">
        <v>42416</v>
      </c>
      <c r="C5186" s="51" t="s">
        <v>906</v>
      </c>
      <c r="D5186" s="51"/>
      <c r="E5186" s="51"/>
      <c r="F5186" s="51"/>
      <c r="G5186" s="51"/>
      <c r="H5186" s="51"/>
      <c r="I5186" s="51"/>
      <c r="J5186" s="51"/>
      <c r="K5186" s="51"/>
      <c r="L5186" s="51"/>
      <c r="M5186" s="51"/>
      <c r="N5186" s="51"/>
      <c r="O5186" s="51"/>
      <c r="P5186" s="51"/>
      <c r="Q5186" s="51"/>
      <c r="R5186" s="51"/>
      <c r="S5186" s="51"/>
      <c r="T5186" s="51"/>
      <c r="U5186" s="51"/>
      <c r="V5186" s="51"/>
      <c r="W5186" s="51"/>
      <c r="X5186" s="51"/>
      <c r="Y5186" s="51"/>
      <c r="Z5186" s="51"/>
      <c r="AA5186" s="51"/>
      <c r="AB5186" s="51">
        <v>8.4</v>
      </c>
      <c r="AC5186" s="51"/>
      <c r="AD5186" s="51"/>
      <c r="AE5186" s="51"/>
      <c r="AF5186" s="51"/>
      <c r="AG5186" s="51"/>
      <c r="AH5186" s="51">
        <v>8.4</v>
      </c>
      <c r="AI5186" s="51">
        <v>8.4</v>
      </c>
      <c r="AJ5186" s="51"/>
      <c r="AK5186" s="51"/>
      <c r="AL5186" s="51"/>
      <c r="AM5186" s="51"/>
      <c r="AN5186" s="51"/>
      <c r="AO5186" s="51"/>
      <c r="AP5186" s="51"/>
      <c r="AQ5186" s="51"/>
      <c r="AR5186" s="51"/>
      <c r="AS5186" s="51"/>
      <c r="AT5186" s="51"/>
      <c r="AU5186" s="51"/>
      <c r="AV5186" s="51"/>
      <c r="AW5186" s="51"/>
      <c r="AX5186" s="51"/>
      <c r="AY5186" s="51"/>
      <c r="AZ5186" s="51"/>
      <c r="BA5186" s="51"/>
      <c r="BB5186" s="51"/>
      <c r="BC5186" s="51"/>
      <c r="BD5186" s="51"/>
      <c r="BE5186" s="51"/>
      <c r="BF5186" s="51"/>
      <c r="BG5186" s="51"/>
      <c r="BH5186" s="51"/>
      <c r="BI5186" s="51"/>
      <c r="BJ5186" s="51"/>
      <c r="BK5186" s="51"/>
      <c r="BL5186" s="51"/>
      <c r="BM5186" s="51"/>
      <c r="BN5186" s="51"/>
      <c r="BO5186" s="51"/>
      <c r="BP5186" s="51"/>
      <c r="BQ5186" s="51"/>
      <c r="BR5186" s="51"/>
      <c r="BS5186" s="51"/>
      <c r="BT5186" s="51"/>
      <c r="BU5186" s="51"/>
      <c r="BV5186" s="51"/>
      <c r="BW5186" s="51"/>
      <c r="BX5186" s="51"/>
      <c r="BY5186" s="51"/>
    </row>
    <row r="5187" spans="1:77" x14ac:dyDescent="0.55000000000000004">
      <c r="A5187" s="49" t="s">
        <v>907</v>
      </c>
      <c r="B5187" s="50">
        <v>42284</v>
      </c>
      <c r="C5187" s="51" t="s">
        <v>906</v>
      </c>
      <c r="D5187" s="51"/>
      <c r="E5187" s="51"/>
      <c r="F5187" s="51"/>
      <c r="G5187" s="51"/>
      <c r="H5187" s="51"/>
      <c r="I5187" s="51"/>
      <c r="J5187" s="51"/>
      <c r="K5187" s="51"/>
      <c r="L5187" s="51"/>
      <c r="M5187" s="51"/>
      <c r="N5187" s="51"/>
      <c r="O5187" s="51"/>
      <c r="P5187" s="51"/>
      <c r="Q5187" s="51"/>
      <c r="R5187" s="51"/>
      <c r="S5187" s="51"/>
      <c r="T5187" s="51"/>
      <c r="U5187" s="51"/>
      <c r="V5187" s="51"/>
      <c r="W5187" s="51"/>
      <c r="X5187" s="51"/>
      <c r="Y5187" s="51"/>
      <c r="Z5187" s="51"/>
      <c r="AA5187" s="51"/>
      <c r="AB5187" s="51">
        <v>2</v>
      </c>
      <c r="AC5187" s="51"/>
      <c r="AD5187" s="51"/>
      <c r="AE5187" s="51"/>
      <c r="AF5187" s="51"/>
      <c r="AG5187" s="51"/>
      <c r="AH5187" s="51">
        <v>0</v>
      </c>
      <c r="AI5187" s="51">
        <v>1</v>
      </c>
      <c r="AJ5187" s="51"/>
      <c r="AK5187" s="51"/>
      <c r="AL5187" s="51"/>
      <c r="AM5187" s="51"/>
      <c r="AN5187" s="51"/>
      <c r="AO5187" s="51"/>
      <c r="AP5187" s="51"/>
      <c r="AQ5187" s="51"/>
      <c r="AR5187" s="51"/>
      <c r="AS5187" s="51"/>
      <c r="AT5187" s="51"/>
      <c r="AU5187" s="51"/>
      <c r="AV5187" s="51"/>
      <c r="AW5187" s="51"/>
      <c r="AX5187" s="51"/>
      <c r="AY5187" s="51"/>
      <c r="AZ5187" s="51"/>
      <c r="BA5187" s="51"/>
      <c r="BB5187" s="51"/>
      <c r="BC5187" s="51"/>
      <c r="BD5187" s="51"/>
      <c r="BE5187" s="51"/>
      <c r="BF5187" s="51"/>
      <c r="BG5187" s="51"/>
      <c r="BH5187" s="51"/>
      <c r="BI5187" s="51"/>
      <c r="BJ5187" s="51"/>
      <c r="BK5187" s="51"/>
      <c r="BL5187" s="51"/>
      <c r="BM5187" s="51"/>
      <c r="BN5187" s="51"/>
      <c r="BO5187" s="51"/>
      <c r="BP5187" s="51"/>
      <c r="BQ5187" s="51"/>
      <c r="BR5187" s="51"/>
      <c r="BS5187" s="51"/>
      <c r="BT5187" s="51"/>
      <c r="BU5187" s="51"/>
      <c r="BV5187" s="51"/>
      <c r="BW5187" s="51"/>
      <c r="BX5187" s="51"/>
      <c r="BY5187" s="51"/>
    </row>
    <row r="5188" spans="1:77" x14ac:dyDescent="0.55000000000000004">
      <c r="A5188" s="49" t="s">
        <v>907</v>
      </c>
      <c r="B5188" s="50">
        <v>42286</v>
      </c>
      <c r="C5188" s="51" t="s">
        <v>906</v>
      </c>
      <c r="D5188" s="51"/>
      <c r="E5188" s="51"/>
      <c r="F5188" s="51"/>
      <c r="G5188" s="51"/>
      <c r="H5188" s="51"/>
      <c r="I5188" s="51"/>
      <c r="J5188" s="51"/>
      <c r="K5188" s="51"/>
      <c r="L5188" s="51"/>
      <c r="M5188" s="51"/>
      <c r="N5188" s="51"/>
      <c r="O5188" s="51"/>
      <c r="P5188" s="51"/>
      <c r="Q5188" s="51"/>
      <c r="R5188" s="51"/>
      <c r="S5188" s="51"/>
      <c r="T5188" s="51"/>
      <c r="U5188" s="51"/>
      <c r="V5188" s="51"/>
      <c r="W5188" s="51"/>
      <c r="X5188" s="51"/>
      <c r="Y5188" s="51"/>
      <c r="Z5188" s="51"/>
      <c r="AA5188" s="51"/>
      <c r="AB5188" s="51"/>
      <c r="AC5188" s="51"/>
      <c r="AD5188" s="51">
        <v>0</v>
      </c>
      <c r="AE5188" s="51"/>
      <c r="AF5188" s="51"/>
      <c r="AG5188" s="51"/>
      <c r="AH5188" s="51"/>
      <c r="AI5188" s="51"/>
      <c r="AJ5188" s="51"/>
      <c r="AK5188" s="51"/>
      <c r="AL5188" s="51"/>
      <c r="AM5188" s="51"/>
      <c r="AN5188" s="51"/>
      <c r="AO5188" s="51"/>
      <c r="AP5188" s="51"/>
      <c r="AQ5188" s="51"/>
      <c r="AR5188" s="51"/>
      <c r="AS5188" s="51"/>
      <c r="AT5188" s="51"/>
      <c r="AU5188" s="51"/>
      <c r="AV5188" s="51"/>
      <c r="AW5188" s="51"/>
      <c r="AX5188" s="51"/>
      <c r="AY5188" s="51"/>
      <c r="AZ5188" s="51"/>
      <c r="BA5188" s="51"/>
      <c r="BB5188" s="51"/>
      <c r="BC5188" s="51"/>
      <c r="BD5188" s="51"/>
      <c r="BE5188" s="51"/>
      <c r="BF5188" s="51"/>
      <c r="BG5188" s="51"/>
      <c r="BH5188" s="51"/>
      <c r="BI5188" s="51"/>
      <c r="BJ5188" s="51"/>
      <c r="BK5188" s="51"/>
      <c r="BL5188" s="51"/>
      <c r="BM5188" s="51"/>
      <c r="BN5188" s="51"/>
      <c r="BO5188" s="51"/>
      <c r="BP5188" s="51"/>
      <c r="BQ5188" s="51"/>
      <c r="BR5188" s="51"/>
      <c r="BS5188" s="51"/>
      <c r="BT5188" s="51"/>
      <c r="BU5188" s="51"/>
      <c r="BV5188" s="51"/>
      <c r="BW5188" s="51"/>
      <c r="BX5188" s="51"/>
      <c r="BY5188" s="51"/>
    </row>
    <row r="5189" spans="1:77" x14ac:dyDescent="0.55000000000000004">
      <c r="A5189" s="49" t="s">
        <v>907</v>
      </c>
      <c r="B5189" s="50">
        <v>42289</v>
      </c>
      <c r="C5189" s="51" t="s">
        <v>906</v>
      </c>
      <c r="D5189" s="51"/>
      <c r="E5189" s="51"/>
      <c r="F5189" s="51"/>
      <c r="G5189" s="51"/>
      <c r="H5189" s="51"/>
      <c r="I5189" s="51"/>
      <c r="J5189" s="51"/>
      <c r="K5189" s="51"/>
      <c r="L5189" s="51"/>
      <c r="M5189" s="51"/>
      <c r="N5189" s="51"/>
      <c r="O5189" s="51"/>
      <c r="P5189" s="51"/>
      <c r="Q5189" s="51"/>
      <c r="R5189" s="51"/>
      <c r="S5189" s="51"/>
      <c r="T5189" s="51"/>
      <c r="U5189" s="51"/>
      <c r="V5189" s="51"/>
      <c r="W5189" s="51"/>
      <c r="X5189" s="51"/>
      <c r="Y5189" s="51"/>
      <c r="Z5189" s="51"/>
      <c r="AA5189" s="51"/>
      <c r="AB5189" s="51">
        <v>3.3</v>
      </c>
      <c r="AC5189" s="51"/>
      <c r="AD5189" s="51">
        <v>6.8206990851704475E-3</v>
      </c>
      <c r="AE5189" s="51"/>
      <c r="AF5189" s="51"/>
      <c r="AG5189" s="51"/>
      <c r="AH5189" s="51">
        <v>0</v>
      </c>
      <c r="AI5189" s="51">
        <v>2</v>
      </c>
      <c r="AJ5189" s="51"/>
      <c r="AK5189" s="51"/>
      <c r="AL5189" s="51"/>
      <c r="AM5189" s="51"/>
      <c r="AN5189" s="51"/>
      <c r="AO5189" s="51"/>
      <c r="AP5189" s="51"/>
      <c r="AQ5189" s="51"/>
      <c r="AR5189" s="51"/>
      <c r="AS5189" s="51"/>
      <c r="AT5189" s="51"/>
      <c r="AU5189" s="51"/>
      <c r="AV5189" s="51"/>
      <c r="AW5189" s="51"/>
      <c r="AX5189" s="51"/>
      <c r="AY5189" s="51"/>
      <c r="AZ5189" s="51"/>
      <c r="BA5189" s="51"/>
      <c r="BB5189" s="51"/>
      <c r="BC5189" s="51"/>
      <c r="BD5189" s="51"/>
      <c r="BE5189" s="51"/>
      <c r="BF5189" s="51"/>
      <c r="BG5189" s="51"/>
      <c r="BH5189" s="51"/>
      <c r="BI5189" s="51"/>
      <c r="BJ5189" s="51"/>
      <c r="BK5189" s="51"/>
      <c r="BL5189" s="51"/>
      <c r="BM5189" s="51"/>
      <c r="BN5189" s="51"/>
      <c r="BO5189" s="51"/>
      <c r="BP5189" s="51"/>
      <c r="BQ5189" s="51"/>
      <c r="BR5189" s="51"/>
      <c r="BS5189" s="51"/>
      <c r="BT5189" s="51"/>
      <c r="BU5189" s="51"/>
      <c r="BV5189" s="51"/>
      <c r="BW5189" s="51"/>
      <c r="BX5189" s="51"/>
      <c r="BY5189" s="51"/>
    </row>
    <row r="5190" spans="1:77" x14ac:dyDescent="0.55000000000000004">
      <c r="A5190" s="49" t="s">
        <v>907</v>
      </c>
      <c r="B5190" s="50">
        <v>42291</v>
      </c>
      <c r="C5190" s="51" t="s">
        <v>906</v>
      </c>
      <c r="D5190" s="51"/>
      <c r="E5190" s="51">
        <v>462.65156250000001</v>
      </c>
      <c r="F5190" s="51">
        <v>0.17406874999999999</v>
      </c>
      <c r="G5190" s="51">
        <v>0.24641250000000001</v>
      </c>
      <c r="H5190" s="51">
        <v>0.25964375000000001</v>
      </c>
      <c r="I5190" s="51">
        <v>0.22544375</v>
      </c>
      <c r="J5190" s="51">
        <v>0.28404374999999998</v>
      </c>
      <c r="K5190" s="51">
        <v>0.29286875000000001</v>
      </c>
      <c r="L5190" s="51">
        <v>0.26993125000000001</v>
      </c>
      <c r="M5190" s="51"/>
      <c r="N5190" s="51"/>
      <c r="O5190" s="51"/>
      <c r="P5190" s="51"/>
      <c r="Q5190" s="51"/>
      <c r="R5190" s="51"/>
      <c r="S5190" s="51"/>
      <c r="T5190" s="51"/>
      <c r="U5190" s="51"/>
      <c r="V5190" s="51"/>
      <c r="W5190" s="51"/>
      <c r="X5190" s="51"/>
      <c r="Y5190" s="51"/>
      <c r="Z5190" s="51"/>
      <c r="AA5190" s="51"/>
      <c r="AB5190" s="51"/>
      <c r="AC5190" s="51"/>
      <c r="AD5190" s="51"/>
      <c r="AE5190" s="51"/>
      <c r="AF5190" s="51"/>
      <c r="AG5190" s="51"/>
      <c r="AH5190" s="51"/>
      <c r="AI5190" s="51"/>
      <c r="AJ5190" s="51"/>
      <c r="AK5190" s="51"/>
      <c r="AL5190" s="51"/>
      <c r="AM5190" s="51"/>
      <c r="AN5190" s="51"/>
      <c r="AO5190" s="51"/>
      <c r="AP5190" s="51"/>
      <c r="AQ5190" s="51"/>
      <c r="AR5190" s="51"/>
      <c r="AS5190" s="51"/>
      <c r="AT5190" s="51"/>
      <c r="AU5190" s="51"/>
      <c r="AV5190" s="51"/>
      <c r="AW5190" s="51"/>
      <c r="AX5190" s="51"/>
      <c r="AY5190" s="51"/>
      <c r="AZ5190" s="51"/>
      <c r="BA5190" s="51"/>
      <c r="BB5190" s="51"/>
      <c r="BC5190" s="51"/>
      <c r="BD5190" s="51"/>
      <c r="BE5190" s="51"/>
      <c r="BF5190" s="51"/>
      <c r="BG5190" s="51"/>
      <c r="BH5190" s="51"/>
      <c r="BI5190" s="51"/>
      <c r="BJ5190" s="51"/>
      <c r="BK5190" s="51"/>
      <c r="BL5190" s="51"/>
      <c r="BM5190" s="51"/>
      <c r="BN5190" s="51"/>
      <c r="BO5190" s="51"/>
      <c r="BP5190" s="51"/>
      <c r="BQ5190" s="51"/>
      <c r="BR5190" s="51"/>
      <c r="BS5190" s="51"/>
      <c r="BT5190" s="51"/>
      <c r="BU5190" s="51"/>
      <c r="BV5190" s="51"/>
      <c r="BW5190" s="51"/>
      <c r="BX5190" s="51"/>
      <c r="BY5190" s="51"/>
    </row>
    <row r="5191" spans="1:77" x14ac:dyDescent="0.55000000000000004">
      <c r="A5191" s="49" t="s">
        <v>907</v>
      </c>
      <c r="B5191" s="50">
        <v>42292</v>
      </c>
      <c r="C5191" s="51" t="s">
        <v>906</v>
      </c>
      <c r="D5191" s="51"/>
      <c r="E5191" s="51">
        <v>461.76749999999998</v>
      </c>
      <c r="F5191" s="51">
        <v>0.16993750000000002</v>
      </c>
      <c r="G5191" s="51">
        <v>0.24453750000000002</v>
      </c>
      <c r="H5191" s="51">
        <v>0.25920624999999997</v>
      </c>
      <c r="I5191" s="51">
        <v>0.22555</v>
      </c>
      <c r="J5191" s="51">
        <v>0.28420000000000001</v>
      </c>
      <c r="K5191" s="51">
        <v>0.29299999999999998</v>
      </c>
      <c r="L5191" s="51">
        <v>0.27003125</v>
      </c>
      <c r="M5191" s="51"/>
      <c r="N5191" s="51"/>
      <c r="O5191" s="51"/>
      <c r="P5191" s="51"/>
      <c r="Q5191" s="51"/>
      <c r="R5191" s="51"/>
      <c r="S5191" s="51"/>
      <c r="T5191" s="51"/>
      <c r="U5191" s="51"/>
      <c r="V5191" s="51"/>
      <c r="W5191" s="51"/>
      <c r="X5191" s="51"/>
      <c r="Y5191" s="51"/>
      <c r="Z5191" s="51"/>
      <c r="AA5191" s="51"/>
      <c r="AB5191" s="51"/>
      <c r="AC5191" s="51">
        <v>0.16014418643786515</v>
      </c>
      <c r="AD5191" s="51">
        <v>4.7387070469570837E-2</v>
      </c>
      <c r="AE5191" s="51"/>
      <c r="AF5191" s="51"/>
      <c r="AG5191" s="51"/>
      <c r="AH5191" s="51"/>
      <c r="AI5191" s="51"/>
      <c r="AJ5191" s="51"/>
      <c r="AK5191" s="51"/>
      <c r="AL5191" s="51"/>
      <c r="AM5191" s="51"/>
      <c r="AN5191" s="51"/>
      <c r="AO5191" s="51"/>
      <c r="AP5191" s="51"/>
      <c r="AQ5191" s="51"/>
      <c r="AR5191" s="51"/>
      <c r="AS5191" s="51"/>
      <c r="AT5191" s="51"/>
      <c r="AU5191" s="51"/>
      <c r="AV5191" s="51"/>
      <c r="AW5191" s="51"/>
      <c r="AX5191" s="51"/>
      <c r="AY5191" s="51"/>
      <c r="AZ5191" s="51"/>
      <c r="BA5191" s="51"/>
      <c r="BB5191" s="51"/>
      <c r="BC5191" s="51"/>
      <c r="BD5191" s="51"/>
      <c r="BE5191" s="51"/>
      <c r="BF5191" s="51"/>
      <c r="BG5191" s="51"/>
      <c r="BH5191" s="51"/>
      <c r="BI5191" s="51"/>
      <c r="BJ5191" s="51"/>
      <c r="BK5191" s="51"/>
      <c r="BL5191" s="51"/>
      <c r="BM5191" s="51"/>
      <c r="BN5191" s="51"/>
      <c r="BO5191" s="51"/>
      <c r="BP5191" s="51"/>
      <c r="BQ5191" s="51"/>
      <c r="BR5191" s="51"/>
      <c r="BS5191" s="51"/>
      <c r="BT5191" s="51"/>
      <c r="BU5191" s="51"/>
      <c r="BV5191" s="51"/>
      <c r="BW5191" s="51"/>
      <c r="BX5191" s="51"/>
      <c r="BY5191" s="51"/>
    </row>
    <row r="5192" spans="1:77" x14ac:dyDescent="0.55000000000000004">
      <c r="A5192" s="49" t="s">
        <v>907</v>
      </c>
      <c r="B5192" s="50">
        <v>42293</v>
      </c>
      <c r="C5192" s="51" t="s">
        <v>906</v>
      </c>
      <c r="D5192" s="51"/>
      <c r="E5192" s="51">
        <v>461.22234375000005</v>
      </c>
      <c r="F5192" s="51">
        <v>0.16726562499999997</v>
      </c>
      <c r="G5192" s="51">
        <v>0.24308750000000001</v>
      </c>
      <c r="H5192" s="51">
        <v>0.25911250000000002</v>
      </c>
      <c r="I5192" s="51">
        <v>0.225575</v>
      </c>
      <c r="J5192" s="51">
        <v>0.28434375000000001</v>
      </c>
      <c r="K5192" s="51">
        <v>0.29304374999999999</v>
      </c>
      <c r="L5192" s="51">
        <v>0.27015624999999999</v>
      </c>
      <c r="M5192" s="51"/>
      <c r="N5192" s="51"/>
      <c r="O5192" s="51"/>
      <c r="P5192" s="51"/>
      <c r="Q5192" s="51"/>
      <c r="R5192" s="51"/>
      <c r="S5192" s="51"/>
      <c r="T5192" s="51"/>
      <c r="U5192" s="51"/>
      <c r="V5192" s="51"/>
      <c r="W5192" s="51"/>
      <c r="X5192" s="51"/>
      <c r="Y5192" s="51"/>
      <c r="Z5192" s="51"/>
      <c r="AA5192" s="51"/>
      <c r="AB5192" s="51"/>
      <c r="AC5192" s="51"/>
      <c r="AD5192" s="51"/>
      <c r="AE5192" s="51"/>
      <c r="AF5192" s="51"/>
      <c r="AG5192" s="51"/>
      <c r="AH5192" s="51"/>
      <c r="AI5192" s="51"/>
      <c r="AJ5192" s="51"/>
      <c r="AK5192" s="51"/>
      <c r="AL5192" s="51"/>
      <c r="AM5192" s="51"/>
      <c r="AN5192" s="51"/>
      <c r="AO5192" s="51"/>
      <c r="AP5192" s="51"/>
      <c r="AQ5192" s="51"/>
      <c r="AR5192" s="51"/>
      <c r="AS5192" s="51"/>
      <c r="AT5192" s="51"/>
      <c r="AU5192" s="51"/>
      <c r="AV5192" s="51"/>
      <c r="AW5192" s="51"/>
      <c r="AX5192" s="51"/>
      <c r="AY5192" s="51"/>
      <c r="AZ5192" s="51"/>
      <c r="BA5192" s="51"/>
      <c r="BB5192" s="51"/>
      <c r="BC5192" s="51"/>
      <c r="BD5192" s="51"/>
      <c r="BE5192" s="51"/>
      <c r="BF5192" s="51"/>
      <c r="BG5192" s="51"/>
      <c r="BH5192" s="51"/>
      <c r="BI5192" s="51"/>
      <c r="BJ5192" s="51"/>
      <c r="BK5192" s="51"/>
      <c r="BL5192" s="51"/>
      <c r="BM5192" s="51"/>
      <c r="BN5192" s="51"/>
      <c r="BO5192" s="51"/>
      <c r="BP5192" s="51"/>
      <c r="BQ5192" s="51"/>
      <c r="BR5192" s="51"/>
      <c r="BS5192" s="51"/>
      <c r="BT5192" s="51"/>
      <c r="BU5192" s="51"/>
      <c r="BV5192" s="51"/>
      <c r="BW5192" s="51"/>
      <c r="BX5192" s="51"/>
      <c r="BY5192" s="51"/>
    </row>
    <row r="5193" spans="1:77" x14ac:dyDescent="0.55000000000000004">
      <c r="A5193" s="49" t="s">
        <v>907</v>
      </c>
      <c r="B5193" s="50">
        <v>42294</v>
      </c>
      <c r="C5193" s="51" t="s">
        <v>906</v>
      </c>
      <c r="D5193" s="51"/>
      <c r="E5193" s="51">
        <v>460.49296874999999</v>
      </c>
      <c r="F5193" s="51">
        <v>0.16378437500000001</v>
      </c>
      <c r="G5193" s="51">
        <v>0.24105625000000003</v>
      </c>
      <c r="H5193" s="51">
        <v>0.2588375</v>
      </c>
      <c r="I5193" s="51">
        <v>0.22589999999999999</v>
      </c>
      <c r="J5193" s="51">
        <v>0.2845125</v>
      </c>
      <c r="K5193" s="51">
        <v>0.29315625000000001</v>
      </c>
      <c r="L5193" s="51">
        <v>0.27015</v>
      </c>
      <c r="M5193" s="51"/>
      <c r="N5193" s="51"/>
      <c r="O5193" s="51"/>
      <c r="P5193" s="51"/>
      <c r="Q5193" s="51"/>
      <c r="R5193" s="51"/>
      <c r="S5193" s="51"/>
      <c r="T5193" s="51"/>
      <c r="U5193" s="51"/>
      <c r="V5193" s="51"/>
      <c r="W5193" s="51"/>
      <c r="X5193" s="51"/>
      <c r="Y5193" s="51"/>
      <c r="Z5193" s="51"/>
      <c r="AA5193" s="51"/>
      <c r="AB5193" s="51"/>
      <c r="AC5193" s="51"/>
      <c r="AD5193" s="51"/>
      <c r="AE5193" s="51"/>
      <c r="AF5193" s="51"/>
      <c r="AG5193" s="51"/>
      <c r="AH5193" s="51"/>
      <c r="AI5193" s="51"/>
      <c r="AJ5193" s="51"/>
      <c r="AK5193" s="51"/>
      <c r="AL5193" s="51"/>
      <c r="AM5193" s="51"/>
      <c r="AN5193" s="51"/>
      <c r="AO5193" s="51"/>
      <c r="AP5193" s="51"/>
      <c r="AQ5193" s="51"/>
      <c r="AR5193" s="51"/>
      <c r="AS5193" s="51"/>
      <c r="AT5193" s="51"/>
      <c r="AU5193" s="51"/>
      <c r="AV5193" s="51"/>
      <c r="AW5193" s="51"/>
      <c r="AX5193" s="51"/>
      <c r="AY5193" s="51"/>
      <c r="AZ5193" s="51"/>
      <c r="BA5193" s="51"/>
      <c r="BB5193" s="51"/>
      <c r="BC5193" s="51"/>
      <c r="BD5193" s="51"/>
      <c r="BE5193" s="51"/>
      <c r="BF5193" s="51"/>
      <c r="BG5193" s="51"/>
      <c r="BH5193" s="51"/>
      <c r="BI5193" s="51"/>
      <c r="BJ5193" s="51"/>
      <c r="BK5193" s="51"/>
      <c r="BL5193" s="51"/>
      <c r="BM5193" s="51"/>
      <c r="BN5193" s="51"/>
      <c r="BO5193" s="51"/>
      <c r="BP5193" s="51"/>
      <c r="BQ5193" s="51"/>
      <c r="BR5193" s="51"/>
      <c r="BS5193" s="51"/>
      <c r="BT5193" s="51"/>
      <c r="BU5193" s="51"/>
      <c r="BV5193" s="51"/>
      <c r="BW5193" s="51"/>
      <c r="BX5193" s="51"/>
      <c r="BY5193" s="51"/>
    </row>
    <row r="5194" spans="1:77" x14ac:dyDescent="0.55000000000000004">
      <c r="A5194" s="49" t="s">
        <v>907</v>
      </c>
      <c r="B5194" s="50">
        <v>42295</v>
      </c>
      <c r="C5194" s="51" t="s">
        <v>906</v>
      </c>
      <c r="D5194" s="51"/>
      <c r="E5194" s="51">
        <v>459.2779687499999</v>
      </c>
      <c r="F5194" s="51">
        <v>0.15856562499999999</v>
      </c>
      <c r="G5194" s="51">
        <v>0.23853750000000001</v>
      </c>
      <c r="H5194" s="51">
        <v>0.25808750000000003</v>
      </c>
      <c r="I5194" s="51">
        <v>0.22598125000000002</v>
      </c>
      <c r="J5194" s="51">
        <v>0.28469375000000002</v>
      </c>
      <c r="K5194" s="51">
        <v>0.29326874999999997</v>
      </c>
      <c r="L5194" s="51">
        <v>0.27034374999999999</v>
      </c>
      <c r="M5194" s="51"/>
      <c r="N5194" s="51"/>
      <c r="O5194" s="51"/>
      <c r="P5194" s="51"/>
      <c r="Q5194" s="51"/>
      <c r="R5194" s="51"/>
      <c r="S5194" s="51"/>
      <c r="T5194" s="51"/>
      <c r="U5194" s="51"/>
      <c r="V5194" s="51"/>
      <c r="W5194" s="51"/>
      <c r="X5194" s="51"/>
      <c r="Y5194" s="51"/>
      <c r="Z5194" s="51"/>
      <c r="AA5194" s="51"/>
      <c r="AB5194" s="51"/>
      <c r="AC5194" s="51"/>
      <c r="AD5194" s="51"/>
      <c r="AE5194" s="51"/>
      <c r="AF5194" s="51"/>
      <c r="AG5194" s="51"/>
      <c r="AH5194" s="51"/>
      <c r="AI5194" s="51"/>
      <c r="AJ5194" s="51"/>
      <c r="AK5194" s="51"/>
      <c r="AL5194" s="51"/>
      <c r="AM5194" s="51"/>
      <c r="AN5194" s="51"/>
      <c r="AO5194" s="51"/>
      <c r="AP5194" s="51"/>
      <c r="AQ5194" s="51"/>
      <c r="AR5194" s="51"/>
      <c r="AS5194" s="51"/>
      <c r="AT5194" s="51"/>
      <c r="AU5194" s="51"/>
      <c r="AV5194" s="51"/>
      <c r="AW5194" s="51"/>
      <c r="AX5194" s="51"/>
      <c r="AY5194" s="51"/>
      <c r="AZ5194" s="51"/>
      <c r="BA5194" s="51"/>
      <c r="BB5194" s="51"/>
      <c r="BC5194" s="51"/>
      <c r="BD5194" s="51"/>
      <c r="BE5194" s="51"/>
      <c r="BF5194" s="51"/>
      <c r="BG5194" s="51"/>
      <c r="BH5194" s="51"/>
      <c r="BI5194" s="51"/>
      <c r="BJ5194" s="51"/>
      <c r="BK5194" s="51"/>
      <c r="BL5194" s="51"/>
      <c r="BM5194" s="51"/>
      <c r="BN5194" s="51"/>
      <c r="BO5194" s="51"/>
      <c r="BP5194" s="51"/>
      <c r="BQ5194" s="51"/>
      <c r="BR5194" s="51"/>
      <c r="BS5194" s="51"/>
      <c r="BT5194" s="51"/>
      <c r="BU5194" s="51"/>
      <c r="BV5194" s="51"/>
      <c r="BW5194" s="51"/>
      <c r="BX5194" s="51"/>
      <c r="BY5194" s="51"/>
    </row>
    <row r="5195" spans="1:77" x14ac:dyDescent="0.55000000000000004">
      <c r="A5195" s="49" t="s">
        <v>907</v>
      </c>
      <c r="B5195" s="50">
        <v>42296</v>
      </c>
      <c r="C5195" s="51" t="s">
        <v>906</v>
      </c>
      <c r="D5195" s="51"/>
      <c r="E5195" s="51">
        <v>458.05453124999997</v>
      </c>
      <c r="F5195" s="51">
        <v>0.153903125</v>
      </c>
      <c r="G5195" s="51">
        <v>0.23549375</v>
      </c>
      <c r="H5195" s="51">
        <v>0.25738749999999999</v>
      </c>
      <c r="I5195" s="51">
        <v>0.22620625</v>
      </c>
      <c r="J5195" s="51">
        <v>0.28485625000000003</v>
      </c>
      <c r="K5195" s="51">
        <v>0.29339999999999999</v>
      </c>
      <c r="L5195" s="51">
        <v>0.27029999999999998</v>
      </c>
      <c r="M5195" s="51"/>
      <c r="N5195" s="51"/>
      <c r="O5195" s="51"/>
      <c r="P5195" s="51"/>
      <c r="Q5195" s="51"/>
      <c r="R5195" s="51"/>
      <c r="S5195" s="51"/>
      <c r="T5195" s="51"/>
      <c r="U5195" s="51"/>
      <c r="V5195" s="51"/>
      <c r="W5195" s="51"/>
      <c r="X5195" s="51"/>
      <c r="Y5195" s="51"/>
      <c r="Z5195" s="51"/>
      <c r="AA5195" s="51"/>
      <c r="AB5195" s="51"/>
      <c r="AC5195" s="51"/>
      <c r="AD5195" s="51"/>
      <c r="AE5195" s="51"/>
      <c r="AF5195" s="51"/>
      <c r="AG5195" s="51"/>
      <c r="AH5195" s="51"/>
      <c r="AI5195" s="51"/>
      <c r="AJ5195" s="51"/>
      <c r="AK5195" s="51"/>
      <c r="AL5195" s="51"/>
      <c r="AM5195" s="51"/>
      <c r="AN5195" s="51"/>
      <c r="AO5195" s="51"/>
      <c r="AP5195" s="51"/>
      <c r="AQ5195" s="51"/>
      <c r="AR5195" s="51"/>
      <c r="AS5195" s="51"/>
      <c r="AT5195" s="51"/>
      <c r="AU5195" s="51"/>
      <c r="AV5195" s="51"/>
      <c r="AW5195" s="51"/>
      <c r="AX5195" s="51"/>
      <c r="AY5195" s="51"/>
      <c r="AZ5195" s="51"/>
      <c r="BA5195" s="51"/>
      <c r="BB5195" s="51"/>
      <c r="BC5195" s="51"/>
      <c r="BD5195" s="51"/>
      <c r="BE5195" s="51"/>
      <c r="BF5195" s="51"/>
      <c r="BG5195" s="51"/>
      <c r="BH5195" s="51"/>
      <c r="BI5195" s="51"/>
      <c r="BJ5195" s="51"/>
      <c r="BK5195" s="51"/>
      <c r="BL5195" s="51"/>
      <c r="BM5195" s="51"/>
      <c r="BN5195" s="51"/>
      <c r="BO5195" s="51"/>
      <c r="BP5195" s="51"/>
      <c r="BQ5195" s="51"/>
      <c r="BR5195" s="51"/>
      <c r="BS5195" s="51"/>
      <c r="BT5195" s="51"/>
      <c r="BU5195" s="51"/>
      <c r="BV5195" s="51"/>
      <c r="BW5195" s="51"/>
      <c r="BX5195" s="51"/>
      <c r="BY5195" s="51"/>
    </row>
    <row r="5196" spans="1:77" x14ac:dyDescent="0.55000000000000004">
      <c r="A5196" s="49" t="s">
        <v>907</v>
      </c>
      <c r="B5196" s="50">
        <v>42297</v>
      </c>
      <c r="C5196" s="51" t="s">
        <v>906</v>
      </c>
      <c r="D5196" s="51"/>
      <c r="E5196" s="51">
        <v>456.63890624999999</v>
      </c>
      <c r="F5196" s="51">
        <v>0.14967187499999998</v>
      </c>
      <c r="G5196" s="51">
        <v>0.2323875</v>
      </c>
      <c r="H5196" s="51">
        <v>0.25613124999999998</v>
      </c>
      <c r="I5196" s="51">
        <v>0.22625000000000001</v>
      </c>
      <c r="J5196" s="51">
        <v>0.28490624999999997</v>
      </c>
      <c r="K5196" s="51">
        <v>0.29334375000000001</v>
      </c>
      <c r="L5196" s="51">
        <v>0.27046875000000004</v>
      </c>
      <c r="M5196" s="51"/>
      <c r="N5196" s="51"/>
      <c r="O5196" s="51"/>
      <c r="P5196" s="51"/>
      <c r="Q5196" s="51"/>
      <c r="R5196" s="51"/>
      <c r="S5196" s="51"/>
      <c r="T5196" s="51"/>
      <c r="U5196" s="51"/>
      <c r="V5196" s="51"/>
      <c r="W5196" s="51"/>
      <c r="X5196" s="51"/>
      <c r="Y5196" s="51"/>
      <c r="Z5196" s="51"/>
      <c r="AA5196" s="51"/>
      <c r="AB5196" s="51">
        <v>4.55</v>
      </c>
      <c r="AC5196" s="51">
        <v>0.21535635271650727</v>
      </c>
      <c r="AD5196" s="51">
        <v>7.7081478624028615E-2</v>
      </c>
      <c r="AE5196" s="51"/>
      <c r="AF5196" s="51"/>
      <c r="AG5196" s="51"/>
      <c r="AH5196" s="51">
        <v>0</v>
      </c>
      <c r="AI5196" s="51">
        <v>3.05</v>
      </c>
      <c r="AJ5196" s="51"/>
      <c r="AK5196" s="51"/>
      <c r="AL5196" s="51"/>
      <c r="AM5196" s="51"/>
      <c r="AN5196" s="51"/>
      <c r="AO5196" s="51"/>
      <c r="AP5196" s="51"/>
      <c r="AQ5196" s="51"/>
      <c r="AR5196" s="51"/>
      <c r="AS5196" s="51"/>
      <c r="AT5196" s="51"/>
      <c r="AU5196" s="51"/>
      <c r="AV5196" s="51"/>
      <c r="AW5196" s="51"/>
      <c r="AX5196" s="51"/>
      <c r="AY5196" s="51"/>
      <c r="AZ5196" s="51"/>
      <c r="BA5196" s="51"/>
      <c r="BB5196" s="51"/>
      <c r="BC5196" s="51"/>
      <c r="BD5196" s="51"/>
      <c r="BE5196" s="51"/>
      <c r="BF5196" s="51"/>
      <c r="BG5196" s="51"/>
      <c r="BH5196" s="51"/>
      <c r="BI5196" s="51"/>
      <c r="BJ5196" s="51"/>
      <c r="BK5196" s="51"/>
      <c r="BL5196" s="51"/>
      <c r="BM5196" s="51"/>
      <c r="BN5196" s="51"/>
      <c r="BO5196" s="51"/>
      <c r="BP5196" s="51"/>
      <c r="BQ5196" s="51"/>
      <c r="BR5196" s="51"/>
      <c r="BS5196" s="51"/>
      <c r="BT5196" s="51"/>
      <c r="BU5196" s="51"/>
      <c r="BV5196" s="51"/>
      <c r="BW5196" s="51"/>
      <c r="BX5196" s="51"/>
      <c r="BY5196" s="51"/>
    </row>
    <row r="5197" spans="1:77" x14ac:dyDescent="0.55000000000000004">
      <c r="A5197" s="49" t="s">
        <v>907</v>
      </c>
      <c r="B5197" s="50">
        <v>42298</v>
      </c>
      <c r="C5197" s="51" t="s">
        <v>906</v>
      </c>
      <c r="D5197" s="51"/>
      <c r="E5197" s="51">
        <v>455.16281250000003</v>
      </c>
      <c r="F5197" s="51">
        <v>0.14490624999999999</v>
      </c>
      <c r="G5197" s="51">
        <v>0.22888750000000002</v>
      </c>
      <c r="H5197" s="51">
        <v>0.25509999999999999</v>
      </c>
      <c r="I5197" s="51">
        <v>0.22620000000000001</v>
      </c>
      <c r="J5197" s="51">
        <v>0.28501874999999999</v>
      </c>
      <c r="K5197" s="51">
        <v>0.29344999999999999</v>
      </c>
      <c r="L5197" s="51">
        <v>0.27054375000000003</v>
      </c>
      <c r="M5197" s="51"/>
      <c r="N5197" s="51"/>
      <c r="O5197" s="51"/>
      <c r="P5197" s="51"/>
      <c r="Q5197" s="51"/>
      <c r="R5197" s="51"/>
      <c r="S5197" s="51"/>
      <c r="T5197" s="51"/>
      <c r="U5197" s="51"/>
      <c r="V5197" s="51"/>
      <c r="W5197" s="51"/>
      <c r="X5197" s="51"/>
      <c r="Y5197" s="51"/>
      <c r="Z5197" s="51"/>
      <c r="AA5197" s="51"/>
      <c r="AB5197" s="51"/>
      <c r="AC5197" s="51"/>
      <c r="AD5197" s="51"/>
      <c r="AE5197" s="51"/>
      <c r="AF5197" s="51"/>
      <c r="AG5197" s="51"/>
      <c r="AH5197" s="51"/>
      <c r="AI5197" s="51"/>
      <c r="AJ5197" s="51"/>
      <c r="AK5197" s="51"/>
      <c r="AL5197" s="51"/>
      <c r="AM5197" s="51"/>
      <c r="AN5197" s="51"/>
      <c r="AO5197" s="51"/>
      <c r="AP5197" s="51"/>
      <c r="AQ5197" s="51"/>
      <c r="AR5197" s="51"/>
      <c r="AS5197" s="51"/>
      <c r="AT5197" s="51"/>
      <c r="AU5197" s="51"/>
      <c r="AV5197" s="51"/>
      <c r="AW5197" s="51"/>
      <c r="AX5197" s="51"/>
      <c r="AY5197" s="51"/>
      <c r="AZ5197" s="51"/>
      <c r="BA5197" s="51"/>
      <c r="BB5197" s="51"/>
      <c r="BC5197" s="51"/>
      <c r="BD5197" s="51"/>
      <c r="BE5197" s="51"/>
      <c r="BF5197" s="51"/>
      <c r="BG5197" s="51"/>
      <c r="BH5197" s="51"/>
      <c r="BI5197" s="51"/>
      <c r="BJ5197" s="51"/>
      <c r="BK5197" s="51"/>
      <c r="BL5197" s="51"/>
      <c r="BM5197" s="51"/>
      <c r="BN5197" s="51"/>
      <c r="BO5197" s="51"/>
      <c r="BP5197" s="51"/>
      <c r="BQ5197" s="51"/>
      <c r="BR5197" s="51"/>
      <c r="BS5197" s="51"/>
      <c r="BT5197" s="51"/>
      <c r="BU5197" s="51"/>
      <c r="BV5197" s="51"/>
      <c r="BW5197" s="51"/>
      <c r="BX5197" s="51"/>
      <c r="BY5197" s="51"/>
    </row>
    <row r="5198" spans="1:77" x14ac:dyDescent="0.55000000000000004">
      <c r="A5198" s="49" t="s">
        <v>907</v>
      </c>
      <c r="B5198" s="50">
        <v>42299</v>
      </c>
      <c r="C5198" s="51" t="s">
        <v>906</v>
      </c>
      <c r="D5198" s="51"/>
      <c r="E5198" s="51">
        <v>454.00359374999999</v>
      </c>
      <c r="F5198" s="51">
        <v>0.14087812500000002</v>
      </c>
      <c r="G5198" s="51">
        <v>0.22586249999999999</v>
      </c>
      <c r="H5198" s="51">
        <v>0.25439375000000003</v>
      </c>
      <c r="I5198" s="51">
        <v>0.22630624999999999</v>
      </c>
      <c r="J5198" s="51">
        <v>0.28513124999999995</v>
      </c>
      <c r="K5198" s="51">
        <v>0.29357499999999997</v>
      </c>
      <c r="L5198" s="51">
        <v>0.27056875000000002</v>
      </c>
      <c r="M5198" s="51"/>
      <c r="N5198" s="51"/>
      <c r="O5198" s="51"/>
      <c r="P5198" s="51"/>
      <c r="Q5198" s="51"/>
      <c r="R5198" s="51"/>
      <c r="S5198" s="51"/>
      <c r="T5198" s="51"/>
      <c r="U5198" s="51"/>
      <c r="V5198" s="51"/>
      <c r="W5198" s="51"/>
      <c r="X5198" s="51"/>
      <c r="Y5198" s="51"/>
      <c r="Z5198" s="51"/>
      <c r="AA5198" s="51"/>
      <c r="AB5198" s="51"/>
      <c r="AC5198" s="51"/>
      <c r="AD5198" s="51">
        <v>0.1225147624946836</v>
      </c>
      <c r="AE5198" s="51"/>
      <c r="AF5198" s="51"/>
      <c r="AG5198" s="51"/>
      <c r="AH5198" s="51"/>
      <c r="AI5198" s="51"/>
      <c r="AJ5198" s="51"/>
      <c r="AK5198" s="51"/>
      <c r="AL5198" s="51"/>
      <c r="AM5198" s="51"/>
      <c r="AN5198" s="51"/>
      <c r="AO5198" s="51"/>
      <c r="AP5198" s="51"/>
      <c r="AQ5198" s="51"/>
      <c r="AR5198" s="51"/>
      <c r="AS5198" s="51"/>
      <c r="AT5198" s="51"/>
      <c r="AU5198" s="51"/>
      <c r="AV5198" s="51"/>
      <c r="AW5198" s="51"/>
      <c r="AX5198" s="51"/>
      <c r="AY5198" s="51"/>
      <c r="AZ5198" s="51"/>
      <c r="BA5198" s="51"/>
      <c r="BB5198" s="51"/>
      <c r="BC5198" s="51"/>
      <c r="BD5198" s="51"/>
      <c r="BE5198" s="51"/>
      <c r="BF5198" s="51"/>
      <c r="BG5198" s="51"/>
      <c r="BH5198" s="51"/>
      <c r="BI5198" s="51"/>
      <c r="BJ5198" s="51"/>
      <c r="BK5198" s="51"/>
      <c r="BL5198" s="51"/>
      <c r="BM5198" s="51"/>
      <c r="BN5198" s="51"/>
      <c r="BO5198" s="51"/>
      <c r="BP5198" s="51"/>
      <c r="BQ5198" s="51"/>
      <c r="BR5198" s="51"/>
      <c r="BS5198" s="51"/>
      <c r="BT5198" s="51"/>
      <c r="BU5198" s="51"/>
      <c r="BV5198" s="51"/>
      <c r="BW5198" s="51"/>
      <c r="BX5198" s="51"/>
      <c r="BY5198" s="51"/>
    </row>
    <row r="5199" spans="1:77" x14ac:dyDescent="0.55000000000000004">
      <c r="A5199" s="49" t="s">
        <v>907</v>
      </c>
      <c r="B5199" s="50">
        <v>42300</v>
      </c>
      <c r="C5199" s="51" t="s">
        <v>906</v>
      </c>
      <c r="D5199" s="51"/>
      <c r="E5199" s="51">
        <v>453.00562499999995</v>
      </c>
      <c r="F5199" s="51">
        <v>0.138325</v>
      </c>
      <c r="G5199" s="51">
        <v>0.22289999999999999</v>
      </c>
      <c r="H5199" s="51">
        <v>0.25322499999999998</v>
      </c>
      <c r="I5199" s="51">
        <v>0.22650625000000002</v>
      </c>
      <c r="J5199" s="51">
        <v>0.28521875000000002</v>
      </c>
      <c r="K5199" s="51">
        <v>0.29376249999999998</v>
      </c>
      <c r="L5199" s="51">
        <v>0.27069375000000001</v>
      </c>
      <c r="M5199" s="51"/>
      <c r="N5199" s="51"/>
      <c r="O5199" s="51"/>
      <c r="P5199" s="51"/>
      <c r="Q5199" s="51"/>
      <c r="R5199" s="51"/>
      <c r="S5199" s="51"/>
      <c r="T5199" s="51"/>
      <c r="U5199" s="51"/>
      <c r="V5199" s="51"/>
      <c r="W5199" s="51"/>
      <c r="X5199" s="51"/>
      <c r="Y5199" s="51"/>
      <c r="Z5199" s="51"/>
      <c r="AA5199" s="51"/>
      <c r="AB5199" s="51"/>
      <c r="AC5199" s="51"/>
      <c r="AD5199" s="51"/>
      <c r="AE5199" s="51"/>
      <c r="AF5199" s="51"/>
      <c r="AG5199" s="51"/>
      <c r="AH5199" s="51"/>
      <c r="AI5199" s="51"/>
      <c r="AJ5199" s="51"/>
      <c r="AK5199" s="51"/>
      <c r="AL5199" s="51"/>
      <c r="AM5199" s="51"/>
      <c r="AN5199" s="51"/>
      <c r="AO5199" s="51"/>
      <c r="AP5199" s="51"/>
      <c r="AQ5199" s="51"/>
      <c r="AR5199" s="51"/>
      <c r="AS5199" s="51"/>
      <c r="AT5199" s="51"/>
      <c r="AU5199" s="51"/>
      <c r="AV5199" s="51"/>
      <c r="AW5199" s="51"/>
      <c r="AX5199" s="51"/>
      <c r="AY5199" s="51"/>
      <c r="AZ5199" s="51"/>
      <c r="BA5199" s="51"/>
      <c r="BB5199" s="51"/>
      <c r="BC5199" s="51"/>
      <c r="BD5199" s="51"/>
      <c r="BE5199" s="51"/>
      <c r="BF5199" s="51"/>
      <c r="BG5199" s="51"/>
      <c r="BH5199" s="51"/>
      <c r="BI5199" s="51"/>
      <c r="BJ5199" s="51"/>
      <c r="BK5199" s="51"/>
      <c r="BL5199" s="51"/>
      <c r="BM5199" s="51"/>
      <c r="BN5199" s="51"/>
      <c r="BO5199" s="51"/>
      <c r="BP5199" s="51"/>
      <c r="BQ5199" s="51"/>
      <c r="BR5199" s="51"/>
      <c r="BS5199" s="51"/>
      <c r="BT5199" s="51"/>
      <c r="BU5199" s="51"/>
      <c r="BV5199" s="51"/>
      <c r="BW5199" s="51"/>
      <c r="BX5199" s="51"/>
      <c r="BY5199" s="51"/>
    </row>
    <row r="5200" spans="1:77" x14ac:dyDescent="0.55000000000000004">
      <c r="A5200" s="49" t="s">
        <v>907</v>
      </c>
      <c r="B5200" s="50">
        <v>42301</v>
      </c>
      <c r="C5200" s="51" t="s">
        <v>906</v>
      </c>
      <c r="D5200" s="51"/>
      <c r="E5200" s="51">
        <v>451.68890624999995</v>
      </c>
      <c r="F5200" s="51">
        <v>0.13537812500000002</v>
      </c>
      <c r="G5200" s="51">
        <v>0.21968124999999999</v>
      </c>
      <c r="H5200" s="51">
        <v>0.25163749999999996</v>
      </c>
      <c r="I5200" s="51">
        <v>0.22635000000000002</v>
      </c>
      <c r="J5200" s="51">
        <v>0.28544375</v>
      </c>
      <c r="K5200" s="51">
        <v>0.29379375000000002</v>
      </c>
      <c r="L5200" s="51">
        <v>0.27087499999999998</v>
      </c>
      <c r="M5200" s="51"/>
      <c r="N5200" s="51"/>
      <c r="O5200" s="51"/>
      <c r="P5200" s="51"/>
      <c r="Q5200" s="51"/>
      <c r="R5200" s="51"/>
      <c r="S5200" s="51"/>
      <c r="T5200" s="51"/>
      <c r="U5200" s="51"/>
      <c r="V5200" s="51"/>
      <c r="W5200" s="51"/>
      <c r="X5200" s="51"/>
      <c r="Y5200" s="51"/>
      <c r="Z5200" s="51"/>
      <c r="AA5200" s="51"/>
      <c r="AB5200" s="51"/>
      <c r="AC5200" s="51"/>
      <c r="AD5200" s="51"/>
      <c r="AE5200" s="51"/>
      <c r="AF5200" s="51"/>
      <c r="AG5200" s="51"/>
      <c r="AH5200" s="51"/>
      <c r="AI5200" s="51"/>
      <c r="AJ5200" s="51"/>
      <c r="AK5200" s="51"/>
      <c r="AL5200" s="51"/>
      <c r="AM5200" s="51"/>
      <c r="AN5200" s="51"/>
      <c r="AO5200" s="51"/>
      <c r="AP5200" s="51"/>
      <c r="AQ5200" s="51"/>
      <c r="AR5200" s="51"/>
      <c r="AS5200" s="51"/>
      <c r="AT5200" s="51"/>
      <c r="AU5200" s="51"/>
      <c r="AV5200" s="51"/>
      <c r="AW5200" s="51"/>
      <c r="AX5200" s="51"/>
      <c r="AY5200" s="51"/>
      <c r="AZ5200" s="51"/>
      <c r="BA5200" s="51"/>
      <c r="BB5200" s="51"/>
      <c r="BC5200" s="51"/>
      <c r="BD5200" s="51"/>
      <c r="BE5200" s="51"/>
      <c r="BF5200" s="51"/>
      <c r="BG5200" s="51"/>
      <c r="BH5200" s="51"/>
      <c r="BI5200" s="51"/>
      <c r="BJ5200" s="51"/>
      <c r="BK5200" s="51"/>
      <c r="BL5200" s="51"/>
      <c r="BM5200" s="51"/>
      <c r="BN5200" s="51"/>
      <c r="BO5200" s="51"/>
      <c r="BP5200" s="51"/>
      <c r="BQ5200" s="51"/>
      <c r="BR5200" s="51"/>
      <c r="BS5200" s="51"/>
      <c r="BT5200" s="51"/>
      <c r="BU5200" s="51"/>
      <c r="BV5200" s="51"/>
      <c r="BW5200" s="51"/>
      <c r="BX5200" s="51"/>
      <c r="BY5200" s="51"/>
    </row>
    <row r="5201" spans="1:77" x14ac:dyDescent="0.55000000000000004">
      <c r="A5201" s="49" t="s">
        <v>907</v>
      </c>
      <c r="B5201" s="50">
        <v>42302</v>
      </c>
      <c r="C5201" s="51" t="s">
        <v>906</v>
      </c>
      <c r="D5201" s="51"/>
      <c r="E5201" s="51">
        <v>450.40406249999995</v>
      </c>
      <c r="F5201" s="51">
        <v>0.13267499999999999</v>
      </c>
      <c r="G5201" s="51">
        <v>0.21670625000000002</v>
      </c>
      <c r="H5201" s="51">
        <v>0.25018750000000001</v>
      </c>
      <c r="I5201" s="51">
        <v>0.22622499999999998</v>
      </c>
      <c r="J5201" s="51">
        <v>0.28542500000000004</v>
      </c>
      <c r="K5201" s="51">
        <v>0.29395625000000003</v>
      </c>
      <c r="L5201" s="51">
        <v>0.27086250000000001</v>
      </c>
      <c r="M5201" s="51"/>
      <c r="N5201" s="51"/>
      <c r="O5201" s="51"/>
      <c r="P5201" s="51"/>
      <c r="Q5201" s="51"/>
      <c r="R5201" s="51"/>
      <c r="S5201" s="51"/>
      <c r="T5201" s="51"/>
      <c r="U5201" s="51"/>
      <c r="V5201" s="51"/>
      <c r="W5201" s="51"/>
      <c r="X5201" s="51"/>
      <c r="Y5201" s="51"/>
      <c r="Z5201" s="51"/>
      <c r="AA5201" s="51"/>
      <c r="AB5201" s="51"/>
      <c r="AC5201" s="51"/>
      <c r="AD5201" s="51"/>
      <c r="AE5201" s="51"/>
      <c r="AF5201" s="51"/>
      <c r="AG5201" s="51"/>
      <c r="AH5201" s="51"/>
      <c r="AI5201" s="51"/>
      <c r="AJ5201" s="51"/>
      <c r="AK5201" s="51"/>
      <c r="AL5201" s="51"/>
      <c r="AM5201" s="51"/>
      <c r="AN5201" s="51"/>
      <c r="AO5201" s="51"/>
      <c r="AP5201" s="51"/>
      <c r="AQ5201" s="51"/>
      <c r="AR5201" s="51"/>
      <c r="AS5201" s="51"/>
      <c r="AT5201" s="51"/>
      <c r="AU5201" s="51"/>
      <c r="AV5201" s="51"/>
      <c r="AW5201" s="51"/>
      <c r="AX5201" s="51"/>
      <c r="AY5201" s="51"/>
      <c r="AZ5201" s="51"/>
      <c r="BA5201" s="51"/>
      <c r="BB5201" s="51"/>
      <c r="BC5201" s="51"/>
      <c r="BD5201" s="51"/>
      <c r="BE5201" s="51"/>
      <c r="BF5201" s="51"/>
      <c r="BG5201" s="51"/>
      <c r="BH5201" s="51"/>
      <c r="BI5201" s="51"/>
      <c r="BJ5201" s="51"/>
      <c r="BK5201" s="51"/>
      <c r="BL5201" s="51"/>
      <c r="BM5201" s="51"/>
      <c r="BN5201" s="51"/>
      <c r="BO5201" s="51"/>
      <c r="BP5201" s="51"/>
      <c r="BQ5201" s="51"/>
      <c r="BR5201" s="51"/>
      <c r="BS5201" s="51"/>
      <c r="BT5201" s="51"/>
      <c r="BU5201" s="51"/>
      <c r="BV5201" s="51"/>
      <c r="BW5201" s="51"/>
      <c r="BX5201" s="51"/>
      <c r="BY5201" s="51"/>
    </row>
    <row r="5202" spans="1:77" x14ac:dyDescent="0.55000000000000004">
      <c r="A5202" s="49" t="s">
        <v>907</v>
      </c>
      <c r="B5202" s="50">
        <v>42303</v>
      </c>
      <c r="C5202" s="51" t="s">
        <v>906</v>
      </c>
      <c r="D5202" s="51"/>
      <c r="E5202" s="51">
        <v>448.86187499999994</v>
      </c>
      <c r="F5202" s="51">
        <v>0.12969375</v>
      </c>
      <c r="G5202" s="51">
        <v>0.21333125000000003</v>
      </c>
      <c r="H5202" s="51">
        <v>0.24829999999999997</v>
      </c>
      <c r="I5202" s="51">
        <v>0.22595000000000001</v>
      </c>
      <c r="J5202" s="51">
        <v>0.28543125000000003</v>
      </c>
      <c r="K5202" s="51">
        <v>0.29404374999999994</v>
      </c>
      <c r="L5202" s="51">
        <v>0.27096874999999998</v>
      </c>
      <c r="M5202" s="51"/>
      <c r="N5202" s="51"/>
      <c r="O5202" s="51"/>
      <c r="P5202" s="51"/>
      <c r="Q5202" s="51"/>
      <c r="R5202" s="51"/>
      <c r="S5202" s="51"/>
      <c r="T5202" s="51"/>
      <c r="U5202" s="51"/>
      <c r="V5202" s="51"/>
      <c r="W5202" s="51"/>
      <c r="X5202" s="51"/>
      <c r="Y5202" s="51"/>
      <c r="Z5202" s="51"/>
      <c r="AA5202" s="51"/>
      <c r="AB5202" s="51"/>
      <c r="AC5202" s="51"/>
      <c r="AD5202" s="51"/>
      <c r="AE5202" s="51"/>
      <c r="AF5202" s="51"/>
      <c r="AG5202" s="51"/>
      <c r="AH5202" s="51"/>
      <c r="AI5202" s="51"/>
      <c r="AJ5202" s="51"/>
      <c r="AK5202" s="51"/>
      <c r="AL5202" s="51"/>
      <c r="AM5202" s="51"/>
      <c r="AN5202" s="51"/>
      <c r="AO5202" s="51"/>
      <c r="AP5202" s="51"/>
      <c r="AQ5202" s="51"/>
      <c r="AR5202" s="51"/>
      <c r="AS5202" s="51"/>
      <c r="AT5202" s="51"/>
      <c r="AU5202" s="51"/>
      <c r="AV5202" s="51"/>
      <c r="AW5202" s="51"/>
      <c r="AX5202" s="51"/>
      <c r="AY5202" s="51"/>
      <c r="AZ5202" s="51"/>
      <c r="BA5202" s="51"/>
      <c r="BB5202" s="51"/>
      <c r="BC5202" s="51"/>
      <c r="BD5202" s="51"/>
      <c r="BE5202" s="51"/>
      <c r="BF5202" s="51"/>
      <c r="BG5202" s="51"/>
      <c r="BH5202" s="51"/>
      <c r="BI5202" s="51"/>
      <c r="BJ5202" s="51"/>
      <c r="BK5202" s="51"/>
      <c r="BL5202" s="51"/>
      <c r="BM5202" s="51"/>
      <c r="BN5202" s="51"/>
      <c r="BO5202" s="51"/>
      <c r="BP5202" s="51"/>
      <c r="BQ5202" s="51"/>
      <c r="BR5202" s="51"/>
      <c r="BS5202" s="51"/>
      <c r="BT5202" s="51"/>
      <c r="BU5202" s="51"/>
      <c r="BV5202" s="51"/>
      <c r="BW5202" s="51"/>
      <c r="BX5202" s="51"/>
      <c r="BY5202" s="51"/>
    </row>
    <row r="5203" spans="1:77" x14ac:dyDescent="0.55000000000000004">
      <c r="A5203" s="49" t="s">
        <v>907</v>
      </c>
      <c r="B5203" s="50">
        <v>42304</v>
      </c>
      <c r="C5203" s="51" t="s">
        <v>906</v>
      </c>
      <c r="D5203" s="51"/>
      <c r="E5203" s="51">
        <v>447.78187500000001</v>
      </c>
      <c r="F5203" s="51">
        <v>0.12743749999999998</v>
      </c>
      <c r="G5203" s="51">
        <v>0.21099999999999999</v>
      </c>
      <c r="H5203" s="51">
        <v>0.24686249999999998</v>
      </c>
      <c r="I5203" s="51">
        <v>0.22585</v>
      </c>
      <c r="J5203" s="51">
        <v>0.28551874999999999</v>
      </c>
      <c r="K5203" s="51">
        <v>0.29404374999999999</v>
      </c>
      <c r="L5203" s="51">
        <v>0.27111249999999998</v>
      </c>
      <c r="M5203" s="51"/>
      <c r="N5203" s="51"/>
      <c r="O5203" s="51"/>
      <c r="P5203" s="51"/>
      <c r="Q5203" s="51"/>
      <c r="R5203" s="51"/>
      <c r="S5203" s="51"/>
      <c r="T5203" s="51"/>
      <c r="U5203" s="51"/>
      <c r="V5203" s="51"/>
      <c r="W5203" s="51"/>
      <c r="X5203" s="51"/>
      <c r="Y5203" s="51"/>
      <c r="Z5203" s="51"/>
      <c r="AA5203" s="51"/>
      <c r="AB5203" s="51"/>
      <c r="AC5203" s="51"/>
      <c r="AD5203" s="51">
        <v>0.17621848194788614</v>
      </c>
      <c r="AE5203" s="51"/>
      <c r="AF5203" s="51"/>
      <c r="AG5203" s="51"/>
      <c r="AH5203" s="51"/>
      <c r="AI5203" s="51"/>
      <c r="AJ5203" s="51"/>
      <c r="AK5203" s="51"/>
      <c r="AL5203" s="51"/>
      <c r="AM5203" s="51"/>
      <c r="AN5203" s="51"/>
      <c r="AO5203" s="51"/>
      <c r="AP5203" s="51"/>
      <c r="AQ5203" s="51"/>
      <c r="AR5203" s="51"/>
      <c r="AS5203" s="51"/>
      <c r="AT5203" s="51"/>
      <c r="AU5203" s="51"/>
      <c r="AV5203" s="51"/>
      <c r="AW5203" s="51"/>
      <c r="AX5203" s="51"/>
      <c r="AY5203" s="51"/>
      <c r="AZ5203" s="51"/>
      <c r="BA5203" s="51"/>
      <c r="BB5203" s="51"/>
      <c r="BC5203" s="51"/>
      <c r="BD5203" s="51"/>
      <c r="BE5203" s="51"/>
      <c r="BF5203" s="51"/>
      <c r="BG5203" s="51"/>
      <c r="BH5203" s="51"/>
      <c r="BI5203" s="51"/>
      <c r="BJ5203" s="51"/>
      <c r="BK5203" s="51"/>
      <c r="BL5203" s="51"/>
      <c r="BM5203" s="51"/>
      <c r="BN5203" s="51"/>
      <c r="BO5203" s="51"/>
      <c r="BP5203" s="51"/>
      <c r="BQ5203" s="51"/>
      <c r="BR5203" s="51"/>
      <c r="BS5203" s="51"/>
      <c r="BT5203" s="51"/>
      <c r="BU5203" s="51"/>
      <c r="BV5203" s="51"/>
      <c r="BW5203" s="51"/>
      <c r="BX5203" s="51"/>
      <c r="BY5203" s="51"/>
    </row>
    <row r="5204" spans="1:77" x14ac:dyDescent="0.55000000000000004">
      <c r="A5204" s="49" t="s">
        <v>907</v>
      </c>
      <c r="B5204" s="50">
        <v>42305</v>
      </c>
      <c r="C5204" s="51" t="s">
        <v>906</v>
      </c>
      <c r="D5204" s="51"/>
      <c r="E5204" s="51">
        <v>447.05015624999999</v>
      </c>
      <c r="F5204" s="51">
        <v>0.12723437500000001</v>
      </c>
      <c r="G5204" s="51">
        <v>0.209675</v>
      </c>
      <c r="H5204" s="51">
        <v>0.24545624999999999</v>
      </c>
      <c r="I5204" s="51">
        <v>0.22551874999999999</v>
      </c>
      <c r="J5204" s="51">
        <v>0.28558125000000001</v>
      </c>
      <c r="K5204" s="51">
        <v>0.29408124999999996</v>
      </c>
      <c r="L5204" s="51">
        <v>0.27107500000000001</v>
      </c>
      <c r="M5204" s="51"/>
      <c r="N5204" s="51"/>
      <c r="O5204" s="51"/>
      <c r="P5204" s="51"/>
      <c r="Q5204" s="51"/>
      <c r="R5204" s="51"/>
      <c r="S5204" s="51"/>
      <c r="T5204" s="51"/>
      <c r="U5204" s="51"/>
      <c r="V5204" s="51"/>
      <c r="W5204" s="51"/>
      <c r="X5204" s="51"/>
      <c r="Y5204" s="51"/>
      <c r="Z5204" s="51"/>
      <c r="AA5204" s="51"/>
      <c r="AB5204" s="51"/>
      <c r="AC5204" s="51"/>
      <c r="AD5204" s="51"/>
      <c r="AE5204" s="51"/>
      <c r="AF5204" s="51"/>
      <c r="AG5204" s="51"/>
      <c r="AH5204" s="51"/>
      <c r="AI5204" s="51"/>
      <c r="AJ5204" s="51"/>
      <c r="AK5204" s="51"/>
      <c r="AL5204" s="51"/>
      <c r="AM5204" s="51"/>
      <c r="AN5204" s="51"/>
      <c r="AO5204" s="51"/>
      <c r="AP5204" s="51"/>
      <c r="AQ5204" s="51"/>
      <c r="AR5204" s="51"/>
      <c r="AS5204" s="51"/>
      <c r="AT5204" s="51"/>
      <c r="AU5204" s="51"/>
      <c r="AV5204" s="51"/>
      <c r="AW5204" s="51"/>
      <c r="AX5204" s="51"/>
      <c r="AY5204" s="51"/>
      <c r="AZ5204" s="51"/>
      <c r="BA5204" s="51"/>
      <c r="BB5204" s="51"/>
      <c r="BC5204" s="51"/>
      <c r="BD5204" s="51"/>
      <c r="BE5204" s="51"/>
      <c r="BF5204" s="51"/>
      <c r="BG5204" s="51"/>
      <c r="BH5204" s="51"/>
      <c r="BI5204" s="51"/>
      <c r="BJ5204" s="51"/>
      <c r="BK5204" s="51"/>
      <c r="BL5204" s="51"/>
      <c r="BM5204" s="51"/>
      <c r="BN5204" s="51"/>
      <c r="BO5204" s="51"/>
      <c r="BP5204" s="51"/>
      <c r="BQ5204" s="51"/>
      <c r="BR5204" s="51"/>
      <c r="BS5204" s="51"/>
      <c r="BT5204" s="51"/>
      <c r="BU5204" s="51"/>
      <c r="BV5204" s="51"/>
      <c r="BW5204" s="51"/>
      <c r="BX5204" s="51"/>
      <c r="BY5204" s="51"/>
    </row>
    <row r="5205" spans="1:77" x14ac:dyDescent="0.55000000000000004">
      <c r="A5205" s="49" t="s">
        <v>907</v>
      </c>
      <c r="B5205" s="50">
        <v>42306</v>
      </c>
      <c r="C5205" s="51" t="s">
        <v>906</v>
      </c>
      <c r="D5205" s="51"/>
      <c r="E5205" s="51">
        <v>446.2528125</v>
      </c>
      <c r="F5205" s="51">
        <v>0.12645000000000001</v>
      </c>
      <c r="G5205" s="51">
        <v>0.20850624999999998</v>
      </c>
      <c r="H5205" s="51">
        <v>0.24400624999999998</v>
      </c>
      <c r="I5205" s="51">
        <v>0.22511874999999998</v>
      </c>
      <c r="J5205" s="51">
        <v>0.28558749999999999</v>
      </c>
      <c r="K5205" s="51">
        <v>0.29420625</v>
      </c>
      <c r="L5205" s="51">
        <v>0.27111249999999998</v>
      </c>
      <c r="M5205" s="51"/>
      <c r="N5205" s="51"/>
      <c r="O5205" s="51"/>
      <c r="P5205" s="51"/>
      <c r="Q5205" s="51">
        <v>1.6731304250000001</v>
      </c>
      <c r="R5205" s="51">
        <v>48.196250000000006</v>
      </c>
      <c r="S5205" s="51">
        <v>0</v>
      </c>
      <c r="T5205" s="51"/>
      <c r="U5205" s="51"/>
      <c r="V5205" s="51"/>
      <c r="W5205" s="51"/>
      <c r="X5205" s="51"/>
      <c r="Y5205" s="51"/>
      <c r="Z5205" s="51"/>
      <c r="AA5205" s="51">
        <v>0</v>
      </c>
      <c r="AB5205" s="51">
        <v>6</v>
      </c>
      <c r="AC5205" s="51"/>
      <c r="AD5205" s="51"/>
      <c r="AE5205" s="51"/>
      <c r="AF5205" s="51"/>
      <c r="AG5205" s="51">
        <v>0</v>
      </c>
      <c r="AH5205" s="51">
        <v>0</v>
      </c>
      <c r="AI5205" s="51">
        <v>4.95</v>
      </c>
      <c r="AJ5205" s="51">
        <v>0.66249999999999998</v>
      </c>
      <c r="AK5205" s="51">
        <v>3.9311919717779219E-2</v>
      </c>
      <c r="AL5205" s="51">
        <v>1.43473765</v>
      </c>
      <c r="AM5205" s="51">
        <v>36.496250000000003</v>
      </c>
      <c r="AN5205" s="51"/>
      <c r="AO5205" s="51"/>
      <c r="AP5205" s="51"/>
      <c r="AQ5205" s="51"/>
      <c r="AR5205" s="51"/>
      <c r="AS5205" s="51"/>
      <c r="AT5205" s="51"/>
      <c r="AU5205" s="51"/>
      <c r="AV5205" s="51"/>
      <c r="AW5205" s="51"/>
      <c r="AX5205" s="51"/>
      <c r="AY5205" s="51">
        <v>0</v>
      </c>
      <c r="AZ5205" s="51"/>
      <c r="BA5205" s="51">
        <v>2.0375450854700859E-2</v>
      </c>
      <c r="BB5205" s="51">
        <v>0.23839277500000003</v>
      </c>
      <c r="BC5205" s="51"/>
      <c r="BD5205" s="51">
        <v>11.7</v>
      </c>
      <c r="BE5205" s="51"/>
      <c r="BF5205" s="51"/>
      <c r="BG5205" s="51"/>
      <c r="BH5205" s="51"/>
      <c r="BI5205" s="51"/>
      <c r="BJ5205" s="51"/>
      <c r="BK5205" s="51"/>
      <c r="BL5205" s="51"/>
      <c r="BM5205" s="51"/>
      <c r="BN5205" s="51"/>
      <c r="BO5205" s="51"/>
      <c r="BP5205" s="51"/>
      <c r="BQ5205" s="51"/>
      <c r="BR5205" s="51"/>
      <c r="BS5205" s="51"/>
      <c r="BT5205" s="51"/>
      <c r="BU5205" s="51"/>
      <c r="BV5205" s="51"/>
      <c r="BW5205" s="51"/>
      <c r="BX5205" s="51"/>
      <c r="BY5205" s="51"/>
    </row>
    <row r="5206" spans="1:77" x14ac:dyDescent="0.55000000000000004">
      <c r="A5206" s="49" t="s">
        <v>907</v>
      </c>
      <c r="B5206" s="50">
        <v>42307</v>
      </c>
      <c r="C5206" s="51" t="s">
        <v>906</v>
      </c>
      <c r="D5206" s="51"/>
      <c r="E5206" s="51">
        <v>444.71906249999995</v>
      </c>
      <c r="F5206" s="51">
        <v>0.1247625</v>
      </c>
      <c r="G5206" s="51">
        <v>0.20591874999999998</v>
      </c>
      <c r="H5206" s="51">
        <v>0.24155625</v>
      </c>
      <c r="I5206" s="51">
        <v>0.2245625</v>
      </c>
      <c r="J5206" s="51">
        <v>0.28544999999999998</v>
      </c>
      <c r="K5206" s="51">
        <v>0.29422500000000001</v>
      </c>
      <c r="L5206" s="51">
        <v>0.27126249999999996</v>
      </c>
      <c r="M5206" s="51"/>
      <c r="N5206" s="51"/>
      <c r="O5206" s="51"/>
      <c r="P5206" s="51"/>
      <c r="Q5206" s="51"/>
      <c r="R5206" s="51"/>
      <c r="S5206" s="51"/>
      <c r="T5206" s="51"/>
      <c r="U5206" s="51"/>
      <c r="V5206" s="51"/>
      <c r="W5206" s="51"/>
      <c r="X5206" s="51"/>
      <c r="Y5206" s="51"/>
      <c r="Z5206" s="51"/>
      <c r="AA5206" s="51"/>
      <c r="AB5206" s="51"/>
      <c r="AC5206" s="51">
        <v>0.24226193645438959</v>
      </c>
      <c r="AD5206" s="51">
        <v>0.16147674406048024</v>
      </c>
      <c r="AE5206" s="51"/>
      <c r="AF5206" s="51"/>
      <c r="AG5206" s="51"/>
      <c r="AH5206" s="51"/>
      <c r="AI5206" s="51"/>
      <c r="AJ5206" s="51"/>
      <c r="AK5206" s="51"/>
      <c r="AL5206" s="51"/>
      <c r="AM5206" s="51"/>
      <c r="AN5206" s="51"/>
      <c r="AO5206" s="51"/>
      <c r="AP5206" s="51"/>
      <c r="AQ5206" s="51"/>
      <c r="AR5206" s="51"/>
      <c r="AS5206" s="51"/>
      <c r="AT5206" s="51"/>
      <c r="AU5206" s="51"/>
      <c r="AV5206" s="51"/>
      <c r="AW5206" s="51"/>
      <c r="AX5206" s="51"/>
      <c r="AY5206" s="51"/>
      <c r="AZ5206" s="51"/>
      <c r="BA5206" s="51"/>
      <c r="BB5206" s="51"/>
      <c r="BC5206" s="51"/>
      <c r="BD5206" s="51"/>
      <c r="BE5206" s="51"/>
      <c r="BF5206" s="51"/>
      <c r="BG5206" s="51"/>
      <c r="BH5206" s="51"/>
      <c r="BI5206" s="51"/>
      <c r="BJ5206" s="51"/>
      <c r="BK5206" s="51"/>
      <c r="BL5206" s="51"/>
      <c r="BM5206" s="51"/>
      <c r="BN5206" s="51"/>
      <c r="BO5206" s="51"/>
      <c r="BP5206" s="51"/>
      <c r="BQ5206" s="51"/>
      <c r="BR5206" s="51"/>
      <c r="BS5206" s="51"/>
      <c r="BT5206" s="51"/>
      <c r="BU5206" s="51"/>
      <c r="BV5206" s="51"/>
      <c r="BW5206" s="51"/>
      <c r="BX5206" s="51"/>
      <c r="BY5206" s="51"/>
    </row>
    <row r="5207" spans="1:77" x14ac:dyDescent="0.55000000000000004">
      <c r="A5207" s="49" t="s">
        <v>907</v>
      </c>
      <c r="B5207" s="50">
        <v>42308</v>
      </c>
      <c r="C5207" s="51" t="s">
        <v>906</v>
      </c>
      <c r="D5207" s="51"/>
      <c r="E5207" s="51">
        <v>443.24250000000001</v>
      </c>
      <c r="F5207" s="51">
        <v>0.12252500000000001</v>
      </c>
      <c r="G5207" s="51">
        <v>0.20305000000000001</v>
      </c>
      <c r="H5207" s="51">
        <v>0.23938124999999999</v>
      </c>
      <c r="I5207" s="51">
        <v>0.22428124999999999</v>
      </c>
      <c r="J5207" s="51">
        <v>0.28548125000000002</v>
      </c>
      <c r="K5207" s="51">
        <v>0.29422500000000001</v>
      </c>
      <c r="L5207" s="51">
        <v>0.27131875</v>
      </c>
      <c r="M5207" s="51"/>
      <c r="N5207" s="51"/>
      <c r="O5207" s="51"/>
      <c r="P5207" s="51"/>
      <c r="Q5207" s="51"/>
      <c r="R5207" s="51"/>
      <c r="S5207" s="51"/>
      <c r="T5207" s="51"/>
      <c r="U5207" s="51"/>
      <c r="V5207" s="51"/>
      <c r="W5207" s="51"/>
      <c r="X5207" s="51"/>
      <c r="Y5207" s="51"/>
      <c r="Z5207" s="51"/>
      <c r="AA5207" s="51"/>
      <c r="AB5207" s="51"/>
      <c r="AC5207" s="51"/>
      <c r="AD5207" s="51"/>
      <c r="AE5207" s="51"/>
      <c r="AF5207" s="51"/>
      <c r="AG5207" s="51"/>
      <c r="AH5207" s="51"/>
      <c r="AI5207" s="51"/>
      <c r="AJ5207" s="51"/>
      <c r="AK5207" s="51"/>
      <c r="AL5207" s="51"/>
      <c r="AM5207" s="51"/>
      <c r="AN5207" s="51"/>
      <c r="AO5207" s="51"/>
      <c r="AP5207" s="51"/>
      <c r="AQ5207" s="51"/>
      <c r="AR5207" s="51"/>
      <c r="AS5207" s="51"/>
      <c r="AT5207" s="51"/>
      <c r="AU5207" s="51"/>
      <c r="AV5207" s="51"/>
      <c r="AW5207" s="51"/>
      <c r="AX5207" s="51"/>
      <c r="AY5207" s="51"/>
      <c r="AZ5207" s="51"/>
      <c r="BA5207" s="51"/>
      <c r="BB5207" s="51"/>
      <c r="BC5207" s="51"/>
      <c r="BD5207" s="51"/>
      <c r="BE5207" s="51"/>
      <c r="BF5207" s="51"/>
      <c r="BG5207" s="51"/>
      <c r="BH5207" s="51"/>
      <c r="BI5207" s="51"/>
      <c r="BJ5207" s="51"/>
      <c r="BK5207" s="51"/>
      <c r="BL5207" s="51"/>
      <c r="BM5207" s="51"/>
      <c r="BN5207" s="51"/>
      <c r="BO5207" s="51"/>
      <c r="BP5207" s="51"/>
      <c r="BQ5207" s="51"/>
      <c r="BR5207" s="51"/>
      <c r="BS5207" s="51"/>
      <c r="BT5207" s="51"/>
      <c r="BU5207" s="51"/>
      <c r="BV5207" s="51"/>
      <c r="BW5207" s="51"/>
      <c r="BX5207" s="51"/>
      <c r="BY5207" s="51"/>
    </row>
    <row r="5208" spans="1:77" x14ac:dyDescent="0.55000000000000004">
      <c r="A5208" s="49" t="s">
        <v>907</v>
      </c>
      <c r="B5208" s="50">
        <v>42309</v>
      </c>
      <c r="C5208" s="51" t="s">
        <v>906</v>
      </c>
      <c r="D5208" s="51"/>
      <c r="E5208" s="51">
        <v>441.72328125000001</v>
      </c>
      <c r="F5208" s="51">
        <v>0.12019687499999999</v>
      </c>
      <c r="G5208" s="51">
        <v>0.20017499999999999</v>
      </c>
      <c r="H5208" s="51">
        <v>0.23726875000000003</v>
      </c>
      <c r="I5208" s="51">
        <v>0.22411875000000001</v>
      </c>
      <c r="J5208" s="51">
        <v>0.28533125000000004</v>
      </c>
      <c r="K5208" s="51">
        <v>0.29419375000000003</v>
      </c>
      <c r="L5208" s="51">
        <v>0.27131250000000001</v>
      </c>
      <c r="M5208" s="51"/>
      <c r="N5208" s="51"/>
      <c r="O5208" s="51"/>
      <c r="P5208" s="51"/>
      <c r="Q5208" s="51"/>
      <c r="R5208" s="51"/>
      <c r="S5208" s="51"/>
      <c r="T5208" s="51"/>
      <c r="U5208" s="51"/>
      <c r="V5208" s="51"/>
      <c r="W5208" s="51"/>
      <c r="X5208" s="51"/>
      <c r="Y5208" s="51"/>
      <c r="Z5208" s="51"/>
      <c r="AA5208" s="51"/>
      <c r="AB5208" s="51"/>
      <c r="AC5208" s="51"/>
      <c r="AD5208" s="51"/>
      <c r="AE5208" s="51"/>
      <c r="AF5208" s="51"/>
      <c r="AG5208" s="51"/>
      <c r="AH5208" s="51"/>
      <c r="AI5208" s="51"/>
      <c r="AJ5208" s="51"/>
      <c r="AK5208" s="51"/>
      <c r="AL5208" s="51"/>
      <c r="AM5208" s="51"/>
      <c r="AN5208" s="51"/>
      <c r="AO5208" s="51"/>
      <c r="AP5208" s="51"/>
      <c r="AQ5208" s="51"/>
      <c r="AR5208" s="51"/>
      <c r="AS5208" s="51"/>
      <c r="AT5208" s="51"/>
      <c r="AU5208" s="51"/>
      <c r="AV5208" s="51"/>
      <c r="AW5208" s="51"/>
      <c r="AX5208" s="51"/>
      <c r="AY5208" s="51"/>
      <c r="AZ5208" s="51"/>
      <c r="BA5208" s="51"/>
      <c r="BB5208" s="51"/>
      <c r="BC5208" s="51"/>
      <c r="BD5208" s="51"/>
      <c r="BE5208" s="51"/>
      <c r="BF5208" s="51"/>
      <c r="BG5208" s="51"/>
      <c r="BH5208" s="51"/>
      <c r="BI5208" s="51"/>
      <c r="BJ5208" s="51"/>
      <c r="BK5208" s="51"/>
      <c r="BL5208" s="51"/>
      <c r="BM5208" s="51"/>
      <c r="BN5208" s="51"/>
      <c r="BO5208" s="51"/>
      <c r="BP5208" s="51"/>
      <c r="BQ5208" s="51"/>
      <c r="BR5208" s="51"/>
      <c r="BS5208" s="51"/>
      <c r="BT5208" s="51"/>
      <c r="BU5208" s="51"/>
      <c r="BV5208" s="51"/>
      <c r="BW5208" s="51"/>
      <c r="BX5208" s="51"/>
      <c r="BY5208" s="51"/>
    </row>
    <row r="5209" spans="1:77" x14ac:dyDescent="0.55000000000000004">
      <c r="A5209" s="49" t="s">
        <v>907</v>
      </c>
      <c r="B5209" s="50">
        <v>42310</v>
      </c>
      <c r="C5209" s="51" t="s">
        <v>906</v>
      </c>
      <c r="D5209" s="51"/>
      <c r="E5209" s="51">
        <v>447.79218749999995</v>
      </c>
      <c r="F5209" s="51">
        <v>0.16255625000000001</v>
      </c>
      <c r="G5209" s="51">
        <v>0.20106250000000001</v>
      </c>
      <c r="H5209" s="51">
        <v>0.23598750000000002</v>
      </c>
      <c r="I5209" s="51">
        <v>0.22388124999999998</v>
      </c>
      <c r="J5209" s="51">
        <v>0.28530624999999998</v>
      </c>
      <c r="K5209" s="51">
        <v>0.29428124999999999</v>
      </c>
      <c r="L5209" s="51">
        <v>0.27137499999999998</v>
      </c>
      <c r="M5209" s="51"/>
      <c r="N5209" s="51"/>
      <c r="O5209" s="51"/>
      <c r="P5209" s="51"/>
      <c r="Q5209" s="51"/>
      <c r="R5209" s="51"/>
      <c r="S5209" s="51"/>
      <c r="T5209" s="51"/>
      <c r="U5209" s="51"/>
      <c r="V5209" s="51"/>
      <c r="W5209" s="51"/>
      <c r="X5209" s="51"/>
      <c r="Y5209" s="51"/>
      <c r="Z5209" s="51"/>
      <c r="AA5209" s="51"/>
      <c r="AB5209" s="51"/>
      <c r="AC5209" s="51">
        <v>0.26966857873065669</v>
      </c>
      <c r="AD5209" s="51">
        <v>0.3813093035509274</v>
      </c>
      <c r="AE5209" s="51"/>
      <c r="AF5209" s="51"/>
      <c r="AG5209" s="51"/>
      <c r="AH5209" s="51"/>
      <c r="AI5209" s="51"/>
      <c r="AJ5209" s="51"/>
      <c r="AK5209" s="51"/>
      <c r="AL5209" s="51"/>
      <c r="AM5209" s="51"/>
      <c r="AN5209" s="51"/>
      <c r="AO5209" s="51"/>
      <c r="AP5209" s="51"/>
      <c r="AQ5209" s="51"/>
      <c r="AR5209" s="51"/>
      <c r="AS5209" s="51"/>
      <c r="AT5209" s="51"/>
      <c r="AU5209" s="51"/>
      <c r="AV5209" s="51"/>
      <c r="AW5209" s="51"/>
      <c r="AX5209" s="51"/>
      <c r="AY5209" s="51"/>
      <c r="AZ5209" s="51"/>
      <c r="BA5209" s="51"/>
      <c r="BB5209" s="51"/>
      <c r="BC5209" s="51"/>
      <c r="BD5209" s="51"/>
      <c r="BE5209" s="51"/>
      <c r="BF5209" s="51"/>
      <c r="BG5209" s="51"/>
      <c r="BH5209" s="51"/>
      <c r="BI5209" s="51"/>
      <c r="BJ5209" s="51"/>
      <c r="BK5209" s="51"/>
      <c r="BL5209" s="51"/>
      <c r="BM5209" s="51"/>
      <c r="BN5209" s="51"/>
      <c r="BO5209" s="51"/>
      <c r="BP5209" s="51"/>
      <c r="BQ5209" s="51"/>
      <c r="BR5209" s="51"/>
      <c r="BS5209" s="51"/>
      <c r="BT5209" s="51"/>
      <c r="BU5209" s="51"/>
      <c r="BV5209" s="51"/>
      <c r="BW5209" s="51"/>
      <c r="BX5209" s="51"/>
      <c r="BY5209" s="51"/>
    </row>
    <row r="5210" spans="1:77" x14ac:dyDescent="0.55000000000000004">
      <c r="A5210" s="49" t="s">
        <v>907</v>
      </c>
      <c r="B5210" s="50">
        <v>42311</v>
      </c>
      <c r="C5210" s="51" t="s">
        <v>906</v>
      </c>
      <c r="D5210" s="51"/>
      <c r="E5210" s="51">
        <v>445.75546874999998</v>
      </c>
      <c r="F5210" s="51">
        <v>0.152703125</v>
      </c>
      <c r="G5210" s="51">
        <v>0.20005000000000001</v>
      </c>
      <c r="H5210" s="51">
        <v>0.23473749999999999</v>
      </c>
      <c r="I5210" s="51">
        <v>0.22376875000000002</v>
      </c>
      <c r="J5210" s="51">
        <v>0.28536250000000002</v>
      </c>
      <c r="K5210" s="51">
        <v>0.29423750000000004</v>
      </c>
      <c r="L5210" s="51">
        <v>0.27136874999999999</v>
      </c>
      <c r="M5210" s="51"/>
      <c r="N5210" s="51"/>
      <c r="O5210" s="51"/>
      <c r="P5210" s="51"/>
      <c r="Q5210" s="51"/>
      <c r="R5210" s="51"/>
      <c r="S5210" s="51"/>
      <c r="T5210" s="51"/>
      <c r="U5210" s="51"/>
      <c r="V5210" s="51"/>
      <c r="W5210" s="51"/>
      <c r="X5210" s="51"/>
      <c r="Y5210" s="51"/>
      <c r="Z5210" s="51"/>
      <c r="AA5210" s="51"/>
      <c r="AB5210" s="51"/>
      <c r="AC5210" s="51"/>
      <c r="AD5210" s="51"/>
      <c r="AE5210" s="51"/>
      <c r="AF5210" s="51"/>
      <c r="AG5210" s="51"/>
      <c r="AH5210" s="51"/>
      <c r="AI5210" s="51"/>
      <c r="AJ5210" s="51"/>
      <c r="AK5210" s="51"/>
      <c r="AL5210" s="51"/>
      <c r="AM5210" s="51"/>
      <c r="AN5210" s="51"/>
      <c r="AO5210" s="51"/>
      <c r="AP5210" s="51"/>
      <c r="AQ5210" s="51"/>
      <c r="AR5210" s="51"/>
      <c r="AS5210" s="51"/>
      <c r="AT5210" s="51"/>
      <c r="AU5210" s="51"/>
      <c r="AV5210" s="51"/>
      <c r="AW5210" s="51"/>
      <c r="AX5210" s="51"/>
      <c r="AY5210" s="51"/>
      <c r="AZ5210" s="51"/>
      <c r="BA5210" s="51"/>
      <c r="BB5210" s="51"/>
      <c r="BC5210" s="51"/>
      <c r="BD5210" s="51"/>
      <c r="BE5210" s="51"/>
      <c r="BF5210" s="51"/>
      <c r="BG5210" s="51"/>
      <c r="BH5210" s="51"/>
      <c r="BI5210" s="51"/>
      <c r="BJ5210" s="51"/>
      <c r="BK5210" s="51"/>
      <c r="BL5210" s="51"/>
      <c r="BM5210" s="51"/>
      <c r="BN5210" s="51"/>
      <c r="BO5210" s="51"/>
      <c r="BP5210" s="51"/>
      <c r="BQ5210" s="51"/>
      <c r="BR5210" s="51"/>
      <c r="BS5210" s="51"/>
      <c r="BT5210" s="51"/>
      <c r="BU5210" s="51"/>
      <c r="BV5210" s="51"/>
      <c r="BW5210" s="51"/>
      <c r="BX5210" s="51"/>
      <c r="BY5210" s="51"/>
    </row>
    <row r="5211" spans="1:77" x14ac:dyDescent="0.55000000000000004">
      <c r="A5211" s="49" t="s">
        <v>907</v>
      </c>
      <c r="B5211" s="50">
        <v>42312</v>
      </c>
      <c r="C5211" s="51" t="s">
        <v>906</v>
      </c>
      <c r="D5211" s="51"/>
      <c r="E5211" s="51">
        <v>444.34359374999997</v>
      </c>
      <c r="F5211" s="51">
        <v>0.14725312499999998</v>
      </c>
      <c r="G5211" s="51">
        <v>0.19952500000000001</v>
      </c>
      <c r="H5211" s="51">
        <v>0.23333750000000003</v>
      </c>
      <c r="I5211" s="51">
        <v>0.22328125000000001</v>
      </c>
      <c r="J5211" s="51">
        <v>0.28536250000000002</v>
      </c>
      <c r="K5211" s="51">
        <v>0.29435</v>
      </c>
      <c r="L5211" s="51">
        <v>0.27142499999999997</v>
      </c>
      <c r="M5211" s="51"/>
      <c r="N5211" s="51"/>
      <c r="O5211" s="51"/>
      <c r="P5211" s="51"/>
      <c r="Q5211" s="51"/>
      <c r="R5211" s="51"/>
      <c r="S5211" s="51"/>
      <c r="T5211" s="51"/>
      <c r="U5211" s="51"/>
      <c r="V5211" s="51"/>
      <c r="W5211" s="51"/>
      <c r="X5211" s="51"/>
      <c r="Y5211" s="51"/>
      <c r="Z5211" s="51"/>
      <c r="AA5211" s="51"/>
      <c r="AB5211" s="51"/>
      <c r="AC5211" s="51"/>
      <c r="AD5211" s="51"/>
      <c r="AE5211" s="51"/>
      <c r="AF5211" s="51"/>
      <c r="AG5211" s="51"/>
      <c r="AH5211" s="51"/>
      <c r="AI5211" s="51"/>
      <c r="AJ5211" s="51"/>
      <c r="AK5211" s="51"/>
      <c r="AL5211" s="51"/>
      <c r="AM5211" s="51"/>
      <c r="AN5211" s="51"/>
      <c r="AO5211" s="51"/>
      <c r="AP5211" s="51"/>
      <c r="AQ5211" s="51"/>
      <c r="AR5211" s="51"/>
      <c r="AS5211" s="51"/>
      <c r="AT5211" s="51"/>
      <c r="AU5211" s="51"/>
      <c r="AV5211" s="51"/>
      <c r="AW5211" s="51"/>
      <c r="AX5211" s="51"/>
      <c r="AY5211" s="51"/>
      <c r="AZ5211" s="51"/>
      <c r="BA5211" s="51"/>
      <c r="BB5211" s="51"/>
      <c r="BC5211" s="51"/>
      <c r="BD5211" s="51"/>
      <c r="BE5211" s="51"/>
      <c r="BF5211" s="51"/>
      <c r="BG5211" s="51"/>
      <c r="BH5211" s="51"/>
      <c r="BI5211" s="51"/>
      <c r="BJ5211" s="51"/>
      <c r="BK5211" s="51"/>
      <c r="BL5211" s="51"/>
      <c r="BM5211" s="51"/>
      <c r="BN5211" s="51"/>
      <c r="BO5211" s="51"/>
      <c r="BP5211" s="51"/>
      <c r="BQ5211" s="51"/>
      <c r="BR5211" s="51"/>
      <c r="BS5211" s="51"/>
      <c r="BT5211" s="51"/>
      <c r="BU5211" s="51"/>
      <c r="BV5211" s="51"/>
      <c r="BW5211" s="51"/>
      <c r="BX5211" s="51"/>
      <c r="BY5211" s="51"/>
    </row>
    <row r="5212" spans="1:77" x14ac:dyDescent="0.55000000000000004">
      <c r="A5212" s="49" t="s">
        <v>907</v>
      </c>
      <c r="B5212" s="50">
        <v>42313</v>
      </c>
      <c r="C5212" s="51" t="s">
        <v>906</v>
      </c>
      <c r="D5212" s="51"/>
      <c r="E5212" s="51">
        <v>442.84078125000002</v>
      </c>
      <c r="F5212" s="51">
        <v>0.142921875</v>
      </c>
      <c r="G5212" s="51">
        <v>0.19901250000000001</v>
      </c>
      <c r="H5212" s="51">
        <v>0.23141875000000001</v>
      </c>
      <c r="I5212" s="51">
        <v>0.22255624999999998</v>
      </c>
      <c r="J5212" s="51">
        <v>0.28529375000000001</v>
      </c>
      <c r="K5212" s="51">
        <v>0.29441249999999997</v>
      </c>
      <c r="L5212" s="51">
        <v>0.27148749999999999</v>
      </c>
      <c r="M5212" s="51"/>
      <c r="N5212" s="51"/>
      <c r="O5212" s="51"/>
      <c r="P5212" s="51"/>
      <c r="Q5212" s="51"/>
      <c r="R5212" s="51"/>
      <c r="S5212" s="51"/>
      <c r="T5212" s="51"/>
      <c r="U5212" s="51"/>
      <c r="V5212" s="51"/>
      <c r="W5212" s="51"/>
      <c r="X5212" s="51"/>
      <c r="Y5212" s="51"/>
      <c r="Z5212" s="51"/>
      <c r="AA5212" s="51"/>
      <c r="AB5212" s="51"/>
      <c r="AC5212" s="51"/>
      <c r="AD5212" s="51">
        <v>0.10193687928361393</v>
      </c>
      <c r="AE5212" s="51"/>
      <c r="AF5212" s="51"/>
      <c r="AG5212" s="51"/>
      <c r="AH5212" s="51"/>
      <c r="AI5212" s="51"/>
      <c r="AJ5212" s="51"/>
      <c r="AK5212" s="51"/>
      <c r="AL5212" s="51"/>
      <c r="AM5212" s="51"/>
      <c r="AN5212" s="51"/>
      <c r="AO5212" s="51"/>
      <c r="AP5212" s="51"/>
      <c r="AQ5212" s="51"/>
      <c r="AR5212" s="51"/>
      <c r="AS5212" s="51"/>
      <c r="AT5212" s="51"/>
      <c r="AU5212" s="51"/>
      <c r="AV5212" s="51"/>
      <c r="AW5212" s="51"/>
      <c r="AX5212" s="51"/>
      <c r="AY5212" s="51"/>
      <c r="AZ5212" s="51"/>
      <c r="BA5212" s="51"/>
      <c r="BB5212" s="51"/>
      <c r="BC5212" s="51"/>
      <c r="BD5212" s="51"/>
      <c r="BE5212" s="51"/>
      <c r="BF5212" s="51"/>
      <c r="BG5212" s="51"/>
      <c r="BH5212" s="51"/>
      <c r="BI5212" s="51"/>
      <c r="BJ5212" s="51"/>
      <c r="BK5212" s="51"/>
      <c r="BL5212" s="51"/>
      <c r="BM5212" s="51"/>
      <c r="BN5212" s="51"/>
      <c r="BO5212" s="51"/>
      <c r="BP5212" s="51"/>
      <c r="BQ5212" s="51"/>
      <c r="BR5212" s="51"/>
      <c r="BS5212" s="51"/>
      <c r="BT5212" s="51"/>
      <c r="BU5212" s="51"/>
      <c r="BV5212" s="51"/>
      <c r="BW5212" s="51"/>
      <c r="BX5212" s="51"/>
      <c r="BY5212" s="51"/>
    </row>
    <row r="5213" spans="1:77" x14ac:dyDescent="0.55000000000000004">
      <c r="A5213" s="49" t="s">
        <v>907</v>
      </c>
      <c r="B5213" s="50">
        <v>42314</v>
      </c>
      <c r="C5213" s="51" t="s">
        <v>906</v>
      </c>
      <c r="D5213" s="51"/>
      <c r="E5213" s="51">
        <v>441.38203125000001</v>
      </c>
      <c r="F5213" s="51">
        <v>0.13832187499999998</v>
      </c>
      <c r="G5213" s="51">
        <v>0.19827500000000001</v>
      </c>
      <c r="H5213" s="51">
        <v>0.23001249999999998</v>
      </c>
      <c r="I5213" s="51">
        <v>0.22204374999999998</v>
      </c>
      <c r="J5213" s="51">
        <v>0.28508125000000001</v>
      </c>
      <c r="K5213" s="51">
        <v>0.29436875000000001</v>
      </c>
      <c r="L5213" s="51">
        <v>0.27146874999999998</v>
      </c>
      <c r="M5213" s="51"/>
      <c r="N5213" s="51"/>
      <c r="O5213" s="51"/>
      <c r="P5213" s="51"/>
      <c r="Q5213" s="51"/>
      <c r="R5213" s="51"/>
      <c r="S5213" s="51"/>
      <c r="T5213" s="51"/>
      <c r="U5213" s="51"/>
      <c r="V5213" s="51"/>
      <c r="W5213" s="51"/>
      <c r="X5213" s="51"/>
      <c r="Y5213" s="51"/>
      <c r="Z5213" s="51"/>
      <c r="AA5213" s="51"/>
      <c r="AB5213" s="51"/>
      <c r="AC5213" s="51"/>
      <c r="AD5213" s="51"/>
      <c r="AE5213" s="51"/>
      <c r="AF5213" s="51"/>
      <c r="AG5213" s="51"/>
      <c r="AH5213" s="51"/>
      <c r="AI5213" s="51"/>
      <c r="AJ5213" s="51"/>
      <c r="AK5213" s="51"/>
      <c r="AL5213" s="51"/>
      <c r="AM5213" s="51"/>
      <c r="AN5213" s="51"/>
      <c r="AO5213" s="51"/>
      <c r="AP5213" s="51"/>
      <c r="AQ5213" s="51"/>
      <c r="AR5213" s="51"/>
      <c r="AS5213" s="51"/>
      <c r="AT5213" s="51"/>
      <c r="AU5213" s="51"/>
      <c r="AV5213" s="51"/>
      <c r="AW5213" s="51"/>
      <c r="AX5213" s="51"/>
      <c r="AY5213" s="51"/>
      <c r="AZ5213" s="51"/>
      <c r="BA5213" s="51"/>
      <c r="BB5213" s="51"/>
      <c r="BC5213" s="51"/>
      <c r="BD5213" s="51"/>
      <c r="BE5213" s="51"/>
      <c r="BF5213" s="51"/>
      <c r="BG5213" s="51"/>
      <c r="BH5213" s="51"/>
      <c r="BI5213" s="51"/>
      <c r="BJ5213" s="51"/>
      <c r="BK5213" s="51"/>
      <c r="BL5213" s="51"/>
      <c r="BM5213" s="51"/>
      <c r="BN5213" s="51"/>
      <c r="BO5213" s="51"/>
      <c r="BP5213" s="51"/>
      <c r="BQ5213" s="51"/>
      <c r="BR5213" s="51"/>
      <c r="BS5213" s="51"/>
      <c r="BT5213" s="51"/>
      <c r="BU5213" s="51"/>
      <c r="BV5213" s="51"/>
      <c r="BW5213" s="51"/>
      <c r="BX5213" s="51"/>
      <c r="BY5213" s="51"/>
    </row>
    <row r="5214" spans="1:77" x14ac:dyDescent="0.55000000000000004">
      <c r="A5214" s="49" t="s">
        <v>907</v>
      </c>
      <c r="B5214" s="50">
        <v>42315</v>
      </c>
      <c r="C5214" s="51" t="s">
        <v>906</v>
      </c>
      <c r="D5214" s="51"/>
      <c r="E5214" s="51">
        <v>440.26359375000004</v>
      </c>
      <c r="F5214" s="51">
        <v>0.134528125</v>
      </c>
      <c r="G5214" s="51">
        <v>0.1976125</v>
      </c>
      <c r="H5214" s="51">
        <v>0.22898125</v>
      </c>
      <c r="I5214" s="51">
        <v>0.22162500000000002</v>
      </c>
      <c r="J5214" s="51">
        <v>0.28491249999999996</v>
      </c>
      <c r="K5214" s="51">
        <v>0.294375</v>
      </c>
      <c r="L5214" s="51">
        <v>0.27158125</v>
      </c>
      <c r="M5214" s="51"/>
      <c r="N5214" s="51"/>
      <c r="O5214" s="51"/>
      <c r="P5214" s="51"/>
      <c r="Q5214" s="51"/>
      <c r="R5214" s="51"/>
      <c r="S5214" s="51"/>
      <c r="T5214" s="51"/>
      <c r="U5214" s="51"/>
      <c r="V5214" s="51"/>
      <c r="W5214" s="51"/>
      <c r="X5214" s="51"/>
      <c r="Y5214" s="51"/>
      <c r="Z5214" s="51"/>
      <c r="AA5214" s="51"/>
      <c r="AB5214" s="51"/>
      <c r="AC5214" s="51"/>
      <c r="AD5214" s="51"/>
      <c r="AE5214" s="51"/>
      <c r="AF5214" s="51"/>
      <c r="AG5214" s="51"/>
      <c r="AH5214" s="51"/>
      <c r="AI5214" s="51"/>
      <c r="AJ5214" s="51"/>
      <c r="AK5214" s="51"/>
      <c r="AL5214" s="51"/>
      <c r="AM5214" s="51"/>
      <c r="AN5214" s="51"/>
      <c r="AO5214" s="51"/>
      <c r="AP5214" s="51"/>
      <c r="AQ5214" s="51"/>
      <c r="AR5214" s="51"/>
      <c r="AS5214" s="51"/>
      <c r="AT5214" s="51"/>
      <c r="AU5214" s="51"/>
      <c r="AV5214" s="51"/>
      <c r="AW5214" s="51"/>
      <c r="AX5214" s="51"/>
      <c r="AY5214" s="51"/>
      <c r="AZ5214" s="51"/>
      <c r="BA5214" s="51"/>
      <c r="BB5214" s="51"/>
      <c r="BC5214" s="51"/>
      <c r="BD5214" s="51"/>
      <c r="BE5214" s="51"/>
      <c r="BF5214" s="51"/>
      <c r="BG5214" s="51"/>
      <c r="BH5214" s="51"/>
      <c r="BI5214" s="51"/>
      <c r="BJ5214" s="51"/>
      <c r="BK5214" s="51"/>
      <c r="BL5214" s="51"/>
      <c r="BM5214" s="51"/>
      <c r="BN5214" s="51"/>
      <c r="BO5214" s="51"/>
      <c r="BP5214" s="51"/>
      <c r="BQ5214" s="51"/>
      <c r="BR5214" s="51"/>
      <c r="BS5214" s="51"/>
      <c r="BT5214" s="51"/>
      <c r="BU5214" s="51"/>
      <c r="BV5214" s="51"/>
      <c r="BW5214" s="51"/>
      <c r="BX5214" s="51"/>
      <c r="BY5214" s="51"/>
    </row>
    <row r="5215" spans="1:77" x14ac:dyDescent="0.55000000000000004">
      <c r="A5215" s="49" t="s">
        <v>907</v>
      </c>
      <c r="B5215" s="50">
        <v>42316</v>
      </c>
      <c r="C5215" s="51" t="s">
        <v>906</v>
      </c>
      <c r="D5215" s="51"/>
      <c r="E5215" s="51">
        <v>439.239375</v>
      </c>
      <c r="F5215" s="51">
        <v>0.1315375</v>
      </c>
      <c r="G5215" s="51">
        <v>0.19645000000000001</v>
      </c>
      <c r="H5215" s="51">
        <v>0.2280625</v>
      </c>
      <c r="I5215" s="51">
        <v>0.22136875</v>
      </c>
      <c r="J5215" s="51">
        <v>0.28481875000000001</v>
      </c>
      <c r="K5215" s="51">
        <v>0.29430000000000001</v>
      </c>
      <c r="L5215" s="51">
        <v>0.27158749999999998</v>
      </c>
      <c r="M5215" s="51"/>
      <c r="N5215" s="51"/>
      <c r="O5215" s="51"/>
      <c r="P5215" s="51"/>
      <c r="Q5215" s="51"/>
      <c r="R5215" s="51"/>
      <c r="S5215" s="51"/>
      <c r="T5215" s="51"/>
      <c r="U5215" s="51"/>
      <c r="V5215" s="51"/>
      <c r="W5215" s="51"/>
      <c r="X5215" s="51"/>
      <c r="Y5215" s="51"/>
      <c r="Z5215" s="51"/>
      <c r="AA5215" s="51"/>
      <c r="AB5215" s="51"/>
      <c r="AC5215" s="51"/>
      <c r="AD5215" s="51"/>
      <c r="AE5215" s="51"/>
      <c r="AF5215" s="51"/>
      <c r="AG5215" s="51"/>
      <c r="AH5215" s="51"/>
      <c r="AI5215" s="51"/>
      <c r="AJ5215" s="51"/>
      <c r="AK5215" s="51"/>
      <c r="AL5215" s="51"/>
      <c r="AM5215" s="51"/>
      <c r="AN5215" s="51"/>
      <c r="AO5215" s="51"/>
      <c r="AP5215" s="51"/>
      <c r="AQ5215" s="51"/>
      <c r="AR5215" s="51"/>
      <c r="AS5215" s="51"/>
      <c r="AT5215" s="51"/>
      <c r="AU5215" s="51"/>
      <c r="AV5215" s="51"/>
      <c r="AW5215" s="51"/>
      <c r="AX5215" s="51"/>
      <c r="AY5215" s="51"/>
      <c r="AZ5215" s="51"/>
      <c r="BA5215" s="51"/>
      <c r="BB5215" s="51"/>
      <c r="BC5215" s="51"/>
      <c r="BD5215" s="51"/>
      <c r="BE5215" s="51"/>
      <c r="BF5215" s="51"/>
      <c r="BG5215" s="51"/>
      <c r="BH5215" s="51"/>
      <c r="BI5215" s="51"/>
      <c r="BJ5215" s="51"/>
      <c r="BK5215" s="51"/>
      <c r="BL5215" s="51"/>
      <c r="BM5215" s="51"/>
      <c r="BN5215" s="51"/>
      <c r="BO5215" s="51"/>
      <c r="BP5215" s="51"/>
      <c r="BQ5215" s="51"/>
      <c r="BR5215" s="51"/>
      <c r="BS5215" s="51"/>
      <c r="BT5215" s="51"/>
      <c r="BU5215" s="51"/>
      <c r="BV5215" s="51"/>
      <c r="BW5215" s="51"/>
      <c r="BX5215" s="51"/>
      <c r="BY5215" s="51"/>
    </row>
    <row r="5216" spans="1:77" x14ac:dyDescent="0.55000000000000004">
      <c r="A5216" s="49" t="s">
        <v>907</v>
      </c>
      <c r="B5216" s="50">
        <v>42317</v>
      </c>
      <c r="C5216" s="51" t="s">
        <v>906</v>
      </c>
      <c r="D5216" s="51"/>
      <c r="E5216" s="51">
        <v>437.87390624999995</v>
      </c>
      <c r="F5216" s="51">
        <v>0.128003125</v>
      </c>
      <c r="G5216" s="51">
        <v>0.19490625</v>
      </c>
      <c r="H5216" s="51">
        <v>0.22632499999999997</v>
      </c>
      <c r="I5216" s="51">
        <v>0.22104374999999998</v>
      </c>
      <c r="J5216" s="51">
        <v>0.2848</v>
      </c>
      <c r="K5216" s="51">
        <v>0.29436874999999996</v>
      </c>
      <c r="L5216" s="51">
        <v>0.27158749999999998</v>
      </c>
      <c r="M5216" s="51"/>
      <c r="N5216" s="51"/>
      <c r="O5216" s="51"/>
      <c r="P5216" s="51"/>
      <c r="Q5216" s="51"/>
      <c r="R5216" s="51"/>
      <c r="S5216" s="51"/>
      <c r="T5216" s="51"/>
      <c r="U5216" s="51"/>
      <c r="V5216" s="51"/>
      <c r="W5216" s="51"/>
      <c r="X5216" s="51"/>
      <c r="Y5216" s="51"/>
      <c r="Z5216" s="51"/>
      <c r="AA5216" s="51"/>
      <c r="AB5216" s="51"/>
      <c r="AC5216" s="51"/>
      <c r="AD5216" s="51"/>
      <c r="AE5216" s="51"/>
      <c r="AF5216" s="51"/>
      <c r="AG5216" s="51"/>
      <c r="AH5216" s="51"/>
      <c r="AI5216" s="51"/>
      <c r="AJ5216" s="51"/>
      <c r="AK5216" s="51"/>
      <c r="AL5216" s="51"/>
      <c r="AM5216" s="51"/>
      <c r="AN5216" s="51"/>
      <c r="AO5216" s="51"/>
      <c r="AP5216" s="51"/>
      <c r="AQ5216" s="51"/>
      <c r="AR5216" s="51"/>
      <c r="AS5216" s="51"/>
      <c r="AT5216" s="51"/>
      <c r="AU5216" s="51"/>
      <c r="AV5216" s="51"/>
      <c r="AW5216" s="51"/>
      <c r="AX5216" s="51"/>
      <c r="AY5216" s="51"/>
      <c r="AZ5216" s="51"/>
      <c r="BA5216" s="51"/>
      <c r="BB5216" s="51"/>
      <c r="BC5216" s="51"/>
      <c r="BD5216" s="51"/>
      <c r="BE5216" s="51"/>
      <c r="BF5216" s="51"/>
      <c r="BG5216" s="51"/>
      <c r="BH5216" s="51"/>
      <c r="BI5216" s="51"/>
      <c r="BJ5216" s="51"/>
      <c r="BK5216" s="51"/>
      <c r="BL5216" s="51"/>
      <c r="BM5216" s="51"/>
      <c r="BN5216" s="51"/>
      <c r="BO5216" s="51"/>
      <c r="BP5216" s="51"/>
      <c r="BQ5216" s="51"/>
      <c r="BR5216" s="51"/>
      <c r="BS5216" s="51"/>
      <c r="BT5216" s="51"/>
      <c r="BU5216" s="51"/>
      <c r="BV5216" s="51"/>
      <c r="BW5216" s="51"/>
      <c r="BX5216" s="51"/>
      <c r="BY5216" s="51"/>
    </row>
    <row r="5217" spans="1:77" x14ac:dyDescent="0.55000000000000004">
      <c r="A5217" s="49" t="s">
        <v>907</v>
      </c>
      <c r="B5217" s="50">
        <v>42318</v>
      </c>
      <c r="C5217" s="51" t="s">
        <v>906</v>
      </c>
      <c r="D5217" s="51"/>
      <c r="E5217" s="51">
        <v>436.35421875000003</v>
      </c>
      <c r="F5217" s="51">
        <v>0.124703125</v>
      </c>
      <c r="G5217" s="51">
        <v>0.19255</v>
      </c>
      <c r="H5217" s="51">
        <v>0.224525</v>
      </c>
      <c r="I5217" s="51">
        <v>0.22070000000000001</v>
      </c>
      <c r="J5217" s="51">
        <v>0.28473124999999999</v>
      </c>
      <c r="K5217" s="51">
        <v>0.29436875000000001</v>
      </c>
      <c r="L5217" s="51">
        <v>0.27156250000000004</v>
      </c>
      <c r="M5217" s="51"/>
      <c r="N5217" s="51"/>
      <c r="O5217" s="51"/>
      <c r="P5217" s="51"/>
      <c r="Q5217" s="51"/>
      <c r="R5217" s="51"/>
      <c r="S5217" s="51"/>
      <c r="T5217" s="51"/>
      <c r="U5217" s="51"/>
      <c r="V5217" s="51"/>
      <c r="W5217" s="51"/>
      <c r="X5217" s="51"/>
      <c r="Y5217" s="51"/>
      <c r="Z5217" s="51"/>
      <c r="AA5217" s="51"/>
      <c r="AB5217" s="51">
        <v>8</v>
      </c>
      <c r="AC5217" s="51">
        <v>0.34842406967410888</v>
      </c>
      <c r="AD5217" s="51">
        <v>0.24648902991975158</v>
      </c>
      <c r="AE5217" s="51"/>
      <c r="AF5217" s="51"/>
      <c r="AG5217" s="51"/>
      <c r="AH5217" s="51">
        <v>0.5</v>
      </c>
      <c r="AI5217" s="51">
        <v>7</v>
      </c>
      <c r="AJ5217" s="51"/>
      <c r="AK5217" s="51"/>
      <c r="AL5217" s="51"/>
      <c r="AM5217" s="51"/>
      <c r="AN5217" s="51"/>
      <c r="AO5217" s="51"/>
      <c r="AP5217" s="51"/>
      <c r="AQ5217" s="51"/>
      <c r="AR5217" s="51"/>
      <c r="AS5217" s="51"/>
      <c r="AT5217" s="51"/>
      <c r="AU5217" s="51"/>
      <c r="AV5217" s="51"/>
      <c r="AW5217" s="51"/>
      <c r="AX5217" s="51"/>
      <c r="AY5217" s="51"/>
      <c r="AZ5217" s="51"/>
      <c r="BA5217" s="51"/>
      <c r="BB5217" s="51"/>
      <c r="BC5217" s="51"/>
      <c r="BD5217" s="51"/>
      <c r="BE5217" s="51"/>
      <c r="BF5217" s="51"/>
      <c r="BG5217" s="51"/>
      <c r="BH5217" s="51"/>
      <c r="BI5217" s="51"/>
      <c r="BJ5217" s="51"/>
      <c r="BK5217" s="51"/>
      <c r="BL5217" s="51"/>
      <c r="BM5217" s="51"/>
      <c r="BN5217" s="51"/>
      <c r="BO5217" s="51"/>
      <c r="BP5217" s="51"/>
      <c r="BQ5217" s="51"/>
      <c r="BR5217" s="51"/>
      <c r="BS5217" s="51"/>
      <c r="BT5217" s="51"/>
      <c r="BU5217" s="51"/>
      <c r="BV5217" s="51"/>
      <c r="BW5217" s="51"/>
      <c r="BX5217" s="51"/>
      <c r="BY5217" s="51"/>
    </row>
    <row r="5218" spans="1:77" x14ac:dyDescent="0.55000000000000004">
      <c r="A5218" s="49" t="s">
        <v>907</v>
      </c>
      <c r="B5218" s="50">
        <v>42319</v>
      </c>
      <c r="C5218" s="51" t="s">
        <v>906</v>
      </c>
      <c r="D5218" s="51"/>
      <c r="E5218" s="51">
        <v>435.31171874999995</v>
      </c>
      <c r="F5218" s="51">
        <v>0.12145937499999999</v>
      </c>
      <c r="G5218" s="51">
        <v>0.19060625</v>
      </c>
      <c r="H5218" s="51">
        <v>0.22370625</v>
      </c>
      <c r="I5218" s="51">
        <v>0.22056875000000001</v>
      </c>
      <c r="J5218" s="51">
        <v>0.28470000000000001</v>
      </c>
      <c r="K5218" s="51">
        <v>0.29439375000000001</v>
      </c>
      <c r="L5218" s="51">
        <v>0.27163749999999998</v>
      </c>
      <c r="M5218" s="51"/>
      <c r="N5218" s="51"/>
      <c r="O5218" s="51"/>
      <c r="P5218" s="51"/>
      <c r="Q5218" s="51"/>
      <c r="R5218" s="51"/>
      <c r="S5218" s="51"/>
      <c r="T5218" s="51"/>
      <c r="U5218" s="51"/>
      <c r="V5218" s="51"/>
      <c r="W5218" s="51"/>
      <c r="X5218" s="51"/>
      <c r="Y5218" s="51"/>
      <c r="Z5218" s="51"/>
      <c r="AA5218" s="51"/>
      <c r="AB5218" s="51"/>
      <c r="AC5218" s="51"/>
      <c r="AD5218" s="51"/>
      <c r="AE5218" s="51"/>
      <c r="AF5218" s="51"/>
      <c r="AG5218" s="51"/>
      <c r="AH5218" s="51"/>
      <c r="AI5218" s="51"/>
      <c r="AJ5218" s="51"/>
      <c r="AK5218" s="51"/>
      <c r="AL5218" s="51"/>
      <c r="AM5218" s="51"/>
      <c r="AN5218" s="51"/>
      <c r="AO5218" s="51"/>
      <c r="AP5218" s="51"/>
      <c r="AQ5218" s="51"/>
      <c r="AR5218" s="51"/>
      <c r="AS5218" s="51"/>
      <c r="AT5218" s="51"/>
      <c r="AU5218" s="51"/>
      <c r="AV5218" s="51"/>
      <c r="AW5218" s="51"/>
      <c r="AX5218" s="51"/>
      <c r="AY5218" s="51"/>
      <c r="AZ5218" s="51"/>
      <c r="BA5218" s="51"/>
      <c r="BB5218" s="51"/>
      <c r="BC5218" s="51"/>
      <c r="BD5218" s="51"/>
      <c r="BE5218" s="51"/>
      <c r="BF5218" s="51"/>
      <c r="BG5218" s="51"/>
      <c r="BH5218" s="51"/>
      <c r="BI5218" s="51"/>
      <c r="BJ5218" s="51"/>
      <c r="BK5218" s="51"/>
      <c r="BL5218" s="51"/>
      <c r="BM5218" s="51"/>
      <c r="BN5218" s="51"/>
      <c r="BO5218" s="51"/>
      <c r="BP5218" s="51"/>
      <c r="BQ5218" s="51"/>
      <c r="BR5218" s="51"/>
      <c r="BS5218" s="51"/>
      <c r="BT5218" s="51"/>
      <c r="BU5218" s="51"/>
      <c r="BV5218" s="51"/>
      <c r="BW5218" s="51"/>
      <c r="BX5218" s="51"/>
      <c r="BY5218" s="51"/>
    </row>
    <row r="5219" spans="1:77" x14ac:dyDescent="0.55000000000000004">
      <c r="A5219" s="49" t="s">
        <v>907</v>
      </c>
      <c r="B5219" s="50">
        <v>42320</v>
      </c>
      <c r="C5219" s="51" t="s">
        <v>906</v>
      </c>
      <c r="D5219" s="51"/>
      <c r="E5219" s="51">
        <v>434.25375000000003</v>
      </c>
      <c r="F5219" s="51">
        <v>0.12030625</v>
      </c>
      <c r="G5219" s="51">
        <v>0.18888125</v>
      </c>
      <c r="H5219" s="51">
        <v>0.22193125000000002</v>
      </c>
      <c r="I5219" s="51">
        <v>0.22005625000000001</v>
      </c>
      <c r="J5219" s="51">
        <v>0.28474374999999996</v>
      </c>
      <c r="K5219" s="51">
        <v>0.29441875000000001</v>
      </c>
      <c r="L5219" s="51">
        <v>0.27176875</v>
      </c>
      <c r="M5219" s="51"/>
      <c r="N5219" s="51"/>
      <c r="O5219" s="51"/>
      <c r="P5219" s="51"/>
      <c r="Q5219" s="51"/>
      <c r="R5219" s="51"/>
      <c r="S5219" s="51"/>
      <c r="T5219" s="51"/>
      <c r="U5219" s="51"/>
      <c r="V5219" s="51"/>
      <c r="W5219" s="51"/>
      <c r="X5219" s="51"/>
      <c r="Y5219" s="51"/>
      <c r="Z5219" s="51"/>
      <c r="AA5219" s="51"/>
      <c r="AB5219" s="51"/>
      <c r="AC5219" s="51">
        <v>0.35532694937643927</v>
      </c>
      <c r="AD5219" s="51">
        <v>0.24610000829028639</v>
      </c>
      <c r="AE5219" s="51"/>
      <c r="AF5219" s="51"/>
      <c r="AG5219" s="51"/>
      <c r="AH5219" s="51"/>
      <c r="AI5219" s="51"/>
      <c r="AJ5219" s="51"/>
      <c r="AK5219" s="51"/>
      <c r="AL5219" s="51"/>
      <c r="AM5219" s="51"/>
      <c r="AN5219" s="51"/>
      <c r="AO5219" s="51"/>
      <c r="AP5219" s="51"/>
      <c r="AQ5219" s="51"/>
      <c r="AR5219" s="51"/>
      <c r="AS5219" s="51"/>
      <c r="AT5219" s="51"/>
      <c r="AU5219" s="51"/>
      <c r="AV5219" s="51"/>
      <c r="AW5219" s="51"/>
      <c r="AX5219" s="51"/>
      <c r="AY5219" s="51"/>
      <c r="AZ5219" s="51"/>
      <c r="BA5219" s="51"/>
      <c r="BB5219" s="51"/>
      <c r="BC5219" s="51"/>
      <c r="BD5219" s="51"/>
      <c r="BE5219" s="51"/>
      <c r="BF5219" s="51"/>
      <c r="BG5219" s="51"/>
      <c r="BH5219" s="51"/>
      <c r="BI5219" s="51"/>
      <c r="BJ5219" s="51"/>
      <c r="BK5219" s="51"/>
      <c r="BL5219" s="51"/>
      <c r="BM5219" s="51"/>
      <c r="BN5219" s="51"/>
      <c r="BO5219" s="51"/>
      <c r="BP5219" s="51"/>
      <c r="BQ5219" s="51"/>
      <c r="BR5219" s="51"/>
      <c r="BS5219" s="51"/>
      <c r="BT5219" s="51"/>
      <c r="BU5219" s="51"/>
      <c r="BV5219" s="51"/>
      <c r="BW5219" s="51"/>
      <c r="BX5219" s="51"/>
      <c r="BY5219" s="51"/>
    </row>
    <row r="5220" spans="1:77" x14ac:dyDescent="0.55000000000000004">
      <c r="A5220" s="49" t="s">
        <v>907</v>
      </c>
      <c r="B5220" s="50">
        <v>42321</v>
      </c>
      <c r="C5220" s="51" t="s">
        <v>906</v>
      </c>
      <c r="D5220" s="51"/>
      <c r="E5220" s="51">
        <v>432.6590625</v>
      </c>
      <c r="F5220" s="51">
        <v>0.11863124999999999</v>
      </c>
      <c r="G5220" s="51">
        <v>0.18693750000000001</v>
      </c>
      <c r="H5220" s="51">
        <v>0.21943124999999997</v>
      </c>
      <c r="I5220" s="51">
        <v>0.21906875000000001</v>
      </c>
      <c r="J5220" s="51">
        <v>0.28462500000000002</v>
      </c>
      <c r="K5220" s="51">
        <v>0.29448750000000001</v>
      </c>
      <c r="L5220" s="51">
        <v>0.27179999999999999</v>
      </c>
      <c r="M5220" s="51"/>
      <c r="N5220" s="51"/>
      <c r="O5220" s="51"/>
      <c r="P5220" s="51"/>
      <c r="Q5220" s="51"/>
      <c r="R5220" s="51"/>
      <c r="S5220" s="51"/>
      <c r="T5220" s="51"/>
      <c r="U5220" s="51"/>
      <c r="V5220" s="51"/>
      <c r="W5220" s="51"/>
      <c r="X5220" s="51"/>
      <c r="Y5220" s="51"/>
      <c r="Z5220" s="51"/>
      <c r="AA5220" s="51"/>
      <c r="AB5220" s="51"/>
      <c r="AC5220" s="51"/>
      <c r="AD5220" s="51"/>
      <c r="AE5220" s="51"/>
      <c r="AF5220" s="51"/>
      <c r="AG5220" s="51"/>
      <c r="AH5220" s="51"/>
      <c r="AI5220" s="51"/>
      <c r="AJ5220" s="51"/>
      <c r="AK5220" s="51"/>
      <c r="AL5220" s="51"/>
      <c r="AM5220" s="51"/>
      <c r="AN5220" s="51"/>
      <c r="AO5220" s="51"/>
      <c r="AP5220" s="51"/>
      <c r="AQ5220" s="51"/>
      <c r="AR5220" s="51"/>
      <c r="AS5220" s="51"/>
      <c r="AT5220" s="51"/>
      <c r="AU5220" s="51"/>
      <c r="AV5220" s="51"/>
      <c r="AW5220" s="51"/>
      <c r="AX5220" s="51"/>
      <c r="AY5220" s="51"/>
      <c r="AZ5220" s="51"/>
      <c r="BA5220" s="51"/>
      <c r="BB5220" s="51"/>
      <c r="BC5220" s="51"/>
      <c r="BD5220" s="51"/>
      <c r="BE5220" s="51"/>
      <c r="BF5220" s="51"/>
      <c r="BG5220" s="51"/>
      <c r="BH5220" s="51"/>
      <c r="BI5220" s="51"/>
      <c r="BJ5220" s="51"/>
      <c r="BK5220" s="51"/>
      <c r="BL5220" s="51"/>
      <c r="BM5220" s="51"/>
      <c r="BN5220" s="51"/>
      <c r="BO5220" s="51"/>
      <c r="BP5220" s="51"/>
      <c r="BQ5220" s="51"/>
      <c r="BR5220" s="51"/>
      <c r="BS5220" s="51"/>
      <c r="BT5220" s="51"/>
      <c r="BU5220" s="51"/>
      <c r="BV5220" s="51"/>
      <c r="BW5220" s="51"/>
      <c r="BX5220" s="51"/>
      <c r="BY5220" s="51"/>
    </row>
    <row r="5221" spans="1:77" x14ac:dyDescent="0.55000000000000004">
      <c r="A5221" s="49" t="s">
        <v>907</v>
      </c>
      <c r="B5221" s="50">
        <v>42322</v>
      </c>
      <c r="C5221" s="51" t="s">
        <v>906</v>
      </c>
      <c r="D5221" s="51"/>
      <c r="E5221" s="51">
        <v>431.14453125</v>
      </c>
      <c r="F5221" s="51">
        <v>0.116665625</v>
      </c>
      <c r="G5221" s="51">
        <v>0.18459375</v>
      </c>
      <c r="H5221" s="51">
        <v>0.2174875</v>
      </c>
      <c r="I5221" s="51">
        <v>0.21836875</v>
      </c>
      <c r="J5221" s="51">
        <v>0.28441250000000001</v>
      </c>
      <c r="K5221" s="51">
        <v>0.2944</v>
      </c>
      <c r="L5221" s="51">
        <v>0.27185000000000004</v>
      </c>
      <c r="M5221" s="51"/>
      <c r="N5221" s="51"/>
      <c r="O5221" s="51"/>
      <c r="P5221" s="51"/>
      <c r="Q5221" s="51"/>
      <c r="R5221" s="51"/>
      <c r="S5221" s="51"/>
      <c r="T5221" s="51"/>
      <c r="U5221" s="51"/>
      <c r="V5221" s="51"/>
      <c r="W5221" s="51"/>
      <c r="X5221" s="51"/>
      <c r="Y5221" s="51"/>
      <c r="Z5221" s="51"/>
      <c r="AA5221" s="51"/>
      <c r="AB5221" s="51"/>
      <c r="AC5221" s="51"/>
      <c r="AD5221" s="51"/>
      <c r="AE5221" s="51"/>
      <c r="AF5221" s="51"/>
      <c r="AG5221" s="51"/>
      <c r="AH5221" s="51"/>
      <c r="AI5221" s="51"/>
      <c r="AJ5221" s="51"/>
      <c r="AK5221" s="51"/>
      <c r="AL5221" s="51"/>
      <c r="AM5221" s="51"/>
      <c r="AN5221" s="51"/>
      <c r="AO5221" s="51"/>
      <c r="AP5221" s="51"/>
      <c r="AQ5221" s="51"/>
      <c r="AR5221" s="51"/>
      <c r="AS5221" s="51"/>
      <c r="AT5221" s="51"/>
      <c r="AU5221" s="51"/>
      <c r="AV5221" s="51"/>
      <c r="AW5221" s="51"/>
      <c r="AX5221" s="51"/>
      <c r="AY5221" s="51"/>
      <c r="AZ5221" s="51"/>
      <c r="BA5221" s="51"/>
      <c r="BB5221" s="51"/>
      <c r="BC5221" s="51"/>
      <c r="BD5221" s="51"/>
      <c r="BE5221" s="51"/>
      <c r="BF5221" s="51"/>
      <c r="BG5221" s="51"/>
      <c r="BH5221" s="51"/>
      <c r="BI5221" s="51"/>
      <c r="BJ5221" s="51"/>
      <c r="BK5221" s="51"/>
      <c r="BL5221" s="51"/>
      <c r="BM5221" s="51"/>
      <c r="BN5221" s="51"/>
      <c r="BO5221" s="51"/>
      <c r="BP5221" s="51"/>
      <c r="BQ5221" s="51"/>
      <c r="BR5221" s="51"/>
      <c r="BS5221" s="51"/>
      <c r="BT5221" s="51"/>
      <c r="BU5221" s="51"/>
      <c r="BV5221" s="51"/>
      <c r="BW5221" s="51"/>
      <c r="BX5221" s="51"/>
      <c r="BY5221" s="51"/>
    </row>
    <row r="5222" spans="1:77" x14ac:dyDescent="0.55000000000000004">
      <c r="A5222" s="49" t="s">
        <v>907</v>
      </c>
      <c r="B5222" s="50">
        <v>42323</v>
      </c>
      <c r="C5222" s="51" t="s">
        <v>906</v>
      </c>
      <c r="D5222" s="51"/>
      <c r="E5222" s="51">
        <v>429.91781249999997</v>
      </c>
      <c r="F5222" s="51">
        <v>0.11483125</v>
      </c>
      <c r="G5222" s="51">
        <v>0.18295</v>
      </c>
      <c r="H5222" s="51">
        <v>0.21589375</v>
      </c>
      <c r="I5222" s="51">
        <v>0.21773125000000002</v>
      </c>
      <c r="J5222" s="51">
        <v>0.28420624999999999</v>
      </c>
      <c r="K5222" s="51">
        <v>0.29443750000000002</v>
      </c>
      <c r="L5222" s="51">
        <v>0.27190000000000003</v>
      </c>
      <c r="M5222" s="51"/>
      <c r="N5222" s="51"/>
      <c r="O5222" s="51"/>
      <c r="P5222" s="51"/>
      <c r="Q5222" s="51"/>
      <c r="R5222" s="51"/>
      <c r="S5222" s="51"/>
      <c r="T5222" s="51"/>
      <c r="U5222" s="51"/>
      <c r="V5222" s="51"/>
      <c r="W5222" s="51"/>
      <c r="X5222" s="51"/>
      <c r="Y5222" s="51"/>
      <c r="Z5222" s="51"/>
      <c r="AA5222" s="51"/>
      <c r="AB5222" s="51"/>
      <c r="AC5222" s="51"/>
      <c r="AD5222" s="51"/>
      <c r="AE5222" s="51"/>
      <c r="AF5222" s="51"/>
      <c r="AG5222" s="51"/>
      <c r="AH5222" s="51"/>
      <c r="AI5222" s="51"/>
      <c r="AJ5222" s="51"/>
      <c r="AK5222" s="51"/>
      <c r="AL5222" s="51"/>
      <c r="AM5222" s="51"/>
      <c r="AN5222" s="51"/>
      <c r="AO5222" s="51"/>
      <c r="AP5222" s="51"/>
      <c r="AQ5222" s="51"/>
      <c r="AR5222" s="51"/>
      <c r="AS5222" s="51"/>
      <c r="AT5222" s="51"/>
      <c r="AU5222" s="51"/>
      <c r="AV5222" s="51"/>
      <c r="AW5222" s="51"/>
      <c r="AX5222" s="51"/>
      <c r="AY5222" s="51"/>
      <c r="AZ5222" s="51"/>
      <c r="BA5222" s="51"/>
      <c r="BB5222" s="51"/>
      <c r="BC5222" s="51"/>
      <c r="BD5222" s="51"/>
      <c r="BE5222" s="51"/>
      <c r="BF5222" s="51"/>
      <c r="BG5222" s="51"/>
      <c r="BH5222" s="51"/>
      <c r="BI5222" s="51"/>
      <c r="BJ5222" s="51"/>
      <c r="BK5222" s="51"/>
      <c r="BL5222" s="51"/>
      <c r="BM5222" s="51"/>
      <c r="BN5222" s="51"/>
      <c r="BO5222" s="51"/>
      <c r="BP5222" s="51"/>
      <c r="BQ5222" s="51"/>
      <c r="BR5222" s="51"/>
      <c r="BS5222" s="51"/>
      <c r="BT5222" s="51"/>
      <c r="BU5222" s="51"/>
      <c r="BV5222" s="51"/>
      <c r="BW5222" s="51"/>
      <c r="BX5222" s="51"/>
      <c r="BY5222" s="51"/>
    </row>
    <row r="5223" spans="1:77" x14ac:dyDescent="0.55000000000000004">
      <c r="A5223" s="49" t="s">
        <v>907</v>
      </c>
      <c r="B5223" s="50">
        <v>42324</v>
      </c>
      <c r="C5223" s="51" t="s">
        <v>906</v>
      </c>
      <c r="D5223" s="51"/>
      <c r="E5223" s="51">
        <v>428.38593749999995</v>
      </c>
      <c r="F5223" s="51">
        <v>0.11345000000000001</v>
      </c>
      <c r="G5223" s="51">
        <v>0.18096875000000001</v>
      </c>
      <c r="H5223" s="51">
        <v>0.213675</v>
      </c>
      <c r="I5223" s="51">
        <v>0.21675</v>
      </c>
      <c r="J5223" s="51">
        <v>0.28399999999999997</v>
      </c>
      <c r="K5223" s="51">
        <v>0.29443124999999998</v>
      </c>
      <c r="L5223" s="51">
        <v>0.2718875</v>
      </c>
      <c r="M5223" s="51"/>
      <c r="N5223" s="51"/>
      <c r="O5223" s="51"/>
      <c r="P5223" s="51"/>
      <c r="Q5223" s="51"/>
      <c r="R5223" s="51"/>
      <c r="S5223" s="51"/>
      <c r="T5223" s="51"/>
      <c r="U5223" s="51"/>
      <c r="V5223" s="51"/>
      <c r="W5223" s="51"/>
      <c r="X5223" s="51"/>
      <c r="Y5223" s="51"/>
      <c r="Z5223" s="51"/>
      <c r="AA5223" s="51"/>
      <c r="AB5223" s="51"/>
      <c r="AC5223" s="51"/>
      <c r="AD5223" s="51"/>
      <c r="AE5223" s="51"/>
      <c r="AF5223" s="51"/>
      <c r="AG5223" s="51"/>
      <c r="AH5223" s="51"/>
      <c r="AI5223" s="51"/>
      <c r="AJ5223" s="51"/>
      <c r="AK5223" s="51"/>
      <c r="AL5223" s="51"/>
      <c r="AM5223" s="51"/>
      <c r="AN5223" s="51"/>
      <c r="AO5223" s="51"/>
      <c r="AP5223" s="51"/>
      <c r="AQ5223" s="51"/>
      <c r="AR5223" s="51"/>
      <c r="AS5223" s="51"/>
      <c r="AT5223" s="51"/>
      <c r="AU5223" s="51"/>
      <c r="AV5223" s="51"/>
      <c r="AW5223" s="51"/>
      <c r="AX5223" s="51"/>
      <c r="AY5223" s="51"/>
      <c r="AZ5223" s="51"/>
      <c r="BA5223" s="51"/>
      <c r="BB5223" s="51"/>
      <c r="BC5223" s="51"/>
      <c r="BD5223" s="51"/>
      <c r="BE5223" s="51"/>
      <c r="BF5223" s="51"/>
      <c r="BG5223" s="51"/>
      <c r="BH5223" s="51"/>
      <c r="BI5223" s="51"/>
      <c r="BJ5223" s="51"/>
      <c r="BK5223" s="51"/>
      <c r="BL5223" s="51"/>
      <c r="BM5223" s="51"/>
      <c r="BN5223" s="51"/>
      <c r="BO5223" s="51"/>
      <c r="BP5223" s="51"/>
      <c r="BQ5223" s="51"/>
      <c r="BR5223" s="51"/>
      <c r="BS5223" s="51"/>
      <c r="BT5223" s="51"/>
      <c r="BU5223" s="51"/>
      <c r="BV5223" s="51"/>
      <c r="BW5223" s="51"/>
      <c r="BX5223" s="51"/>
      <c r="BY5223" s="51"/>
    </row>
    <row r="5224" spans="1:77" x14ac:dyDescent="0.55000000000000004">
      <c r="A5224" s="49" t="s">
        <v>907</v>
      </c>
      <c r="B5224" s="50">
        <v>42325</v>
      </c>
      <c r="C5224" s="51" t="s">
        <v>906</v>
      </c>
      <c r="D5224" s="51"/>
      <c r="E5224" s="51">
        <v>427.12687499999998</v>
      </c>
      <c r="F5224" s="51">
        <v>0.11119999999999999</v>
      </c>
      <c r="G5224" s="51">
        <v>0.17936250000000001</v>
      </c>
      <c r="H5224" s="51">
        <v>0.21238125000000002</v>
      </c>
      <c r="I5224" s="51">
        <v>0.21608750000000002</v>
      </c>
      <c r="J5224" s="51">
        <v>0.28382499999999999</v>
      </c>
      <c r="K5224" s="51">
        <v>0.29430000000000001</v>
      </c>
      <c r="L5224" s="51">
        <v>0.27188125000000002</v>
      </c>
      <c r="M5224" s="51"/>
      <c r="N5224" s="51"/>
      <c r="O5224" s="51"/>
      <c r="P5224" s="51"/>
      <c r="Q5224" s="51"/>
      <c r="R5224" s="51"/>
      <c r="S5224" s="51"/>
      <c r="T5224" s="51"/>
      <c r="U5224" s="51"/>
      <c r="V5224" s="51"/>
      <c r="W5224" s="51"/>
      <c r="X5224" s="51"/>
      <c r="Y5224" s="51"/>
      <c r="Z5224" s="51"/>
      <c r="AA5224" s="51"/>
      <c r="AB5224" s="51"/>
      <c r="AC5224" s="51">
        <v>0.4924668035412767</v>
      </c>
      <c r="AD5224" s="51">
        <v>0.22147621182089325</v>
      </c>
      <c r="AE5224" s="51"/>
      <c r="AF5224" s="51"/>
      <c r="AG5224" s="51"/>
      <c r="AH5224" s="51"/>
      <c r="AI5224" s="51"/>
      <c r="AJ5224" s="51"/>
      <c r="AK5224" s="51"/>
      <c r="AL5224" s="51"/>
      <c r="AM5224" s="51"/>
      <c r="AN5224" s="51"/>
      <c r="AO5224" s="51"/>
      <c r="AP5224" s="51"/>
      <c r="AQ5224" s="51"/>
      <c r="AR5224" s="51"/>
      <c r="AS5224" s="51"/>
      <c r="AT5224" s="51"/>
      <c r="AU5224" s="51"/>
      <c r="AV5224" s="51"/>
      <c r="AW5224" s="51"/>
      <c r="AX5224" s="51"/>
      <c r="AY5224" s="51"/>
      <c r="AZ5224" s="51"/>
      <c r="BA5224" s="51"/>
      <c r="BB5224" s="51"/>
      <c r="BC5224" s="51"/>
      <c r="BD5224" s="51"/>
      <c r="BE5224" s="51"/>
      <c r="BF5224" s="51"/>
      <c r="BG5224" s="51"/>
      <c r="BH5224" s="51"/>
      <c r="BI5224" s="51"/>
      <c r="BJ5224" s="51"/>
      <c r="BK5224" s="51"/>
      <c r="BL5224" s="51"/>
      <c r="BM5224" s="51"/>
      <c r="BN5224" s="51"/>
      <c r="BO5224" s="51"/>
      <c r="BP5224" s="51"/>
      <c r="BQ5224" s="51"/>
      <c r="BR5224" s="51"/>
      <c r="BS5224" s="51"/>
      <c r="BT5224" s="51"/>
      <c r="BU5224" s="51"/>
      <c r="BV5224" s="51"/>
      <c r="BW5224" s="51"/>
      <c r="BX5224" s="51"/>
      <c r="BY5224" s="51"/>
    </row>
    <row r="5225" spans="1:77" x14ac:dyDescent="0.55000000000000004">
      <c r="A5225" s="49" t="s">
        <v>907</v>
      </c>
      <c r="B5225" s="50">
        <v>42326</v>
      </c>
      <c r="C5225" s="51" t="s">
        <v>906</v>
      </c>
      <c r="D5225" s="51"/>
      <c r="E5225" s="51">
        <v>425.87203124999996</v>
      </c>
      <c r="F5225" s="51">
        <v>0.10984687500000001</v>
      </c>
      <c r="G5225" s="51">
        <v>0.1779125</v>
      </c>
      <c r="H5225" s="51">
        <v>0.21073125000000001</v>
      </c>
      <c r="I5225" s="51">
        <v>0.21516250000000001</v>
      </c>
      <c r="J5225" s="51">
        <v>0.28363125</v>
      </c>
      <c r="K5225" s="51">
        <v>0.29430624999999999</v>
      </c>
      <c r="L5225" s="51">
        <v>0.27186250000000001</v>
      </c>
      <c r="M5225" s="51"/>
      <c r="N5225" s="51"/>
      <c r="O5225" s="51"/>
      <c r="P5225" s="51"/>
      <c r="Q5225" s="51"/>
      <c r="R5225" s="51"/>
      <c r="S5225" s="51"/>
      <c r="T5225" s="51"/>
      <c r="U5225" s="51"/>
      <c r="V5225" s="51"/>
      <c r="W5225" s="51"/>
      <c r="X5225" s="51"/>
      <c r="Y5225" s="51"/>
      <c r="Z5225" s="51"/>
      <c r="AA5225" s="51"/>
      <c r="AB5225" s="51"/>
      <c r="AC5225" s="51"/>
      <c r="AD5225" s="51"/>
      <c r="AE5225" s="51"/>
      <c r="AF5225" s="51"/>
      <c r="AG5225" s="51"/>
      <c r="AH5225" s="51"/>
      <c r="AI5225" s="51"/>
      <c r="AJ5225" s="51"/>
      <c r="AK5225" s="51"/>
      <c r="AL5225" s="51"/>
      <c r="AM5225" s="51"/>
      <c r="AN5225" s="51"/>
      <c r="AO5225" s="51"/>
      <c r="AP5225" s="51"/>
      <c r="AQ5225" s="51"/>
      <c r="AR5225" s="51"/>
      <c r="AS5225" s="51"/>
      <c r="AT5225" s="51"/>
      <c r="AU5225" s="51"/>
      <c r="AV5225" s="51"/>
      <c r="AW5225" s="51"/>
      <c r="AX5225" s="51"/>
      <c r="AY5225" s="51"/>
      <c r="AZ5225" s="51"/>
      <c r="BA5225" s="51"/>
      <c r="BB5225" s="51"/>
      <c r="BC5225" s="51"/>
      <c r="BD5225" s="51"/>
      <c r="BE5225" s="51"/>
      <c r="BF5225" s="51"/>
      <c r="BG5225" s="51"/>
      <c r="BH5225" s="51"/>
      <c r="BI5225" s="51"/>
      <c r="BJ5225" s="51"/>
      <c r="BK5225" s="51"/>
      <c r="BL5225" s="51"/>
      <c r="BM5225" s="51"/>
      <c r="BN5225" s="51"/>
      <c r="BO5225" s="51"/>
      <c r="BP5225" s="51"/>
      <c r="BQ5225" s="51"/>
      <c r="BR5225" s="51"/>
      <c r="BS5225" s="51"/>
      <c r="BT5225" s="51"/>
      <c r="BU5225" s="51"/>
      <c r="BV5225" s="51"/>
      <c r="BW5225" s="51"/>
      <c r="BX5225" s="51"/>
      <c r="BY5225" s="51"/>
    </row>
    <row r="5226" spans="1:77" x14ac:dyDescent="0.55000000000000004">
      <c r="A5226" s="49" t="s">
        <v>907</v>
      </c>
      <c r="B5226" s="50">
        <v>42327</v>
      </c>
      <c r="C5226" s="51" t="s">
        <v>906</v>
      </c>
      <c r="D5226" s="51"/>
      <c r="E5226" s="51">
        <v>453.05390625000007</v>
      </c>
      <c r="F5226" s="51">
        <v>0.27185312499999997</v>
      </c>
      <c r="G5226" s="51">
        <v>0.20013125000000001</v>
      </c>
      <c r="H5226" s="51">
        <v>0.21018125000000001</v>
      </c>
      <c r="I5226" s="51">
        <v>0.21441250000000003</v>
      </c>
      <c r="J5226" s="51">
        <v>0.28344374999999999</v>
      </c>
      <c r="K5226" s="51">
        <v>0.29430000000000001</v>
      </c>
      <c r="L5226" s="51">
        <v>0.27185000000000004</v>
      </c>
      <c r="M5226" s="51"/>
      <c r="N5226" s="51"/>
      <c r="O5226" s="51"/>
      <c r="P5226" s="51"/>
      <c r="Q5226" s="51">
        <v>2.9438073250000003</v>
      </c>
      <c r="R5226" s="51">
        <v>188.76799999999997</v>
      </c>
      <c r="S5226" s="51">
        <v>0</v>
      </c>
      <c r="T5226" s="51"/>
      <c r="U5226" s="51"/>
      <c r="V5226" s="51"/>
      <c r="W5226" s="51"/>
      <c r="X5226" s="51"/>
      <c r="Y5226" s="51"/>
      <c r="Z5226" s="51"/>
      <c r="AA5226" s="51">
        <v>0</v>
      </c>
      <c r="AB5226" s="51"/>
      <c r="AC5226" s="51"/>
      <c r="AD5226" s="51"/>
      <c r="AE5226" s="51"/>
      <c r="AF5226" s="51"/>
      <c r="AG5226" s="51">
        <v>3.2670000000000003</v>
      </c>
      <c r="AH5226" s="51"/>
      <c r="AI5226" s="51"/>
      <c r="AJ5226" s="51">
        <v>1.02</v>
      </c>
      <c r="AK5226" s="51">
        <v>3.0474127438848676E-2</v>
      </c>
      <c r="AL5226" s="51">
        <v>1.7977602000000001</v>
      </c>
      <c r="AM5226" s="51">
        <v>58.993000000000009</v>
      </c>
      <c r="AN5226" s="51"/>
      <c r="AO5226" s="51"/>
      <c r="AP5226" s="51"/>
      <c r="AQ5226" s="51"/>
      <c r="AR5226" s="51"/>
      <c r="AS5226" s="51"/>
      <c r="AT5226" s="51"/>
      <c r="AU5226" s="51"/>
      <c r="AV5226" s="51"/>
      <c r="AW5226" s="51"/>
      <c r="AX5226" s="51"/>
      <c r="AY5226" s="51">
        <v>0</v>
      </c>
      <c r="AZ5226" s="51"/>
      <c r="BA5226" s="51">
        <v>9.0590881604325438E-3</v>
      </c>
      <c r="BB5226" s="51">
        <v>1.1460471250000002</v>
      </c>
      <c r="BC5226" s="51"/>
      <c r="BD5226" s="51">
        <v>126.508</v>
      </c>
      <c r="BE5226" s="51"/>
      <c r="BF5226" s="51"/>
      <c r="BG5226" s="51"/>
      <c r="BH5226" s="51"/>
      <c r="BI5226" s="51"/>
      <c r="BJ5226" s="51"/>
      <c r="BK5226" s="51"/>
      <c r="BL5226" s="51"/>
      <c r="BM5226" s="51"/>
      <c r="BN5226" s="51"/>
      <c r="BO5226" s="51"/>
      <c r="BP5226" s="51"/>
      <c r="BQ5226" s="51"/>
      <c r="BR5226" s="51"/>
      <c r="BS5226" s="51"/>
      <c r="BT5226" s="51"/>
      <c r="BU5226" s="51"/>
      <c r="BV5226" s="51"/>
      <c r="BW5226" s="51"/>
      <c r="BX5226" s="51"/>
      <c r="BY5226" s="51"/>
    </row>
    <row r="5227" spans="1:77" x14ac:dyDescent="0.55000000000000004">
      <c r="A5227" s="49" t="s">
        <v>907</v>
      </c>
      <c r="B5227" s="50">
        <v>42328</v>
      </c>
      <c r="C5227" s="51" t="s">
        <v>906</v>
      </c>
      <c r="D5227" s="51"/>
      <c r="E5227" s="51">
        <v>447.58875000000006</v>
      </c>
      <c r="F5227" s="51">
        <v>0.23757499999999998</v>
      </c>
      <c r="G5227" s="51">
        <v>0.20017499999999999</v>
      </c>
      <c r="H5227" s="51">
        <v>0.21038125000000002</v>
      </c>
      <c r="I5227" s="51">
        <v>0.21355625</v>
      </c>
      <c r="J5227" s="51">
        <v>0.28315625</v>
      </c>
      <c r="K5227" s="51">
        <v>0.29415625000000001</v>
      </c>
      <c r="L5227" s="51">
        <v>0.27183750000000001</v>
      </c>
      <c r="M5227" s="51"/>
      <c r="N5227" s="51"/>
      <c r="O5227" s="51"/>
      <c r="P5227" s="51">
        <v>1.9</v>
      </c>
      <c r="Q5227" s="51"/>
      <c r="R5227" s="51"/>
      <c r="S5227" s="51"/>
      <c r="T5227" s="51"/>
      <c r="U5227" s="51"/>
      <c r="V5227" s="51"/>
      <c r="W5227" s="51"/>
      <c r="X5227" s="51"/>
      <c r="Y5227" s="51"/>
      <c r="Z5227" s="51"/>
      <c r="AA5227" s="51"/>
      <c r="AB5227" s="51">
        <v>8.4</v>
      </c>
      <c r="AC5227" s="51"/>
      <c r="AD5227" s="51">
        <v>0.37111802917640629</v>
      </c>
      <c r="AE5227" s="51"/>
      <c r="AF5227" s="51"/>
      <c r="AG5227" s="51"/>
      <c r="AH5227" s="51">
        <v>1.75</v>
      </c>
      <c r="AI5227" s="51">
        <v>8.25</v>
      </c>
      <c r="AJ5227" s="51"/>
      <c r="AK5227" s="51"/>
      <c r="AL5227" s="51"/>
      <c r="AM5227" s="51"/>
      <c r="AN5227" s="51"/>
      <c r="AO5227" s="51"/>
      <c r="AP5227" s="51"/>
      <c r="AQ5227" s="51"/>
      <c r="AR5227" s="51"/>
      <c r="AS5227" s="51"/>
      <c r="AT5227" s="51"/>
      <c r="AU5227" s="51"/>
      <c r="AV5227" s="51"/>
      <c r="AW5227" s="51"/>
      <c r="AX5227" s="51"/>
      <c r="AY5227" s="51"/>
      <c r="AZ5227" s="51"/>
      <c r="BA5227" s="51"/>
      <c r="BB5227" s="51"/>
      <c r="BC5227" s="51"/>
      <c r="BD5227" s="51"/>
      <c r="BE5227" s="51"/>
      <c r="BF5227" s="51"/>
      <c r="BG5227" s="51"/>
      <c r="BH5227" s="51"/>
      <c r="BI5227" s="51"/>
      <c r="BJ5227" s="51"/>
      <c r="BK5227" s="51"/>
      <c r="BL5227" s="51"/>
      <c r="BM5227" s="51"/>
      <c r="BN5227" s="51"/>
      <c r="BO5227" s="51"/>
      <c r="BP5227" s="51"/>
      <c r="BQ5227" s="51"/>
      <c r="BR5227" s="51"/>
      <c r="BS5227" s="51"/>
      <c r="BT5227" s="51"/>
      <c r="BU5227" s="51"/>
      <c r="BV5227" s="51"/>
      <c r="BW5227" s="51"/>
      <c r="BX5227" s="51"/>
      <c r="BY5227" s="51"/>
    </row>
    <row r="5228" spans="1:77" x14ac:dyDescent="0.55000000000000004">
      <c r="A5228" s="49" t="s">
        <v>907</v>
      </c>
      <c r="B5228" s="50">
        <v>42329</v>
      </c>
      <c r="C5228" s="51" t="s">
        <v>906</v>
      </c>
      <c r="D5228" s="51"/>
      <c r="E5228" s="51">
        <v>443.99437499999999</v>
      </c>
      <c r="F5228" s="51">
        <v>0.21479374999999998</v>
      </c>
      <c r="G5228" s="51">
        <v>0.19919375</v>
      </c>
      <c r="H5228" s="51">
        <v>0.210975</v>
      </c>
      <c r="I5228" s="51">
        <v>0.21308750000000001</v>
      </c>
      <c r="J5228" s="51">
        <v>0.28288750000000001</v>
      </c>
      <c r="K5228" s="51">
        <v>0.29415625000000001</v>
      </c>
      <c r="L5228" s="51">
        <v>0.27188125000000002</v>
      </c>
      <c r="M5228" s="51"/>
      <c r="N5228" s="51"/>
      <c r="O5228" s="51"/>
      <c r="P5228" s="51"/>
      <c r="Q5228" s="51"/>
      <c r="R5228" s="51"/>
      <c r="S5228" s="51"/>
      <c r="T5228" s="51"/>
      <c r="U5228" s="51"/>
      <c r="V5228" s="51"/>
      <c r="W5228" s="51"/>
      <c r="X5228" s="51"/>
      <c r="Y5228" s="51"/>
      <c r="Z5228" s="51"/>
      <c r="AA5228" s="51"/>
      <c r="AB5228" s="51"/>
      <c r="AC5228" s="51"/>
      <c r="AD5228" s="51"/>
      <c r="AE5228" s="51"/>
      <c r="AF5228" s="51"/>
      <c r="AG5228" s="51"/>
      <c r="AH5228" s="51"/>
      <c r="AI5228" s="51"/>
      <c r="AJ5228" s="51"/>
      <c r="AK5228" s="51"/>
      <c r="AL5228" s="51"/>
      <c r="AM5228" s="51"/>
      <c r="AN5228" s="51"/>
      <c r="AO5228" s="51"/>
      <c r="AP5228" s="51"/>
      <c r="AQ5228" s="51"/>
      <c r="AR5228" s="51"/>
      <c r="AS5228" s="51"/>
      <c r="AT5228" s="51"/>
      <c r="AU5228" s="51"/>
      <c r="AV5228" s="51"/>
      <c r="AW5228" s="51"/>
      <c r="AX5228" s="51"/>
      <c r="AY5228" s="51"/>
      <c r="AZ5228" s="51"/>
      <c r="BA5228" s="51"/>
      <c r="BB5228" s="51"/>
      <c r="BC5228" s="51"/>
      <c r="BD5228" s="51"/>
      <c r="BE5228" s="51"/>
      <c r="BF5228" s="51"/>
      <c r="BG5228" s="51"/>
      <c r="BH5228" s="51"/>
      <c r="BI5228" s="51"/>
      <c r="BJ5228" s="51"/>
      <c r="BK5228" s="51"/>
      <c r="BL5228" s="51"/>
      <c r="BM5228" s="51"/>
      <c r="BN5228" s="51"/>
      <c r="BO5228" s="51"/>
      <c r="BP5228" s="51"/>
      <c r="BQ5228" s="51"/>
      <c r="BR5228" s="51"/>
      <c r="BS5228" s="51"/>
      <c r="BT5228" s="51"/>
      <c r="BU5228" s="51"/>
      <c r="BV5228" s="51"/>
      <c r="BW5228" s="51"/>
      <c r="BX5228" s="51"/>
      <c r="BY5228" s="51"/>
    </row>
    <row r="5229" spans="1:77" x14ac:dyDescent="0.55000000000000004">
      <c r="A5229" s="49" t="s">
        <v>907</v>
      </c>
      <c r="B5229" s="50">
        <v>42330</v>
      </c>
      <c r="C5229" s="51" t="s">
        <v>906</v>
      </c>
      <c r="D5229" s="51"/>
      <c r="E5229" s="51">
        <v>441.13734375000001</v>
      </c>
      <c r="F5229" s="51">
        <v>0.19742187500000002</v>
      </c>
      <c r="G5229" s="51">
        <v>0.19861875000000001</v>
      </c>
      <c r="H5229" s="51">
        <v>0.21125624999999998</v>
      </c>
      <c r="I5229" s="51">
        <v>0.21262500000000001</v>
      </c>
      <c r="J5229" s="51">
        <v>0.28256249999999999</v>
      </c>
      <c r="K5229" s="51">
        <v>0.2940875</v>
      </c>
      <c r="L5229" s="51">
        <v>0.27190625000000002</v>
      </c>
      <c r="M5229" s="51"/>
      <c r="N5229" s="51"/>
      <c r="O5229" s="51"/>
      <c r="P5229" s="51"/>
      <c r="Q5229" s="51"/>
      <c r="R5229" s="51"/>
      <c r="S5229" s="51"/>
      <c r="T5229" s="51"/>
      <c r="U5229" s="51"/>
      <c r="V5229" s="51"/>
      <c r="W5229" s="51"/>
      <c r="X5229" s="51"/>
      <c r="Y5229" s="51"/>
      <c r="Z5229" s="51"/>
      <c r="AA5229" s="51"/>
      <c r="AB5229" s="51"/>
      <c r="AC5229" s="51"/>
      <c r="AD5229" s="51"/>
      <c r="AE5229" s="51"/>
      <c r="AF5229" s="51"/>
      <c r="AG5229" s="51"/>
      <c r="AH5229" s="51"/>
      <c r="AI5229" s="51"/>
      <c r="AJ5229" s="51"/>
      <c r="AK5229" s="51"/>
      <c r="AL5229" s="51"/>
      <c r="AM5229" s="51"/>
      <c r="AN5229" s="51"/>
      <c r="AO5229" s="51"/>
      <c r="AP5229" s="51"/>
      <c r="AQ5229" s="51"/>
      <c r="AR5229" s="51"/>
      <c r="AS5229" s="51"/>
      <c r="AT5229" s="51"/>
      <c r="AU5229" s="51"/>
      <c r="AV5229" s="51"/>
      <c r="AW5229" s="51"/>
      <c r="AX5229" s="51"/>
      <c r="AY5229" s="51"/>
      <c r="AZ5229" s="51"/>
      <c r="BA5229" s="51"/>
      <c r="BB5229" s="51"/>
      <c r="BC5229" s="51"/>
      <c r="BD5229" s="51"/>
      <c r="BE5229" s="51"/>
      <c r="BF5229" s="51"/>
      <c r="BG5229" s="51"/>
      <c r="BH5229" s="51"/>
      <c r="BI5229" s="51"/>
      <c r="BJ5229" s="51"/>
      <c r="BK5229" s="51"/>
      <c r="BL5229" s="51"/>
      <c r="BM5229" s="51"/>
      <c r="BN5229" s="51"/>
      <c r="BO5229" s="51"/>
      <c r="BP5229" s="51"/>
      <c r="BQ5229" s="51"/>
      <c r="BR5229" s="51"/>
      <c r="BS5229" s="51"/>
      <c r="BT5229" s="51"/>
      <c r="BU5229" s="51"/>
      <c r="BV5229" s="51"/>
      <c r="BW5229" s="51"/>
      <c r="BX5229" s="51"/>
      <c r="BY5229" s="51"/>
    </row>
    <row r="5230" spans="1:77" x14ac:dyDescent="0.55000000000000004">
      <c r="A5230" s="49" t="s">
        <v>907</v>
      </c>
      <c r="B5230" s="50">
        <v>42331</v>
      </c>
      <c r="C5230" s="51" t="s">
        <v>906</v>
      </c>
      <c r="D5230" s="51"/>
      <c r="E5230" s="51">
        <v>437.90203125000005</v>
      </c>
      <c r="F5230" s="51">
        <v>0.18068437500000001</v>
      </c>
      <c r="G5230" s="51">
        <v>0.19697500000000001</v>
      </c>
      <c r="H5230" s="51">
        <v>0.2109125</v>
      </c>
      <c r="I5230" s="51">
        <v>0.21178125000000003</v>
      </c>
      <c r="J5230" s="51">
        <v>0.2823</v>
      </c>
      <c r="K5230" s="51">
        <v>0.29396250000000002</v>
      </c>
      <c r="L5230" s="51">
        <v>0.2718875</v>
      </c>
      <c r="M5230" s="51"/>
      <c r="N5230" s="51"/>
      <c r="O5230" s="51"/>
      <c r="P5230" s="51"/>
      <c r="Q5230" s="51"/>
      <c r="R5230" s="51"/>
      <c r="S5230" s="51"/>
      <c r="T5230" s="51"/>
      <c r="U5230" s="51"/>
      <c r="V5230" s="51"/>
      <c r="W5230" s="51"/>
      <c r="X5230" s="51"/>
      <c r="Y5230" s="51"/>
      <c r="Z5230" s="51"/>
      <c r="AA5230" s="51"/>
      <c r="AB5230" s="51"/>
      <c r="AC5230" s="51">
        <v>0.38340645460874634</v>
      </c>
      <c r="AD5230" s="51">
        <v>0.20156073641012742</v>
      </c>
      <c r="AE5230" s="51"/>
      <c r="AF5230" s="51"/>
      <c r="AG5230" s="51"/>
      <c r="AH5230" s="51"/>
      <c r="AI5230" s="51"/>
      <c r="AJ5230" s="51"/>
      <c r="AK5230" s="51"/>
      <c r="AL5230" s="51"/>
      <c r="AM5230" s="51"/>
      <c r="AN5230" s="51"/>
      <c r="AO5230" s="51"/>
      <c r="AP5230" s="51"/>
      <c r="AQ5230" s="51"/>
      <c r="AR5230" s="51"/>
      <c r="AS5230" s="51"/>
      <c r="AT5230" s="51"/>
      <c r="AU5230" s="51"/>
      <c r="AV5230" s="51"/>
      <c r="AW5230" s="51"/>
      <c r="AX5230" s="51"/>
      <c r="AY5230" s="51"/>
      <c r="AZ5230" s="51"/>
      <c r="BA5230" s="51"/>
      <c r="BB5230" s="51"/>
      <c r="BC5230" s="51"/>
      <c r="BD5230" s="51"/>
      <c r="BE5230" s="51"/>
      <c r="BF5230" s="51"/>
      <c r="BG5230" s="51"/>
      <c r="BH5230" s="51"/>
      <c r="BI5230" s="51"/>
      <c r="BJ5230" s="51"/>
      <c r="BK5230" s="51"/>
      <c r="BL5230" s="51"/>
      <c r="BM5230" s="51"/>
      <c r="BN5230" s="51"/>
      <c r="BO5230" s="51"/>
      <c r="BP5230" s="51"/>
      <c r="BQ5230" s="51"/>
      <c r="BR5230" s="51"/>
      <c r="BS5230" s="51"/>
      <c r="BT5230" s="51"/>
      <c r="BU5230" s="51"/>
      <c r="BV5230" s="51"/>
      <c r="BW5230" s="51"/>
      <c r="BX5230" s="51"/>
      <c r="BY5230" s="51"/>
    </row>
    <row r="5231" spans="1:77" x14ac:dyDescent="0.55000000000000004">
      <c r="A5231" s="49" t="s">
        <v>907</v>
      </c>
      <c r="B5231" s="50">
        <v>42332</v>
      </c>
      <c r="C5231" s="51" t="s">
        <v>906</v>
      </c>
      <c r="D5231" s="51"/>
      <c r="E5231" s="51">
        <v>434.86453125000003</v>
      </c>
      <c r="F5231" s="51">
        <v>0.16493437500000002</v>
      </c>
      <c r="G5231" s="51">
        <v>0.19491249999999999</v>
      </c>
      <c r="H5231" s="51">
        <v>0.21076875</v>
      </c>
      <c r="I5231" s="51">
        <v>0.21105625</v>
      </c>
      <c r="J5231" s="51">
        <v>0.2820125</v>
      </c>
      <c r="K5231" s="51">
        <v>0.29388124999999998</v>
      </c>
      <c r="L5231" s="51">
        <v>0.27190625000000002</v>
      </c>
      <c r="M5231" s="51"/>
      <c r="N5231" s="51"/>
      <c r="O5231" s="51"/>
      <c r="P5231" s="51"/>
      <c r="Q5231" s="51"/>
      <c r="R5231" s="51"/>
      <c r="S5231" s="51"/>
      <c r="T5231" s="51"/>
      <c r="U5231" s="51"/>
      <c r="V5231" s="51"/>
      <c r="W5231" s="51"/>
      <c r="X5231" s="51"/>
      <c r="Y5231" s="51"/>
      <c r="Z5231" s="51"/>
      <c r="AA5231" s="51"/>
      <c r="AB5231" s="51"/>
      <c r="AC5231" s="51"/>
      <c r="AD5231" s="51"/>
      <c r="AE5231" s="51"/>
      <c r="AF5231" s="51"/>
      <c r="AG5231" s="51"/>
      <c r="AH5231" s="51"/>
      <c r="AI5231" s="51"/>
      <c r="AJ5231" s="51"/>
      <c r="AK5231" s="51"/>
      <c r="AL5231" s="51"/>
      <c r="AM5231" s="51"/>
      <c r="AN5231" s="51"/>
      <c r="AO5231" s="51"/>
      <c r="AP5231" s="51"/>
      <c r="AQ5231" s="51"/>
      <c r="AR5231" s="51"/>
      <c r="AS5231" s="51"/>
      <c r="AT5231" s="51"/>
      <c r="AU5231" s="51"/>
      <c r="AV5231" s="51"/>
      <c r="AW5231" s="51"/>
      <c r="AX5231" s="51"/>
      <c r="AY5231" s="51"/>
      <c r="AZ5231" s="51"/>
      <c r="BA5231" s="51"/>
      <c r="BB5231" s="51"/>
      <c r="BC5231" s="51"/>
      <c r="BD5231" s="51"/>
      <c r="BE5231" s="51"/>
      <c r="BF5231" s="51"/>
      <c r="BG5231" s="51"/>
      <c r="BH5231" s="51"/>
      <c r="BI5231" s="51"/>
      <c r="BJ5231" s="51"/>
      <c r="BK5231" s="51"/>
      <c r="BL5231" s="51"/>
      <c r="BM5231" s="51"/>
      <c r="BN5231" s="51"/>
      <c r="BO5231" s="51"/>
      <c r="BP5231" s="51"/>
      <c r="BQ5231" s="51"/>
      <c r="BR5231" s="51"/>
      <c r="BS5231" s="51"/>
      <c r="BT5231" s="51"/>
      <c r="BU5231" s="51"/>
      <c r="BV5231" s="51"/>
      <c r="BW5231" s="51"/>
      <c r="BX5231" s="51"/>
      <c r="BY5231" s="51"/>
    </row>
    <row r="5232" spans="1:77" x14ac:dyDescent="0.55000000000000004">
      <c r="A5232" s="49" t="s">
        <v>907</v>
      </c>
      <c r="B5232" s="50">
        <v>42333</v>
      </c>
      <c r="C5232" s="51" t="s">
        <v>906</v>
      </c>
      <c r="D5232" s="51"/>
      <c r="E5232" s="51">
        <v>431.80218749999995</v>
      </c>
      <c r="F5232" s="51">
        <v>0.15090000000000001</v>
      </c>
      <c r="G5232" s="51">
        <v>0.19218125</v>
      </c>
      <c r="H5232" s="51">
        <v>0.21003750000000002</v>
      </c>
      <c r="I5232" s="51">
        <v>0.21018124999999999</v>
      </c>
      <c r="J5232" s="51">
        <v>0.281775</v>
      </c>
      <c r="K5232" s="51">
        <v>0.293875</v>
      </c>
      <c r="L5232" s="51">
        <v>0.27193125000000001</v>
      </c>
      <c r="M5232" s="51"/>
      <c r="N5232" s="51"/>
      <c r="O5232" s="51"/>
      <c r="P5232" s="51"/>
      <c r="Q5232" s="51"/>
      <c r="R5232" s="51"/>
      <c r="S5232" s="51"/>
      <c r="T5232" s="51"/>
      <c r="U5232" s="51"/>
      <c r="V5232" s="51"/>
      <c r="W5232" s="51"/>
      <c r="X5232" s="51"/>
      <c r="Y5232" s="51"/>
      <c r="Z5232" s="51"/>
      <c r="AA5232" s="51"/>
      <c r="AB5232" s="51">
        <v>8.4</v>
      </c>
      <c r="AC5232" s="51"/>
      <c r="AD5232" s="51"/>
      <c r="AE5232" s="51"/>
      <c r="AF5232" s="51"/>
      <c r="AG5232" s="51"/>
      <c r="AH5232" s="51">
        <v>2.0499999999999998</v>
      </c>
      <c r="AI5232" s="51">
        <v>8.4</v>
      </c>
      <c r="AJ5232" s="51"/>
      <c r="AK5232" s="51"/>
      <c r="AL5232" s="51"/>
      <c r="AM5232" s="51"/>
      <c r="AN5232" s="51"/>
      <c r="AO5232" s="51"/>
      <c r="AP5232" s="51"/>
      <c r="AQ5232" s="51"/>
      <c r="AR5232" s="51"/>
      <c r="AS5232" s="51"/>
      <c r="AT5232" s="51"/>
      <c r="AU5232" s="51"/>
      <c r="AV5232" s="51"/>
      <c r="AW5232" s="51"/>
      <c r="AX5232" s="51"/>
      <c r="AY5232" s="51"/>
      <c r="AZ5232" s="51"/>
      <c r="BA5232" s="51"/>
      <c r="BB5232" s="51"/>
      <c r="BC5232" s="51"/>
      <c r="BD5232" s="51"/>
      <c r="BE5232" s="51"/>
      <c r="BF5232" s="51"/>
      <c r="BG5232" s="51"/>
      <c r="BH5232" s="51"/>
      <c r="BI5232" s="51"/>
      <c r="BJ5232" s="51"/>
      <c r="BK5232" s="51"/>
      <c r="BL5232" s="51"/>
      <c r="BM5232" s="51"/>
      <c r="BN5232" s="51"/>
      <c r="BO5232" s="51"/>
      <c r="BP5232" s="51"/>
      <c r="BQ5232" s="51"/>
      <c r="BR5232" s="51"/>
      <c r="BS5232" s="51"/>
      <c r="BT5232" s="51"/>
      <c r="BU5232" s="51"/>
      <c r="BV5232" s="51"/>
      <c r="BW5232" s="51"/>
      <c r="BX5232" s="51"/>
      <c r="BY5232" s="51"/>
    </row>
    <row r="5233" spans="1:77" x14ac:dyDescent="0.55000000000000004">
      <c r="A5233" s="49" t="s">
        <v>907</v>
      </c>
      <c r="B5233" s="50">
        <v>42334</v>
      </c>
      <c r="C5233" s="51" t="s">
        <v>906</v>
      </c>
      <c r="D5233" s="51"/>
      <c r="E5233" s="51">
        <v>428.89921874999999</v>
      </c>
      <c r="F5233" s="51">
        <v>0.13904687500000001</v>
      </c>
      <c r="G5233" s="51">
        <v>0.18901874999999999</v>
      </c>
      <c r="H5233" s="51">
        <v>0.20892499999999997</v>
      </c>
      <c r="I5233" s="51">
        <v>0.20934999999999998</v>
      </c>
      <c r="J5233" s="51">
        <v>0.28163125</v>
      </c>
      <c r="K5233" s="51">
        <v>0.29380000000000001</v>
      </c>
      <c r="L5233" s="51">
        <v>0.27192499999999997</v>
      </c>
      <c r="M5233" s="51"/>
      <c r="N5233" s="51"/>
      <c r="O5233" s="51"/>
      <c r="P5233" s="51"/>
      <c r="Q5233" s="51"/>
      <c r="R5233" s="51"/>
      <c r="S5233" s="51"/>
      <c r="T5233" s="51"/>
      <c r="U5233" s="51"/>
      <c r="V5233" s="51"/>
      <c r="W5233" s="51"/>
      <c r="X5233" s="51"/>
      <c r="Y5233" s="51"/>
      <c r="Z5233" s="51"/>
      <c r="AA5233" s="51"/>
      <c r="AB5233" s="51"/>
      <c r="AC5233" s="51"/>
      <c r="AD5233" s="51"/>
      <c r="AE5233" s="51"/>
      <c r="AF5233" s="51"/>
      <c r="AG5233" s="51"/>
      <c r="AH5233" s="51"/>
      <c r="AI5233" s="51"/>
      <c r="AJ5233" s="51"/>
      <c r="AK5233" s="51"/>
      <c r="AL5233" s="51"/>
      <c r="AM5233" s="51"/>
      <c r="AN5233" s="51"/>
      <c r="AO5233" s="51"/>
      <c r="AP5233" s="51"/>
      <c r="AQ5233" s="51"/>
      <c r="AR5233" s="51"/>
      <c r="AS5233" s="51"/>
      <c r="AT5233" s="51"/>
      <c r="AU5233" s="51"/>
      <c r="AV5233" s="51"/>
      <c r="AW5233" s="51"/>
      <c r="AX5233" s="51"/>
      <c r="AY5233" s="51"/>
      <c r="AZ5233" s="51"/>
      <c r="BA5233" s="51"/>
      <c r="BB5233" s="51"/>
      <c r="BC5233" s="51"/>
      <c r="BD5233" s="51"/>
      <c r="BE5233" s="51"/>
      <c r="BF5233" s="51"/>
      <c r="BG5233" s="51"/>
      <c r="BH5233" s="51"/>
      <c r="BI5233" s="51"/>
      <c r="BJ5233" s="51"/>
      <c r="BK5233" s="51"/>
      <c r="BL5233" s="51"/>
      <c r="BM5233" s="51"/>
      <c r="BN5233" s="51"/>
      <c r="BO5233" s="51"/>
      <c r="BP5233" s="51"/>
      <c r="BQ5233" s="51"/>
      <c r="BR5233" s="51"/>
      <c r="BS5233" s="51"/>
      <c r="BT5233" s="51"/>
      <c r="BU5233" s="51"/>
      <c r="BV5233" s="51"/>
      <c r="BW5233" s="51"/>
      <c r="BX5233" s="51"/>
      <c r="BY5233" s="51"/>
    </row>
    <row r="5234" spans="1:77" x14ac:dyDescent="0.55000000000000004">
      <c r="A5234" s="49" t="s">
        <v>907</v>
      </c>
      <c r="B5234" s="50">
        <v>42335</v>
      </c>
      <c r="C5234" s="51" t="s">
        <v>906</v>
      </c>
      <c r="D5234" s="51"/>
      <c r="E5234" s="51">
        <v>427.08375000000007</v>
      </c>
      <c r="F5234" s="51">
        <v>0.13143125</v>
      </c>
      <c r="G5234" s="51">
        <v>0.18670624999999999</v>
      </c>
      <c r="H5234" s="51">
        <v>0.2084</v>
      </c>
      <c r="I5234" s="51">
        <v>0.20880000000000001</v>
      </c>
      <c r="J5234" s="51">
        <v>0.28156875000000003</v>
      </c>
      <c r="K5234" s="51">
        <v>0.29386875000000001</v>
      </c>
      <c r="L5234" s="51">
        <v>0.27190625000000002</v>
      </c>
      <c r="M5234" s="51"/>
      <c r="N5234" s="51"/>
      <c r="O5234" s="51"/>
      <c r="P5234" s="51"/>
      <c r="Q5234" s="51"/>
      <c r="R5234" s="51"/>
      <c r="S5234" s="51"/>
      <c r="T5234" s="51"/>
      <c r="U5234" s="51"/>
      <c r="V5234" s="51"/>
      <c r="W5234" s="51"/>
      <c r="X5234" s="51"/>
      <c r="Y5234" s="51"/>
      <c r="Z5234" s="51"/>
      <c r="AA5234" s="51"/>
      <c r="AB5234" s="51"/>
      <c r="AC5234" s="51"/>
      <c r="AD5234" s="51"/>
      <c r="AE5234" s="51"/>
      <c r="AF5234" s="51"/>
      <c r="AG5234" s="51"/>
      <c r="AH5234" s="51"/>
      <c r="AI5234" s="51"/>
      <c r="AJ5234" s="51"/>
      <c r="AK5234" s="51"/>
      <c r="AL5234" s="51"/>
      <c r="AM5234" s="51"/>
      <c r="AN5234" s="51"/>
      <c r="AO5234" s="51"/>
      <c r="AP5234" s="51"/>
      <c r="AQ5234" s="51"/>
      <c r="AR5234" s="51"/>
      <c r="AS5234" s="51"/>
      <c r="AT5234" s="51"/>
      <c r="AU5234" s="51"/>
      <c r="AV5234" s="51"/>
      <c r="AW5234" s="51"/>
      <c r="AX5234" s="51"/>
      <c r="AY5234" s="51"/>
      <c r="AZ5234" s="51"/>
      <c r="BA5234" s="51"/>
      <c r="BB5234" s="51"/>
      <c r="BC5234" s="51"/>
      <c r="BD5234" s="51"/>
      <c r="BE5234" s="51"/>
      <c r="BF5234" s="51"/>
      <c r="BG5234" s="51"/>
      <c r="BH5234" s="51"/>
      <c r="BI5234" s="51"/>
      <c r="BJ5234" s="51"/>
      <c r="BK5234" s="51"/>
      <c r="BL5234" s="51"/>
      <c r="BM5234" s="51"/>
      <c r="BN5234" s="51"/>
      <c r="BO5234" s="51"/>
      <c r="BP5234" s="51"/>
      <c r="BQ5234" s="51"/>
      <c r="BR5234" s="51"/>
      <c r="BS5234" s="51"/>
      <c r="BT5234" s="51"/>
      <c r="BU5234" s="51"/>
      <c r="BV5234" s="51"/>
      <c r="BW5234" s="51"/>
      <c r="BX5234" s="51"/>
      <c r="BY5234" s="51"/>
    </row>
    <row r="5235" spans="1:77" x14ac:dyDescent="0.55000000000000004">
      <c r="A5235" s="49" t="s">
        <v>907</v>
      </c>
      <c r="B5235" s="50">
        <v>42336</v>
      </c>
      <c r="C5235" s="51" t="s">
        <v>906</v>
      </c>
      <c r="D5235" s="51"/>
      <c r="E5235" s="51">
        <v>424.43953125000007</v>
      </c>
      <c r="F5235" s="51">
        <v>0.12494687500000001</v>
      </c>
      <c r="G5235" s="51">
        <v>0.18341250000000001</v>
      </c>
      <c r="H5235" s="51">
        <v>0.20580625</v>
      </c>
      <c r="I5235" s="51">
        <v>0.20760000000000001</v>
      </c>
      <c r="J5235" s="51">
        <v>0.28143125000000002</v>
      </c>
      <c r="K5235" s="51">
        <v>0.29390000000000005</v>
      </c>
      <c r="L5235" s="51">
        <v>0.27188124999999996</v>
      </c>
      <c r="M5235" s="51"/>
      <c r="N5235" s="51"/>
      <c r="O5235" s="51"/>
      <c r="P5235" s="51"/>
      <c r="Q5235" s="51"/>
      <c r="R5235" s="51"/>
      <c r="S5235" s="51"/>
      <c r="T5235" s="51"/>
      <c r="U5235" s="51"/>
      <c r="V5235" s="51"/>
      <c r="W5235" s="51"/>
      <c r="X5235" s="51"/>
      <c r="Y5235" s="51"/>
      <c r="Z5235" s="51"/>
      <c r="AA5235" s="51"/>
      <c r="AB5235" s="51"/>
      <c r="AC5235" s="51"/>
      <c r="AD5235" s="51"/>
      <c r="AE5235" s="51"/>
      <c r="AF5235" s="51"/>
      <c r="AG5235" s="51"/>
      <c r="AH5235" s="51"/>
      <c r="AI5235" s="51"/>
      <c r="AJ5235" s="51"/>
      <c r="AK5235" s="51"/>
      <c r="AL5235" s="51"/>
      <c r="AM5235" s="51"/>
      <c r="AN5235" s="51"/>
      <c r="AO5235" s="51"/>
      <c r="AP5235" s="51"/>
      <c r="AQ5235" s="51"/>
      <c r="AR5235" s="51"/>
      <c r="AS5235" s="51"/>
      <c r="AT5235" s="51"/>
      <c r="AU5235" s="51"/>
      <c r="AV5235" s="51"/>
      <c r="AW5235" s="51"/>
      <c r="AX5235" s="51"/>
      <c r="AY5235" s="51"/>
      <c r="AZ5235" s="51"/>
      <c r="BA5235" s="51"/>
      <c r="BB5235" s="51"/>
      <c r="BC5235" s="51"/>
      <c r="BD5235" s="51"/>
      <c r="BE5235" s="51"/>
      <c r="BF5235" s="51"/>
      <c r="BG5235" s="51"/>
      <c r="BH5235" s="51"/>
      <c r="BI5235" s="51"/>
      <c r="BJ5235" s="51"/>
      <c r="BK5235" s="51"/>
      <c r="BL5235" s="51"/>
      <c r="BM5235" s="51"/>
      <c r="BN5235" s="51"/>
      <c r="BO5235" s="51"/>
      <c r="BP5235" s="51"/>
      <c r="BQ5235" s="51"/>
      <c r="BR5235" s="51"/>
      <c r="BS5235" s="51"/>
      <c r="BT5235" s="51"/>
      <c r="BU5235" s="51"/>
      <c r="BV5235" s="51"/>
      <c r="BW5235" s="51"/>
      <c r="BX5235" s="51"/>
      <c r="BY5235" s="51"/>
    </row>
    <row r="5236" spans="1:77" x14ac:dyDescent="0.55000000000000004">
      <c r="A5236" s="49" t="s">
        <v>907</v>
      </c>
      <c r="B5236" s="50">
        <v>42337</v>
      </c>
      <c r="C5236" s="51" t="s">
        <v>906</v>
      </c>
      <c r="D5236" s="51"/>
      <c r="E5236" s="51">
        <v>422.89453125</v>
      </c>
      <c r="F5236" s="51">
        <v>0.120609375</v>
      </c>
      <c r="G5236" s="51">
        <v>0.18115000000000001</v>
      </c>
      <c r="H5236" s="51">
        <v>0.20470624999999998</v>
      </c>
      <c r="I5236" s="51">
        <v>0.20698749999999999</v>
      </c>
      <c r="J5236" s="51">
        <v>0.28121249999999998</v>
      </c>
      <c r="K5236" s="51">
        <v>0.29392499999999999</v>
      </c>
      <c r="L5236" s="51">
        <v>0.2719375</v>
      </c>
      <c r="M5236" s="51"/>
      <c r="N5236" s="51"/>
      <c r="O5236" s="51"/>
      <c r="P5236" s="51"/>
      <c r="Q5236" s="51"/>
      <c r="R5236" s="51"/>
      <c r="S5236" s="51"/>
      <c r="T5236" s="51"/>
      <c r="U5236" s="51"/>
      <c r="V5236" s="51"/>
      <c r="W5236" s="51"/>
      <c r="X5236" s="51"/>
      <c r="Y5236" s="51"/>
      <c r="Z5236" s="51"/>
      <c r="AA5236" s="51"/>
      <c r="AB5236" s="51"/>
      <c r="AC5236" s="51"/>
      <c r="AD5236" s="51"/>
      <c r="AE5236" s="51"/>
      <c r="AF5236" s="51"/>
      <c r="AG5236" s="51"/>
      <c r="AH5236" s="51"/>
      <c r="AI5236" s="51"/>
      <c r="AJ5236" s="51"/>
      <c r="AK5236" s="51"/>
      <c r="AL5236" s="51"/>
      <c r="AM5236" s="51"/>
      <c r="AN5236" s="51"/>
      <c r="AO5236" s="51"/>
      <c r="AP5236" s="51"/>
      <c r="AQ5236" s="51"/>
      <c r="AR5236" s="51"/>
      <c r="AS5236" s="51"/>
      <c r="AT5236" s="51"/>
      <c r="AU5236" s="51"/>
      <c r="AV5236" s="51"/>
      <c r="AW5236" s="51"/>
      <c r="AX5236" s="51"/>
      <c r="AY5236" s="51"/>
      <c r="AZ5236" s="51"/>
      <c r="BA5236" s="51"/>
      <c r="BB5236" s="51"/>
      <c r="BC5236" s="51"/>
      <c r="BD5236" s="51"/>
      <c r="BE5236" s="51"/>
      <c r="BF5236" s="51"/>
      <c r="BG5236" s="51"/>
      <c r="BH5236" s="51"/>
      <c r="BI5236" s="51"/>
      <c r="BJ5236" s="51"/>
      <c r="BK5236" s="51"/>
      <c r="BL5236" s="51"/>
      <c r="BM5236" s="51"/>
      <c r="BN5236" s="51"/>
      <c r="BO5236" s="51"/>
      <c r="BP5236" s="51"/>
      <c r="BQ5236" s="51"/>
      <c r="BR5236" s="51"/>
      <c r="BS5236" s="51"/>
      <c r="BT5236" s="51"/>
      <c r="BU5236" s="51"/>
      <c r="BV5236" s="51"/>
      <c r="BW5236" s="51"/>
      <c r="BX5236" s="51"/>
      <c r="BY5236" s="51"/>
    </row>
    <row r="5237" spans="1:77" x14ac:dyDescent="0.55000000000000004">
      <c r="A5237" s="49" t="s">
        <v>907</v>
      </c>
      <c r="B5237" s="50">
        <v>42338</v>
      </c>
      <c r="C5237" s="51" t="s">
        <v>906</v>
      </c>
      <c r="D5237" s="51"/>
      <c r="E5237" s="51">
        <v>421.56328124999999</v>
      </c>
      <c r="F5237" s="51">
        <v>0.118284375</v>
      </c>
      <c r="G5237" s="51">
        <v>0.1794375</v>
      </c>
      <c r="H5237" s="51">
        <v>0.20323749999999999</v>
      </c>
      <c r="I5237" s="51">
        <v>0.20622499999999999</v>
      </c>
      <c r="J5237" s="51">
        <v>0.28102499999999997</v>
      </c>
      <c r="K5237" s="51">
        <v>0.29391875000000001</v>
      </c>
      <c r="L5237" s="51">
        <v>0.27194374999999998</v>
      </c>
      <c r="M5237" s="51"/>
      <c r="N5237" s="51"/>
      <c r="O5237" s="51"/>
      <c r="P5237" s="51"/>
      <c r="Q5237" s="51"/>
      <c r="R5237" s="51"/>
      <c r="S5237" s="51"/>
      <c r="T5237" s="51"/>
      <c r="U5237" s="51"/>
      <c r="V5237" s="51"/>
      <c r="W5237" s="51"/>
      <c r="X5237" s="51"/>
      <c r="Y5237" s="51"/>
      <c r="Z5237" s="51"/>
      <c r="AA5237" s="51"/>
      <c r="AB5237" s="51"/>
      <c r="AC5237" s="51">
        <v>0.34059559588807181</v>
      </c>
      <c r="AD5237" s="51">
        <v>0.15077168369924021</v>
      </c>
      <c r="AE5237" s="51"/>
      <c r="AF5237" s="51"/>
      <c r="AG5237" s="51"/>
      <c r="AH5237" s="51"/>
      <c r="AI5237" s="51"/>
      <c r="AJ5237" s="51"/>
      <c r="AK5237" s="51"/>
      <c r="AL5237" s="51"/>
      <c r="AM5237" s="51"/>
      <c r="AN5237" s="51"/>
      <c r="AO5237" s="51"/>
      <c r="AP5237" s="51"/>
      <c r="AQ5237" s="51"/>
      <c r="AR5237" s="51"/>
      <c r="AS5237" s="51"/>
      <c r="AT5237" s="51"/>
      <c r="AU5237" s="51"/>
      <c r="AV5237" s="51"/>
      <c r="AW5237" s="51"/>
      <c r="AX5237" s="51"/>
      <c r="AY5237" s="51"/>
      <c r="AZ5237" s="51"/>
      <c r="BA5237" s="51"/>
      <c r="BB5237" s="51"/>
      <c r="BC5237" s="51"/>
      <c r="BD5237" s="51"/>
      <c r="BE5237" s="51"/>
      <c r="BF5237" s="51"/>
      <c r="BG5237" s="51"/>
      <c r="BH5237" s="51"/>
      <c r="BI5237" s="51"/>
      <c r="BJ5237" s="51"/>
      <c r="BK5237" s="51"/>
      <c r="BL5237" s="51"/>
      <c r="BM5237" s="51"/>
      <c r="BN5237" s="51"/>
      <c r="BO5237" s="51"/>
      <c r="BP5237" s="51"/>
      <c r="BQ5237" s="51"/>
      <c r="BR5237" s="51"/>
      <c r="BS5237" s="51"/>
      <c r="BT5237" s="51"/>
      <c r="BU5237" s="51"/>
      <c r="BV5237" s="51"/>
      <c r="BW5237" s="51"/>
      <c r="BX5237" s="51"/>
      <c r="BY5237" s="51"/>
    </row>
    <row r="5238" spans="1:77" x14ac:dyDescent="0.55000000000000004">
      <c r="A5238" s="49" t="s">
        <v>907</v>
      </c>
      <c r="B5238" s="50">
        <v>42339</v>
      </c>
      <c r="C5238" s="51" t="s">
        <v>906</v>
      </c>
      <c r="D5238" s="51"/>
      <c r="E5238" s="51">
        <v>420.33750000000003</v>
      </c>
      <c r="F5238" s="51">
        <v>0.11598125000000001</v>
      </c>
      <c r="G5238" s="51">
        <v>0.17828125</v>
      </c>
      <c r="H5238" s="51">
        <v>0.20227499999999998</v>
      </c>
      <c r="I5238" s="51">
        <v>0.20519999999999999</v>
      </c>
      <c r="J5238" s="51">
        <v>0.28056250000000005</v>
      </c>
      <c r="K5238" s="51">
        <v>0.29388750000000002</v>
      </c>
      <c r="L5238" s="51">
        <v>0.27206875000000003</v>
      </c>
      <c r="M5238" s="51"/>
      <c r="N5238" s="51"/>
      <c r="O5238" s="51"/>
      <c r="P5238" s="51"/>
      <c r="Q5238" s="51"/>
      <c r="R5238" s="51"/>
      <c r="S5238" s="51"/>
      <c r="T5238" s="51"/>
      <c r="U5238" s="51"/>
      <c r="V5238" s="51"/>
      <c r="W5238" s="51"/>
      <c r="X5238" s="51"/>
      <c r="Y5238" s="51"/>
      <c r="Z5238" s="51"/>
      <c r="AA5238" s="51"/>
      <c r="AB5238" s="51"/>
      <c r="AC5238" s="51"/>
      <c r="AD5238" s="51"/>
      <c r="AE5238" s="51"/>
      <c r="AF5238" s="51"/>
      <c r="AG5238" s="51"/>
      <c r="AH5238" s="51"/>
      <c r="AI5238" s="51"/>
      <c r="AJ5238" s="51"/>
      <c r="AK5238" s="51"/>
      <c r="AL5238" s="51"/>
      <c r="AM5238" s="51"/>
      <c r="AN5238" s="51"/>
      <c r="AO5238" s="51"/>
      <c r="AP5238" s="51"/>
      <c r="AQ5238" s="51"/>
      <c r="AR5238" s="51"/>
      <c r="AS5238" s="51"/>
      <c r="AT5238" s="51"/>
      <c r="AU5238" s="51"/>
      <c r="AV5238" s="51"/>
      <c r="AW5238" s="51"/>
      <c r="AX5238" s="51"/>
      <c r="AY5238" s="51"/>
      <c r="AZ5238" s="51"/>
      <c r="BA5238" s="51"/>
      <c r="BB5238" s="51"/>
      <c r="BC5238" s="51"/>
      <c r="BD5238" s="51"/>
      <c r="BE5238" s="51"/>
      <c r="BF5238" s="51"/>
      <c r="BG5238" s="51"/>
      <c r="BH5238" s="51"/>
      <c r="BI5238" s="51"/>
      <c r="BJ5238" s="51"/>
      <c r="BK5238" s="51"/>
      <c r="BL5238" s="51"/>
      <c r="BM5238" s="51"/>
      <c r="BN5238" s="51"/>
      <c r="BO5238" s="51"/>
      <c r="BP5238" s="51"/>
      <c r="BQ5238" s="51"/>
      <c r="BR5238" s="51"/>
      <c r="BS5238" s="51"/>
      <c r="BT5238" s="51"/>
      <c r="BU5238" s="51"/>
      <c r="BV5238" s="51"/>
      <c r="BW5238" s="51"/>
      <c r="BX5238" s="51"/>
      <c r="BY5238" s="51"/>
    </row>
    <row r="5239" spans="1:77" x14ac:dyDescent="0.55000000000000004">
      <c r="A5239" s="49" t="s">
        <v>907</v>
      </c>
      <c r="B5239" s="50">
        <v>42340</v>
      </c>
      <c r="C5239" s="51" t="s">
        <v>906</v>
      </c>
      <c r="D5239" s="51"/>
      <c r="E5239" s="51">
        <v>417.53578125000001</v>
      </c>
      <c r="F5239" s="51">
        <v>0.11128437499999999</v>
      </c>
      <c r="G5239" s="51">
        <v>0.1753875</v>
      </c>
      <c r="H5239" s="51">
        <v>0.19939999999999997</v>
      </c>
      <c r="I5239" s="51">
        <v>0.2031</v>
      </c>
      <c r="J5239" s="51">
        <v>0.27995000000000003</v>
      </c>
      <c r="K5239" s="51">
        <v>0.29394375</v>
      </c>
      <c r="L5239" s="51">
        <v>0.27205625</v>
      </c>
      <c r="M5239" s="51"/>
      <c r="N5239" s="51"/>
      <c r="O5239" s="51"/>
      <c r="P5239" s="51"/>
      <c r="Q5239" s="51"/>
      <c r="R5239" s="51"/>
      <c r="S5239" s="51"/>
      <c r="T5239" s="51"/>
      <c r="U5239" s="51"/>
      <c r="V5239" s="51"/>
      <c r="W5239" s="51"/>
      <c r="X5239" s="51"/>
      <c r="Y5239" s="51"/>
      <c r="Z5239" s="51"/>
      <c r="AA5239" s="51"/>
      <c r="AB5239" s="51">
        <v>8.4</v>
      </c>
      <c r="AC5239" s="51"/>
      <c r="AD5239" s="51"/>
      <c r="AE5239" s="51"/>
      <c r="AF5239" s="51"/>
      <c r="AG5239" s="51"/>
      <c r="AH5239" s="51">
        <v>3.05</v>
      </c>
      <c r="AI5239" s="51">
        <v>8.4</v>
      </c>
      <c r="AJ5239" s="51"/>
      <c r="AK5239" s="51"/>
      <c r="AL5239" s="51"/>
      <c r="AM5239" s="51"/>
      <c r="AN5239" s="51"/>
      <c r="AO5239" s="51"/>
      <c r="AP5239" s="51"/>
      <c r="AQ5239" s="51"/>
      <c r="AR5239" s="51"/>
      <c r="AS5239" s="51"/>
      <c r="AT5239" s="51"/>
      <c r="AU5239" s="51"/>
      <c r="AV5239" s="51"/>
      <c r="AW5239" s="51"/>
      <c r="AX5239" s="51"/>
      <c r="AY5239" s="51"/>
      <c r="AZ5239" s="51"/>
      <c r="BA5239" s="51"/>
      <c r="BB5239" s="51"/>
      <c r="BC5239" s="51"/>
      <c r="BD5239" s="51"/>
      <c r="BE5239" s="51"/>
      <c r="BF5239" s="51"/>
      <c r="BG5239" s="51"/>
      <c r="BH5239" s="51"/>
      <c r="BI5239" s="51"/>
      <c r="BJ5239" s="51"/>
      <c r="BK5239" s="51"/>
      <c r="BL5239" s="51"/>
      <c r="BM5239" s="51"/>
      <c r="BN5239" s="51"/>
      <c r="BO5239" s="51"/>
      <c r="BP5239" s="51"/>
      <c r="BQ5239" s="51"/>
      <c r="BR5239" s="51"/>
      <c r="BS5239" s="51"/>
      <c r="BT5239" s="51"/>
      <c r="BU5239" s="51"/>
      <c r="BV5239" s="51"/>
      <c r="BW5239" s="51"/>
      <c r="BX5239" s="51"/>
      <c r="BY5239" s="51"/>
    </row>
    <row r="5240" spans="1:77" x14ac:dyDescent="0.55000000000000004">
      <c r="A5240" s="49" t="s">
        <v>907</v>
      </c>
      <c r="B5240" s="50">
        <v>42341</v>
      </c>
      <c r="C5240" s="51" t="s">
        <v>906</v>
      </c>
      <c r="D5240" s="51"/>
      <c r="E5240" s="51">
        <v>416.08078125000003</v>
      </c>
      <c r="F5240" s="51">
        <v>0.107034375</v>
      </c>
      <c r="G5240" s="51">
        <v>0.1733875</v>
      </c>
      <c r="H5240" s="51">
        <v>0.19871250000000001</v>
      </c>
      <c r="I5240" s="51">
        <v>0.20251874999999997</v>
      </c>
      <c r="J5240" s="51">
        <v>0.27960624999999995</v>
      </c>
      <c r="K5240" s="51">
        <v>0.293875</v>
      </c>
      <c r="L5240" s="51">
        <v>0.27201249999999999</v>
      </c>
      <c r="M5240" s="51"/>
      <c r="N5240" s="51"/>
      <c r="O5240" s="51"/>
      <c r="P5240" s="51"/>
      <c r="Q5240" s="51">
        <v>4.1552485249999993</v>
      </c>
      <c r="R5240" s="51">
        <v>319.52699999999993</v>
      </c>
      <c r="S5240" s="51">
        <v>88.61</v>
      </c>
      <c r="T5240" s="51"/>
      <c r="U5240" s="51"/>
      <c r="V5240" s="51"/>
      <c r="W5240" s="51"/>
      <c r="X5240" s="51"/>
      <c r="Y5240" s="51"/>
      <c r="Z5240" s="51"/>
      <c r="AA5240" s="51">
        <v>0</v>
      </c>
      <c r="AB5240" s="51"/>
      <c r="AC5240" s="51"/>
      <c r="AD5240" s="51"/>
      <c r="AE5240" s="51">
        <v>1.2464243684466664E-2</v>
      </c>
      <c r="AF5240" s="51">
        <v>7.0432325000000004E-2</v>
      </c>
      <c r="AG5240" s="51">
        <v>5.6507500000000004</v>
      </c>
      <c r="AH5240" s="51"/>
      <c r="AI5240" s="51"/>
      <c r="AJ5240" s="51">
        <v>0.76249999999999996</v>
      </c>
      <c r="AK5240" s="51">
        <v>2.7901878559153548E-2</v>
      </c>
      <c r="AL5240" s="51">
        <v>1.2420660749999999</v>
      </c>
      <c r="AM5240" s="51">
        <v>44.515500000000003</v>
      </c>
      <c r="AN5240" s="51"/>
      <c r="AO5240" s="51"/>
      <c r="AP5240" s="51"/>
      <c r="AQ5240" s="51"/>
      <c r="AR5240" s="51"/>
      <c r="AS5240" s="51"/>
      <c r="AT5240" s="51"/>
      <c r="AU5240" s="51"/>
      <c r="AV5240" s="51"/>
      <c r="AW5240" s="51">
        <v>1.4942340999999999</v>
      </c>
      <c r="AX5240" s="51"/>
      <c r="AY5240" s="51">
        <v>88.61</v>
      </c>
      <c r="AZ5240" s="51">
        <v>1.6863041417447239E-2</v>
      </c>
      <c r="BA5240" s="51">
        <v>7.4606386142242838E-3</v>
      </c>
      <c r="BB5240" s="51">
        <v>1.3485160249999999</v>
      </c>
      <c r="BC5240" s="51"/>
      <c r="BD5240" s="51">
        <v>180.75074999999998</v>
      </c>
      <c r="BE5240" s="51"/>
      <c r="BF5240" s="51"/>
      <c r="BG5240" s="51"/>
      <c r="BH5240" s="51"/>
      <c r="BI5240" s="51"/>
      <c r="BJ5240" s="51"/>
      <c r="BK5240" s="51"/>
      <c r="BL5240" s="51"/>
      <c r="BM5240" s="51"/>
      <c r="BN5240" s="51"/>
      <c r="BO5240" s="51"/>
      <c r="BP5240" s="51"/>
      <c r="BQ5240" s="51"/>
      <c r="BR5240" s="51"/>
      <c r="BS5240" s="51"/>
      <c r="BT5240" s="51"/>
      <c r="BU5240" s="51"/>
      <c r="BV5240" s="51"/>
      <c r="BW5240" s="51"/>
      <c r="BX5240" s="51"/>
      <c r="BY5240" s="51"/>
    </row>
    <row r="5241" spans="1:77" x14ac:dyDescent="0.55000000000000004">
      <c r="A5241" s="49" t="s">
        <v>907</v>
      </c>
      <c r="B5241" s="50">
        <v>42342</v>
      </c>
      <c r="C5241" s="51" t="s">
        <v>906</v>
      </c>
      <c r="D5241" s="51"/>
      <c r="E5241" s="51">
        <v>414.08906250000007</v>
      </c>
      <c r="F5241" s="51">
        <v>0.10476875000000001</v>
      </c>
      <c r="G5241" s="51">
        <v>0.1711</v>
      </c>
      <c r="H5241" s="51">
        <v>0.19636875000000001</v>
      </c>
      <c r="I5241" s="51">
        <v>0.20117500000000002</v>
      </c>
      <c r="J5241" s="51">
        <v>0.27904375000000003</v>
      </c>
      <c r="K5241" s="51">
        <v>0.29371249999999999</v>
      </c>
      <c r="L5241" s="51">
        <v>0.27206249999999998</v>
      </c>
      <c r="M5241" s="51"/>
      <c r="N5241" s="51"/>
      <c r="O5241" s="51"/>
      <c r="P5241" s="51"/>
      <c r="Q5241" s="51"/>
      <c r="R5241" s="51"/>
      <c r="S5241" s="51"/>
      <c r="T5241" s="51"/>
      <c r="U5241" s="51"/>
      <c r="V5241" s="51"/>
      <c r="W5241" s="51"/>
      <c r="X5241" s="51"/>
      <c r="Y5241" s="51"/>
      <c r="Z5241" s="51"/>
      <c r="AA5241" s="51"/>
      <c r="AB5241" s="51"/>
      <c r="AC5241" s="51">
        <v>0.38520338238876001</v>
      </c>
      <c r="AD5241" s="51">
        <v>0.11688383148367386</v>
      </c>
      <c r="AE5241" s="51"/>
      <c r="AF5241" s="51"/>
      <c r="AG5241" s="51"/>
      <c r="AH5241" s="51"/>
      <c r="AI5241" s="51"/>
      <c r="AJ5241" s="51"/>
      <c r="AK5241" s="51"/>
      <c r="AL5241" s="51"/>
      <c r="AM5241" s="51"/>
      <c r="AN5241" s="51"/>
      <c r="AO5241" s="51"/>
      <c r="AP5241" s="51"/>
      <c r="AQ5241" s="51"/>
      <c r="AR5241" s="51"/>
      <c r="AS5241" s="51"/>
      <c r="AT5241" s="51"/>
      <c r="AU5241" s="51"/>
      <c r="AV5241" s="51"/>
      <c r="AW5241" s="51"/>
      <c r="AX5241" s="51"/>
      <c r="AY5241" s="51"/>
      <c r="AZ5241" s="51"/>
      <c r="BA5241" s="51"/>
      <c r="BB5241" s="51"/>
      <c r="BC5241" s="51"/>
      <c r="BD5241" s="51"/>
      <c r="BE5241" s="51"/>
      <c r="BF5241" s="51"/>
      <c r="BG5241" s="51"/>
      <c r="BH5241" s="51"/>
      <c r="BI5241" s="51"/>
      <c r="BJ5241" s="51"/>
      <c r="BK5241" s="51"/>
      <c r="BL5241" s="51"/>
      <c r="BM5241" s="51"/>
      <c r="BN5241" s="51"/>
      <c r="BO5241" s="51"/>
      <c r="BP5241" s="51"/>
      <c r="BQ5241" s="51"/>
      <c r="BR5241" s="51"/>
      <c r="BS5241" s="51"/>
      <c r="BT5241" s="51"/>
      <c r="BU5241" s="51"/>
      <c r="BV5241" s="51"/>
      <c r="BW5241" s="51"/>
      <c r="BX5241" s="51"/>
      <c r="BY5241" s="51"/>
    </row>
    <row r="5242" spans="1:77" x14ac:dyDescent="0.55000000000000004">
      <c r="A5242" s="49" t="s">
        <v>907</v>
      </c>
      <c r="B5242" s="50">
        <v>42343</v>
      </c>
      <c r="C5242" s="51" t="s">
        <v>906</v>
      </c>
      <c r="D5242" s="51"/>
      <c r="E5242" s="51">
        <v>412.43531250000001</v>
      </c>
      <c r="F5242" s="51">
        <v>0.10216875</v>
      </c>
      <c r="G5242" s="51">
        <v>0.16898749999999998</v>
      </c>
      <c r="H5242" s="51">
        <v>0.19488749999999999</v>
      </c>
      <c r="I5242" s="51">
        <v>0.19985625000000001</v>
      </c>
      <c r="J5242" s="51">
        <v>0.27856874999999998</v>
      </c>
      <c r="K5242" s="51">
        <v>0.29378749999999998</v>
      </c>
      <c r="L5242" s="51">
        <v>0.27210624999999999</v>
      </c>
      <c r="M5242" s="51"/>
      <c r="N5242" s="51"/>
      <c r="O5242" s="51"/>
      <c r="P5242" s="51"/>
      <c r="Q5242" s="51"/>
      <c r="R5242" s="51"/>
      <c r="S5242" s="51"/>
      <c r="T5242" s="51"/>
      <c r="U5242" s="51"/>
      <c r="V5242" s="51"/>
      <c r="W5242" s="51"/>
      <c r="X5242" s="51"/>
      <c r="Y5242" s="51"/>
      <c r="Z5242" s="51"/>
      <c r="AA5242" s="51"/>
      <c r="AB5242" s="51"/>
      <c r="AC5242" s="51"/>
      <c r="AD5242" s="51"/>
      <c r="AE5242" s="51"/>
      <c r="AF5242" s="51"/>
      <c r="AG5242" s="51"/>
      <c r="AH5242" s="51"/>
      <c r="AI5242" s="51"/>
      <c r="AJ5242" s="51"/>
      <c r="AK5242" s="51"/>
      <c r="AL5242" s="51"/>
      <c r="AM5242" s="51"/>
      <c r="AN5242" s="51"/>
      <c r="AO5242" s="51"/>
      <c r="AP5242" s="51"/>
      <c r="AQ5242" s="51"/>
      <c r="AR5242" s="51"/>
      <c r="AS5242" s="51"/>
      <c r="AT5242" s="51"/>
      <c r="AU5242" s="51"/>
      <c r="AV5242" s="51"/>
      <c r="AW5242" s="51"/>
      <c r="AX5242" s="51"/>
      <c r="AY5242" s="51"/>
      <c r="AZ5242" s="51"/>
      <c r="BA5242" s="51"/>
      <c r="BB5242" s="51"/>
      <c r="BC5242" s="51"/>
      <c r="BD5242" s="51"/>
      <c r="BE5242" s="51"/>
      <c r="BF5242" s="51"/>
      <c r="BG5242" s="51"/>
      <c r="BH5242" s="51"/>
      <c r="BI5242" s="51"/>
      <c r="BJ5242" s="51"/>
      <c r="BK5242" s="51"/>
      <c r="BL5242" s="51"/>
      <c r="BM5242" s="51"/>
      <c r="BN5242" s="51"/>
      <c r="BO5242" s="51"/>
      <c r="BP5242" s="51"/>
      <c r="BQ5242" s="51"/>
      <c r="BR5242" s="51"/>
      <c r="BS5242" s="51"/>
      <c r="BT5242" s="51"/>
      <c r="BU5242" s="51"/>
      <c r="BV5242" s="51"/>
      <c r="BW5242" s="51"/>
      <c r="BX5242" s="51"/>
      <c r="BY5242" s="51"/>
    </row>
    <row r="5243" spans="1:77" x14ac:dyDescent="0.55000000000000004">
      <c r="A5243" s="49" t="s">
        <v>907</v>
      </c>
      <c r="B5243" s="50">
        <v>42344</v>
      </c>
      <c r="C5243" s="51" t="s">
        <v>906</v>
      </c>
      <c r="D5243" s="51"/>
      <c r="E5243" s="51">
        <v>411.00750000000005</v>
      </c>
      <c r="F5243" s="51">
        <v>9.9387500000000004E-2</v>
      </c>
      <c r="G5243" s="51">
        <v>0.1670625</v>
      </c>
      <c r="H5243" s="51">
        <v>0.19366875</v>
      </c>
      <c r="I5243" s="51">
        <v>0.19919999999999999</v>
      </c>
      <c r="J5243" s="51">
        <v>0.27819375000000002</v>
      </c>
      <c r="K5243" s="51">
        <v>0.29364999999999997</v>
      </c>
      <c r="L5243" s="51">
        <v>0.27208749999999998</v>
      </c>
      <c r="M5243" s="51"/>
      <c r="N5243" s="51"/>
      <c r="O5243" s="51"/>
      <c r="P5243" s="51"/>
      <c r="Q5243" s="51"/>
      <c r="R5243" s="51"/>
      <c r="S5243" s="51"/>
      <c r="T5243" s="51"/>
      <c r="U5243" s="51"/>
      <c r="V5243" s="51"/>
      <c r="W5243" s="51"/>
      <c r="X5243" s="51"/>
      <c r="Y5243" s="51"/>
      <c r="Z5243" s="51"/>
      <c r="AA5243" s="51"/>
      <c r="AB5243" s="51"/>
      <c r="AC5243" s="51"/>
      <c r="AD5243" s="51"/>
      <c r="AE5243" s="51"/>
      <c r="AF5243" s="51"/>
      <c r="AG5243" s="51"/>
      <c r="AH5243" s="51"/>
      <c r="AI5243" s="51"/>
      <c r="AJ5243" s="51"/>
      <c r="AK5243" s="51"/>
      <c r="AL5243" s="51"/>
      <c r="AM5243" s="51"/>
      <c r="AN5243" s="51"/>
      <c r="AO5243" s="51"/>
      <c r="AP5243" s="51"/>
      <c r="AQ5243" s="51"/>
      <c r="AR5243" s="51"/>
      <c r="AS5243" s="51"/>
      <c r="AT5243" s="51"/>
      <c r="AU5243" s="51"/>
      <c r="AV5243" s="51"/>
      <c r="AW5243" s="51"/>
      <c r="AX5243" s="51"/>
      <c r="AY5243" s="51"/>
      <c r="AZ5243" s="51"/>
      <c r="BA5243" s="51"/>
      <c r="BB5243" s="51"/>
      <c r="BC5243" s="51"/>
      <c r="BD5243" s="51"/>
      <c r="BE5243" s="51"/>
      <c r="BF5243" s="51"/>
      <c r="BG5243" s="51"/>
      <c r="BH5243" s="51"/>
      <c r="BI5243" s="51"/>
      <c r="BJ5243" s="51"/>
      <c r="BK5243" s="51"/>
      <c r="BL5243" s="51"/>
      <c r="BM5243" s="51"/>
      <c r="BN5243" s="51"/>
      <c r="BO5243" s="51"/>
      <c r="BP5243" s="51"/>
      <c r="BQ5243" s="51"/>
      <c r="BR5243" s="51"/>
      <c r="BS5243" s="51"/>
      <c r="BT5243" s="51"/>
      <c r="BU5243" s="51"/>
      <c r="BV5243" s="51"/>
      <c r="BW5243" s="51"/>
      <c r="BX5243" s="51"/>
      <c r="BY5243" s="51"/>
    </row>
    <row r="5244" spans="1:77" x14ac:dyDescent="0.55000000000000004">
      <c r="A5244" s="49" t="s">
        <v>907</v>
      </c>
      <c r="B5244" s="50">
        <v>42345</v>
      </c>
      <c r="C5244" s="51" t="s">
        <v>906</v>
      </c>
      <c r="D5244" s="51"/>
      <c r="E5244" s="51">
        <v>409.53796875</v>
      </c>
      <c r="F5244" s="51">
        <v>9.8040625000000006E-2</v>
      </c>
      <c r="G5244" s="51">
        <v>0.16550000000000001</v>
      </c>
      <c r="H5244" s="51">
        <v>0.19186874999999998</v>
      </c>
      <c r="I5244" s="51">
        <v>0.19801875000000002</v>
      </c>
      <c r="J5244" s="51">
        <v>0.27779374999999995</v>
      </c>
      <c r="K5244" s="51">
        <v>0.29354374999999999</v>
      </c>
      <c r="L5244" s="51">
        <v>0.27213124999999999</v>
      </c>
      <c r="M5244" s="51"/>
      <c r="N5244" s="51"/>
      <c r="O5244" s="51"/>
      <c r="P5244" s="51"/>
      <c r="Q5244" s="51"/>
      <c r="R5244" s="51"/>
      <c r="S5244" s="51"/>
      <c r="T5244" s="51"/>
      <c r="U5244" s="51"/>
      <c r="V5244" s="51"/>
      <c r="W5244" s="51"/>
      <c r="X5244" s="51"/>
      <c r="Y5244" s="51"/>
      <c r="Z5244" s="51"/>
      <c r="AA5244" s="51"/>
      <c r="AB5244" s="51"/>
      <c r="AC5244" s="51">
        <v>0.2903225399351822</v>
      </c>
      <c r="AD5244" s="51">
        <v>0.12323637886577794</v>
      </c>
      <c r="AE5244" s="51"/>
      <c r="AF5244" s="51"/>
      <c r="AG5244" s="51"/>
      <c r="AH5244" s="51"/>
      <c r="AI5244" s="51"/>
      <c r="AJ5244" s="51"/>
      <c r="AK5244" s="51"/>
      <c r="AL5244" s="51"/>
      <c r="AM5244" s="51"/>
      <c r="AN5244" s="51"/>
      <c r="AO5244" s="51"/>
      <c r="AP5244" s="51"/>
      <c r="AQ5244" s="51"/>
      <c r="AR5244" s="51"/>
      <c r="AS5244" s="51"/>
      <c r="AT5244" s="51"/>
      <c r="AU5244" s="51"/>
      <c r="AV5244" s="51"/>
      <c r="AW5244" s="51"/>
      <c r="AX5244" s="51"/>
      <c r="AY5244" s="51"/>
      <c r="AZ5244" s="51"/>
      <c r="BA5244" s="51"/>
      <c r="BB5244" s="51"/>
      <c r="BC5244" s="51"/>
      <c r="BD5244" s="51"/>
      <c r="BE5244" s="51"/>
      <c r="BF5244" s="51"/>
      <c r="BG5244" s="51"/>
      <c r="BH5244" s="51"/>
      <c r="BI5244" s="51"/>
      <c r="BJ5244" s="51"/>
      <c r="BK5244" s="51"/>
      <c r="BL5244" s="51"/>
      <c r="BM5244" s="51"/>
      <c r="BN5244" s="51"/>
      <c r="BO5244" s="51"/>
      <c r="BP5244" s="51"/>
      <c r="BQ5244" s="51"/>
      <c r="BR5244" s="51"/>
      <c r="BS5244" s="51"/>
      <c r="BT5244" s="51"/>
      <c r="BU5244" s="51"/>
      <c r="BV5244" s="51"/>
      <c r="BW5244" s="51"/>
      <c r="BX5244" s="51"/>
      <c r="BY5244" s="51"/>
    </row>
    <row r="5245" spans="1:77" x14ac:dyDescent="0.55000000000000004">
      <c r="A5245" s="49" t="s">
        <v>907</v>
      </c>
      <c r="B5245" s="50">
        <v>42346</v>
      </c>
      <c r="C5245" s="51" t="s">
        <v>906</v>
      </c>
      <c r="D5245" s="51"/>
      <c r="E5245" s="51">
        <v>407.99671875000001</v>
      </c>
      <c r="F5245" s="51">
        <v>9.6590624999999999E-2</v>
      </c>
      <c r="G5245" s="51">
        <v>0.16386249999999999</v>
      </c>
      <c r="H5245" s="51">
        <v>0.19016875</v>
      </c>
      <c r="I5245" s="51">
        <v>0.19666875</v>
      </c>
      <c r="J5245" s="51">
        <v>0.27712500000000001</v>
      </c>
      <c r="K5245" s="51">
        <v>0.2935625</v>
      </c>
      <c r="L5245" s="51">
        <v>0.27223750000000002</v>
      </c>
      <c r="M5245" s="51"/>
      <c r="N5245" s="51"/>
      <c r="O5245" s="51"/>
      <c r="P5245" s="51"/>
      <c r="Q5245" s="51"/>
      <c r="R5245" s="51"/>
      <c r="S5245" s="51"/>
      <c r="T5245" s="51"/>
      <c r="U5245" s="51"/>
      <c r="V5245" s="51"/>
      <c r="W5245" s="51"/>
      <c r="X5245" s="51"/>
      <c r="Y5245" s="51"/>
      <c r="Z5245" s="51"/>
      <c r="AA5245" s="51"/>
      <c r="AB5245" s="51">
        <v>8.4</v>
      </c>
      <c r="AC5245" s="51"/>
      <c r="AD5245" s="51"/>
      <c r="AE5245" s="51"/>
      <c r="AF5245" s="51"/>
      <c r="AG5245" s="51"/>
      <c r="AH5245" s="51">
        <v>4.05</v>
      </c>
      <c r="AI5245" s="51">
        <v>8.4</v>
      </c>
      <c r="AJ5245" s="51"/>
      <c r="AK5245" s="51"/>
      <c r="AL5245" s="51"/>
      <c r="AM5245" s="51"/>
      <c r="AN5245" s="51"/>
      <c r="AO5245" s="51"/>
      <c r="AP5245" s="51"/>
      <c r="AQ5245" s="51"/>
      <c r="AR5245" s="51"/>
      <c r="AS5245" s="51"/>
      <c r="AT5245" s="51"/>
      <c r="AU5245" s="51"/>
      <c r="AV5245" s="51"/>
      <c r="AW5245" s="51"/>
      <c r="AX5245" s="51"/>
      <c r="AY5245" s="51"/>
      <c r="AZ5245" s="51"/>
      <c r="BA5245" s="51"/>
      <c r="BB5245" s="51"/>
      <c r="BC5245" s="51"/>
      <c r="BD5245" s="51"/>
      <c r="BE5245" s="51"/>
      <c r="BF5245" s="51"/>
      <c r="BG5245" s="51"/>
      <c r="BH5245" s="51"/>
      <c r="BI5245" s="51"/>
      <c r="BJ5245" s="51"/>
      <c r="BK5245" s="51"/>
      <c r="BL5245" s="51"/>
      <c r="BM5245" s="51"/>
      <c r="BN5245" s="51"/>
      <c r="BO5245" s="51"/>
      <c r="BP5245" s="51"/>
      <c r="BQ5245" s="51"/>
      <c r="BR5245" s="51"/>
      <c r="BS5245" s="51"/>
      <c r="BT5245" s="51"/>
      <c r="BU5245" s="51"/>
      <c r="BV5245" s="51"/>
      <c r="BW5245" s="51"/>
      <c r="BX5245" s="51"/>
      <c r="BY5245" s="51"/>
    </row>
    <row r="5246" spans="1:77" x14ac:dyDescent="0.55000000000000004">
      <c r="A5246" s="49" t="s">
        <v>907</v>
      </c>
      <c r="B5246" s="50">
        <v>42347</v>
      </c>
      <c r="C5246" s="51" t="s">
        <v>906</v>
      </c>
      <c r="D5246" s="51"/>
      <c r="E5246" s="51">
        <v>406.52390624999998</v>
      </c>
      <c r="F5246" s="51">
        <v>9.460312500000001E-2</v>
      </c>
      <c r="G5246" s="51">
        <v>0.16261875000000001</v>
      </c>
      <c r="H5246" s="51">
        <v>0.18898124999999999</v>
      </c>
      <c r="I5246" s="51">
        <v>0.19554374999999999</v>
      </c>
      <c r="J5246" s="51">
        <v>0.27641874999999999</v>
      </c>
      <c r="K5246" s="51">
        <v>0.29330624999999999</v>
      </c>
      <c r="L5246" s="51">
        <v>0.27221875000000001</v>
      </c>
      <c r="M5246" s="51"/>
      <c r="N5246" s="51"/>
      <c r="O5246" s="51"/>
      <c r="P5246" s="51"/>
      <c r="Q5246" s="51"/>
      <c r="R5246" s="51"/>
      <c r="S5246" s="51"/>
      <c r="T5246" s="51"/>
      <c r="U5246" s="51"/>
      <c r="V5246" s="51"/>
      <c r="W5246" s="51"/>
      <c r="X5246" s="51"/>
      <c r="Y5246" s="51"/>
      <c r="Z5246" s="51"/>
      <c r="AA5246" s="51"/>
      <c r="AB5246" s="51"/>
      <c r="AC5246" s="51"/>
      <c r="AD5246" s="51"/>
      <c r="AE5246" s="51"/>
      <c r="AF5246" s="51"/>
      <c r="AG5246" s="51"/>
      <c r="AH5246" s="51"/>
      <c r="AI5246" s="51"/>
      <c r="AJ5246" s="51"/>
      <c r="AK5246" s="51"/>
      <c r="AL5246" s="51"/>
      <c r="AM5246" s="51"/>
      <c r="AN5246" s="51"/>
      <c r="AO5246" s="51"/>
      <c r="AP5246" s="51"/>
      <c r="AQ5246" s="51"/>
      <c r="AR5246" s="51"/>
      <c r="AS5246" s="51"/>
      <c r="AT5246" s="51"/>
      <c r="AU5246" s="51"/>
      <c r="AV5246" s="51"/>
      <c r="AW5246" s="51"/>
      <c r="AX5246" s="51"/>
      <c r="AY5246" s="51"/>
      <c r="AZ5246" s="51"/>
      <c r="BA5246" s="51"/>
      <c r="BB5246" s="51"/>
      <c r="BC5246" s="51"/>
      <c r="BD5246" s="51"/>
      <c r="BE5246" s="51"/>
      <c r="BF5246" s="51"/>
      <c r="BG5246" s="51"/>
      <c r="BH5246" s="51"/>
      <c r="BI5246" s="51"/>
      <c r="BJ5246" s="51"/>
      <c r="BK5246" s="51"/>
      <c r="BL5246" s="51"/>
      <c r="BM5246" s="51"/>
      <c r="BN5246" s="51"/>
      <c r="BO5246" s="51"/>
      <c r="BP5246" s="51"/>
      <c r="BQ5246" s="51"/>
      <c r="BR5246" s="51"/>
      <c r="BS5246" s="51"/>
      <c r="BT5246" s="51"/>
      <c r="BU5246" s="51"/>
      <c r="BV5246" s="51"/>
      <c r="BW5246" s="51"/>
      <c r="BX5246" s="51"/>
      <c r="BY5246" s="51"/>
    </row>
    <row r="5247" spans="1:77" x14ac:dyDescent="0.55000000000000004">
      <c r="A5247" s="49" t="s">
        <v>907</v>
      </c>
      <c r="B5247" s="50">
        <v>42348</v>
      </c>
      <c r="C5247" s="51" t="s">
        <v>906</v>
      </c>
      <c r="D5247" s="51"/>
      <c r="E5247" s="51">
        <v>404.38499999999999</v>
      </c>
      <c r="F5247" s="51">
        <v>9.3018749999999997E-2</v>
      </c>
      <c r="G5247" s="51">
        <v>0.16054374999999999</v>
      </c>
      <c r="H5247" s="51">
        <v>0.18662500000000001</v>
      </c>
      <c r="I5247" s="51">
        <v>0.19363124999999998</v>
      </c>
      <c r="J5247" s="51">
        <v>0.27553750000000005</v>
      </c>
      <c r="K5247" s="51">
        <v>0.29312499999999997</v>
      </c>
      <c r="L5247" s="51">
        <v>0.27224999999999999</v>
      </c>
      <c r="M5247" s="51"/>
      <c r="N5247" s="51"/>
      <c r="O5247" s="51"/>
      <c r="P5247" s="51"/>
      <c r="Q5247" s="51"/>
      <c r="R5247" s="51"/>
      <c r="S5247" s="51"/>
      <c r="T5247" s="51"/>
      <c r="U5247" s="51"/>
      <c r="V5247" s="51"/>
      <c r="W5247" s="51"/>
      <c r="X5247" s="51"/>
      <c r="Y5247" s="51"/>
      <c r="Z5247" s="51"/>
      <c r="AA5247" s="51"/>
      <c r="AB5247" s="51"/>
      <c r="AC5247" s="51"/>
      <c r="AD5247" s="51"/>
      <c r="AE5247" s="51"/>
      <c r="AF5247" s="51"/>
      <c r="AG5247" s="51"/>
      <c r="AH5247" s="51"/>
      <c r="AI5247" s="51"/>
      <c r="AJ5247" s="51"/>
      <c r="AK5247" s="51"/>
      <c r="AL5247" s="51"/>
      <c r="AM5247" s="51"/>
      <c r="AN5247" s="51"/>
      <c r="AO5247" s="51"/>
      <c r="AP5247" s="51"/>
      <c r="AQ5247" s="51"/>
      <c r="AR5247" s="51"/>
      <c r="AS5247" s="51"/>
      <c r="AT5247" s="51"/>
      <c r="AU5247" s="51"/>
      <c r="AV5247" s="51"/>
      <c r="AW5247" s="51"/>
      <c r="AX5247" s="51"/>
      <c r="AY5247" s="51"/>
      <c r="AZ5247" s="51"/>
      <c r="BA5247" s="51"/>
      <c r="BB5247" s="51"/>
      <c r="BC5247" s="51"/>
      <c r="BD5247" s="51"/>
      <c r="BE5247" s="51"/>
      <c r="BF5247" s="51"/>
      <c r="BG5247" s="51"/>
      <c r="BH5247" s="51"/>
      <c r="BI5247" s="51"/>
      <c r="BJ5247" s="51"/>
      <c r="BK5247" s="51"/>
      <c r="BL5247" s="51"/>
      <c r="BM5247" s="51"/>
      <c r="BN5247" s="51"/>
      <c r="BO5247" s="51"/>
      <c r="BP5247" s="51"/>
      <c r="BQ5247" s="51"/>
      <c r="BR5247" s="51"/>
      <c r="BS5247" s="51"/>
      <c r="BT5247" s="51"/>
      <c r="BU5247" s="51"/>
      <c r="BV5247" s="51"/>
      <c r="BW5247" s="51"/>
      <c r="BX5247" s="51"/>
      <c r="BY5247" s="51"/>
    </row>
    <row r="5248" spans="1:77" x14ac:dyDescent="0.55000000000000004">
      <c r="A5248" s="49" t="s">
        <v>907</v>
      </c>
      <c r="B5248" s="50">
        <v>42349</v>
      </c>
      <c r="C5248" s="51" t="s">
        <v>906</v>
      </c>
      <c r="D5248" s="51"/>
      <c r="E5248" s="51">
        <v>403.04250000000002</v>
      </c>
      <c r="F5248" s="51">
        <v>9.0281249999999993E-2</v>
      </c>
      <c r="G5248" s="51">
        <v>0.15905625000000001</v>
      </c>
      <c r="H5248" s="51">
        <v>0.18586875000000003</v>
      </c>
      <c r="I5248" s="51">
        <v>0.19288125</v>
      </c>
      <c r="J5248" s="51">
        <v>0.27485625000000002</v>
      </c>
      <c r="K5248" s="51">
        <v>0.29294999999999999</v>
      </c>
      <c r="L5248" s="51">
        <v>0.27224999999999999</v>
      </c>
      <c r="M5248" s="51"/>
      <c r="N5248" s="51"/>
      <c r="O5248" s="51"/>
      <c r="P5248" s="51"/>
      <c r="Q5248" s="51"/>
      <c r="R5248" s="51"/>
      <c r="S5248" s="51"/>
      <c r="T5248" s="51"/>
      <c r="U5248" s="51"/>
      <c r="V5248" s="51"/>
      <c r="W5248" s="51"/>
      <c r="X5248" s="51"/>
      <c r="Y5248" s="51"/>
      <c r="Z5248" s="51"/>
      <c r="AA5248" s="51"/>
      <c r="AB5248" s="51"/>
      <c r="AC5248" s="51">
        <v>0.47609792137163265</v>
      </c>
      <c r="AD5248" s="51">
        <v>0.13686547188618414</v>
      </c>
      <c r="AE5248" s="51"/>
      <c r="AF5248" s="51"/>
      <c r="AG5248" s="51"/>
      <c r="AH5248" s="51"/>
      <c r="AI5248" s="51"/>
      <c r="AJ5248" s="51"/>
      <c r="AK5248" s="51"/>
      <c r="AL5248" s="51"/>
      <c r="AM5248" s="51"/>
      <c r="AN5248" s="51"/>
      <c r="AO5248" s="51"/>
      <c r="AP5248" s="51"/>
      <c r="AQ5248" s="51"/>
      <c r="AR5248" s="51"/>
      <c r="AS5248" s="51"/>
      <c r="AT5248" s="51"/>
      <c r="AU5248" s="51"/>
      <c r="AV5248" s="51"/>
      <c r="AW5248" s="51"/>
      <c r="AX5248" s="51"/>
      <c r="AY5248" s="51"/>
      <c r="AZ5248" s="51"/>
      <c r="BA5248" s="51"/>
      <c r="BB5248" s="51"/>
      <c r="BC5248" s="51"/>
      <c r="BD5248" s="51"/>
      <c r="BE5248" s="51"/>
      <c r="BF5248" s="51"/>
      <c r="BG5248" s="51"/>
      <c r="BH5248" s="51"/>
      <c r="BI5248" s="51"/>
      <c r="BJ5248" s="51"/>
      <c r="BK5248" s="51"/>
      <c r="BL5248" s="51"/>
      <c r="BM5248" s="51"/>
      <c r="BN5248" s="51"/>
      <c r="BO5248" s="51"/>
      <c r="BP5248" s="51"/>
      <c r="BQ5248" s="51"/>
      <c r="BR5248" s="51"/>
      <c r="BS5248" s="51"/>
      <c r="BT5248" s="51"/>
      <c r="BU5248" s="51"/>
      <c r="BV5248" s="51"/>
      <c r="BW5248" s="51"/>
      <c r="BX5248" s="51"/>
      <c r="BY5248" s="51"/>
    </row>
    <row r="5249" spans="1:77" x14ac:dyDescent="0.55000000000000004">
      <c r="A5249" s="49" t="s">
        <v>907</v>
      </c>
      <c r="B5249" s="50">
        <v>42350</v>
      </c>
      <c r="C5249" s="51" t="s">
        <v>906</v>
      </c>
      <c r="D5249" s="51"/>
      <c r="E5249" s="51">
        <v>401.77874999999995</v>
      </c>
      <c r="F5249" s="51">
        <v>8.9387500000000009E-2</v>
      </c>
      <c r="G5249" s="51">
        <v>0.15763750000000001</v>
      </c>
      <c r="H5249" s="51">
        <v>0.18431874999999998</v>
      </c>
      <c r="I5249" s="51">
        <v>0.19196249999999998</v>
      </c>
      <c r="J5249" s="51">
        <v>0.27424999999999999</v>
      </c>
      <c r="K5249" s="51">
        <v>0.29289999999999999</v>
      </c>
      <c r="L5249" s="51">
        <v>0.27231875</v>
      </c>
      <c r="M5249" s="51"/>
      <c r="N5249" s="51"/>
      <c r="O5249" s="51"/>
      <c r="P5249" s="51"/>
      <c r="Q5249" s="51"/>
      <c r="R5249" s="51"/>
      <c r="S5249" s="51"/>
      <c r="T5249" s="51"/>
      <c r="U5249" s="51"/>
      <c r="V5249" s="51"/>
      <c r="W5249" s="51"/>
      <c r="X5249" s="51"/>
      <c r="Y5249" s="51"/>
      <c r="Z5249" s="51"/>
      <c r="AA5249" s="51"/>
      <c r="AB5249" s="51"/>
      <c r="AC5249" s="51"/>
      <c r="AD5249" s="51"/>
      <c r="AE5249" s="51"/>
      <c r="AF5249" s="51"/>
      <c r="AG5249" s="51"/>
      <c r="AH5249" s="51"/>
      <c r="AI5249" s="51"/>
      <c r="AJ5249" s="51"/>
      <c r="AK5249" s="51"/>
      <c r="AL5249" s="51"/>
      <c r="AM5249" s="51"/>
      <c r="AN5249" s="51"/>
      <c r="AO5249" s="51"/>
      <c r="AP5249" s="51"/>
      <c r="AQ5249" s="51"/>
      <c r="AR5249" s="51"/>
      <c r="AS5249" s="51"/>
      <c r="AT5249" s="51"/>
      <c r="AU5249" s="51"/>
      <c r="AV5249" s="51"/>
      <c r="AW5249" s="51"/>
      <c r="AX5249" s="51"/>
      <c r="AY5249" s="51"/>
      <c r="AZ5249" s="51"/>
      <c r="BA5249" s="51"/>
      <c r="BB5249" s="51"/>
      <c r="BC5249" s="51"/>
      <c r="BD5249" s="51"/>
      <c r="BE5249" s="51"/>
      <c r="BF5249" s="51"/>
      <c r="BG5249" s="51"/>
      <c r="BH5249" s="51"/>
      <c r="BI5249" s="51"/>
      <c r="BJ5249" s="51"/>
      <c r="BK5249" s="51"/>
      <c r="BL5249" s="51"/>
      <c r="BM5249" s="51"/>
      <c r="BN5249" s="51"/>
      <c r="BO5249" s="51"/>
      <c r="BP5249" s="51"/>
      <c r="BQ5249" s="51"/>
      <c r="BR5249" s="51"/>
      <c r="BS5249" s="51"/>
      <c r="BT5249" s="51"/>
      <c r="BU5249" s="51"/>
      <c r="BV5249" s="51"/>
      <c r="BW5249" s="51"/>
      <c r="BX5249" s="51"/>
      <c r="BY5249" s="51"/>
    </row>
    <row r="5250" spans="1:77" x14ac:dyDescent="0.55000000000000004">
      <c r="A5250" s="49" t="s">
        <v>907</v>
      </c>
      <c r="B5250" s="50">
        <v>42351</v>
      </c>
      <c r="C5250" s="51" t="s">
        <v>906</v>
      </c>
      <c r="D5250" s="51"/>
      <c r="E5250" s="51">
        <v>400.47046875000001</v>
      </c>
      <c r="F5250" s="51">
        <v>8.6909374999999997E-2</v>
      </c>
      <c r="G5250" s="51">
        <v>0.15603125000000001</v>
      </c>
      <c r="H5250" s="51">
        <v>0.18340624999999999</v>
      </c>
      <c r="I5250" s="51">
        <v>0.19136875</v>
      </c>
      <c r="J5250" s="51">
        <v>0.27368749999999997</v>
      </c>
      <c r="K5250" s="51">
        <v>0.29276250000000004</v>
      </c>
      <c r="L5250" s="51">
        <v>0.27220624999999998</v>
      </c>
      <c r="M5250" s="51"/>
      <c r="N5250" s="51"/>
      <c r="O5250" s="51"/>
      <c r="P5250" s="51"/>
      <c r="Q5250" s="51"/>
      <c r="R5250" s="51"/>
      <c r="S5250" s="51"/>
      <c r="T5250" s="51"/>
      <c r="U5250" s="51"/>
      <c r="V5250" s="51"/>
      <c r="W5250" s="51"/>
      <c r="X5250" s="51"/>
      <c r="Y5250" s="51"/>
      <c r="Z5250" s="51"/>
      <c r="AA5250" s="51"/>
      <c r="AB5250" s="51"/>
      <c r="AC5250" s="51"/>
      <c r="AD5250" s="51"/>
      <c r="AE5250" s="51"/>
      <c r="AF5250" s="51"/>
      <c r="AG5250" s="51"/>
      <c r="AH5250" s="51"/>
      <c r="AI5250" s="51"/>
      <c r="AJ5250" s="51"/>
      <c r="AK5250" s="51"/>
      <c r="AL5250" s="51"/>
      <c r="AM5250" s="51"/>
      <c r="AN5250" s="51"/>
      <c r="AO5250" s="51"/>
      <c r="AP5250" s="51"/>
      <c r="AQ5250" s="51"/>
      <c r="AR5250" s="51"/>
      <c r="AS5250" s="51"/>
      <c r="AT5250" s="51"/>
      <c r="AU5250" s="51"/>
      <c r="AV5250" s="51"/>
      <c r="AW5250" s="51"/>
      <c r="AX5250" s="51"/>
      <c r="AY5250" s="51"/>
      <c r="AZ5250" s="51"/>
      <c r="BA5250" s="51"/>
      <c r="BB5250" s="51"/>
      <c r="BC5250" s="51"/>
      <c r="BD5250" s="51"/>
      <c r="BE5250" s="51"/>
      <c r="BF5250" s="51"/>
      <c r="BG5250" s="51"/>
      <c r="BH5250" s="51"/>
      <c r="BI5250" s="51"/>
      <c r="BJ5250" s="51"/>
      <c r="BK5250" s="51"/>
      <c r="BL5250" s="51"/>
      <c r="BM5250" s="51"/>
      <c r="BN5250" s="51"/>
      <c r="BO5250" s="51"/>
      <c r="BP5250" s="51"/>
      <c r="BQ5250" s="51"/>
      <c r="BR5250" s="51"/>
      <c r="BS5250" s="51"/>
      <c r="BT5250" s="51"/>
      <c r="BU5250" s="51"/>
      <c r="BV5250" s="51"/>
      <c r="BW5250" s="51"/>
      <c r="BX5250" s="51"/>
      <c r="BY5250" s="51"/>
    </row>
    <row r="5251" spans="1:77" x14ac:dyDescent="0.55000000000000004">
      <c r="A5251" s="49" t="s">
        <v>907</v>
      </c>
      <c r="B5251" s="50">
        <v>42352</v>
      </c>
      <c r="C5251" s="51" t="s">
        <v>906</v>
      </c>
      <c r="D5251" s="51"/>
      <c r="E5251" s="51">
        <v>398.52468750000003</v>
      </c>
      <c r="F5251" s="51">
        <v>8.6718749999999997E-2</v>
      </c>
      <c r="G5251" s="51">
        <v>0.15454999999999999</v>
      </c>
      <c r="H5251" s="51">
        <v>0.18093124999999999</v>
      </c>
      <c r="I5251" s="51">
        <v>0.18938125</v>
      </c>
      <c r="J5251" s="51">
        <v>0.27273750000000002</v>
      </c>
      <c r="K5251" s="51">
        <v>0.29259374999999999</v>
      </c>
      <c r="L5251" s="51">
        <v>0.27213749999999998</v>
      </c>
      <c r="M5251" s="51"/>
      <c r="N5251" s="51"/>
      <c r="O5251" s="51"/>
      <c r="P5251" s="51"/>
      <c r="Q5251" s="51"/>
      <c r="R5251" s="51"/>
      <c r="S5251" s="51"/>
      <c r="T5251" s="51"/>
      <c r="U5251" s="51"/>
      <c r="V5251" s="51"/>
      <c r="W5251" s="51"/>
      <c r="X5251" s="51"/>
      <c r="Y5251" s="51"/>
      <c r="Z5251" s="51"/>
      <c r="AA5251" s="51"/>
      <c r="AB5251" s="51"/>
      <c r="AC5251" s="51">
        <v>0.3533586558135336</v>
      </c>
      <c r="AD5251" s="51">
        <v>9.2725630137243054E-2</v>
      </c>
      <c r="AE5251" s="51"/>
      <c r="AF5251" s="51"/>
      <c r="AG5251" s="51"/>
      <c r="AH5251" s="51"/>
      <c r="AI5251" s="51"/>
      <c r="AJ5251" s="51"/>
      <c r="AK5251" s="51"/>
      <c r="AL5251" s="51"/>
      <c r="AM5251" s="51"/>
      <c r="AN5251" s="51"/>
      <c r="AO5251" s="51"/>
      <c r="AP5251" s="51"/>
      <c r="AQ5251" s="51"/>
      <c r="AR5251" s="51"/>
      <c r="AS5251" s="51"/>
      <c r="AT5251" s="51"/>
      <c r="AU5251" s="51"/>
      <c r="AV5251" s="51"/>
      <c r="AW5251" s="51"/>
      <c r="AX5251" s="51"/>
      <c r="AY5251" s="51"/>
      <c r="AZ5251" s="51"/>
      <c r="BA5251" s="51"/>
      <c r="BB5251" s="51"/>
      <c r="BC5251" s="51"/>
      <c r="BD5251" s="51"/>
      <c r="BE5251" s="51"/>
      <c r="BF5251" s="51"/>
      <c r="BG5251" s="51"/>
      <c r="BH5251" s="51"/>
      <c r="BI5251" s="51"/>
      <c r="BJ5251" s="51"/>
      <c r="BK5251" s="51"/>
      <c r="BL5251" s="51"/>
      <c r="BM5251" s="51"/>
      <c r="BN5251" s="51"/>
      <c r="BO5251" s="51"/>
      <c r="BP5251" s="51"/>
      <c r="BQ5251" s="51"/>
      <c r="BR5251" s="51"/>
      <c r="BS5251" s="51"/>
      <c r="BT5251" s="51"/>
      <c r="BU5251" s="51"/>
      <c r="BV5251" s="51"/>
      <c r="BW5251" s="51"/>
      <c r="BX5251" s="51"/>
      <c r="BY5251" s="51"/>
    </row>
    <row r="5252" spans="1:77" x14ac:dyDescent="0.55000000000000004">
      <c r="A5252" s="49" t="s">
        <v>907</v>
      </c>
      <c r="B5252" s="50">
        <v>42353</v>
      </c>
      <c r="C5252" s="51" t="s">
        <v>906</v>
      </c>
      <c r="D5252" s="51"/>
      <c r="E5252" s="51">
        <v>397.08750000000003</v>
      </c>
      <c r="F5252" s="51">
        <v>8.5312499999999999E-2</v>
      </c>
      <c r="G5252" s="51">
        <v>0.1535125</v>
      </c>
      <c r="H5252" s="51">
        <v>0.1799125</v>
      </c>
      <c r="I5252" s="51">
        <v>0.18795624999999999</v>
      </c>
      <c r="J5252" s="51">
        <v>0.27190000000000003</v>
      </c>
      <c r="K5252" s="51">
        <v>0.29226875000000002</v>
      </c>
      <c r="L5252" s="51">
        <v>0.272175</v>
      </c>
      <c r="M5252" s="51"/>
      <c r="N5252" s="51"/>
      <c r="O5252" s="51"/>
      <c r="P5252" s="51"/>
      <c r="Q5252" s="51">
        <v>5.3241825500000006</v>
      </c>
      <c r="R5252" s="51">
        <v>395.09074999999996</v>
      </c>
      <c r="S5252" s="51">
        <v>147.44499999999999</v>
      </c>
      <c r="T5252" s="51"/>
      <c r="U5252" s="51"/>
      <c r="V5252" s="51"/>
      <c r="W5252" s="51"/>
      <c r="X5252" s="51"/>
      <c r="Y5252" s="51"/>
      <c r="Z5252" s="51"/>
      <c r="AA5252" s="51">
        <v>0</v>
      </c>
      <c r="AB5252" s="51"/>
      <c r="AC5252" s="51"/>
      <c r="AD5252" s="51"/>
      <c r="AE5252" s="51">
        <v>7.1645785838238803E-3</v>
      </c>
      <c r="AF5252" s="51">
        <v>5.2639950000000005E-2</v>
      </c>
      <c r="AG5252" s="51">
        <v>7.3472499999999998</v>
      </c>
      <c r="AH5252" s="51"/>
      <c r="AI5252" s="51"/>
      <c r="AJ5252" s="51">
        <v>0.51250000000000007</v>
      </c>
      <c r="AK5252" s="51">
        <v>2.443070054299493E-2</v>
      </c>
      <c r="AL5252" s="51">
        <v>0.84473422500000006</v>
      </c>
      <c r="AM5252" s="51">
        <v>34.576750000000004</v>
      </c>
      <c r="AN5252" s="51"/>
      <c r="AO5252" s="51"/>
      <c r="AP5252" s="51"/>
      <c r="AQ5252" s="51"/>
      <c r="AR5252" s="51"/>
      <c r="AS5252" s="51"/>
      <c r="AT5252" s="51"/>
      <c r="AU5252" s="51"/>
      <c r="AV5252" s="51"/>
      <c r="AW5252" s="51">
        <v>3.1536762000000005</v>
      </c>
      <c r="AX5252" s="51"/>
      <c r="AY5252" s="51">
        <v>147.44499999999999</v>
      </c>
      <c r="AZ5252" s="51">
        <v>2.1388831089558823E-2</v>
      </c>
      <c r="BA5252" s="51">
        <v>6.1886124097233278E-3</v>
      </c>
      <c r="BB5252" s="51">
        <v>1.273132175</v>
      </c>
      <c r="BC5252" s="51"/>
      <c r="BD5252" s="51">
        <v>205.72174999999999</v>
      </c>
      <c r="BE5252" s="51"/>
      <c r="BF5252" s="51"/>
      <c r="BG5252" s="51"/>
      <c r="BH5252" s="51"/>
      <c r="BI5252" s="51"/>
      <c r="BJ5252" s="51"/>
      <c r="BK5252" s="51"/>
      <c r="BL5252" s="51"/>
      <c r="BM5252" s="51"/>
      <c r="BN5252" s="51"/>
      <c r="BO5252" s="51"/>
      <c r="BP5252" s="51"/>
      <c r="BQ5252" s="51"/>
      <c r="BR5252" s="51"/>
      <c r="BS5252" s="51"/>
      <c r="BT5252" s="51"/>
      <c r="BU5252" s="51"/>
      <c r="BV5252" s="51"/>
      <c r="BW5252" s="51"/>
      <c r="BX5252" s="51"/>
      <c r="BY5252" s="51"/>
    </row>
    <row r="5253" spans="1:77" x14ac:dyDescent="0.55000000000000004">
      <c r="A5253" s="49" t="s">
        <v>907</v>
      </c>
      <c r="B5253" s="50">
        <v>42354</v>
      </c>
      <c r="C5253" s="51" t="s">
        <v>906</v>
      </c>
      <c r="D5253" s="51"/>
      <c r="E5253" s="51">
        <v>396.22546874999995</v>
      </c>
      <c r="F5253" s="51">
        <v>8.3684375000000005E-2</v>
      </c>
      <c r="G5253" s="51">
        <v>0.15239374999999999</v>
      </c>
      <c r="H5253" s="51">
        <v>0.17920000000000003</v>
      </c>
      <c r="I5253" s="51">
        <v>0.187775</v>
      </c>
      <c r="J5253" s="51">
        <v>0.2714625</v>
      </c>
      <c r="K5253" s="51">
        <v>0.29215000000000002</v>
      </c>
      <c r="L5253" s="51">
        <v>0.27212500000000001</v>
      </c>
      <c r="M5253" s="51"/>
      <c r="N5253" s="51"/>
      <c r="O5253" s="51"/>
      <c r="P5253" s="51"/>
      <c r="Q5253" s="51"/>
      <c r="R5253" s="51"/>
      <c r="S5253" s="51"/>
      <c r="T5253" s="51"/>
      <c r="U5253" s="51"/>
      <c r="V5253" s="51"/>
      <c r="W5253" s="51"/>
      <c r="X5253" s="51"/>
      <c r="Y5253" s="51"/>
      <c r="Z5253" s="51"/>
      <c r="AA5253" s="51"/>
      <c r="AB5253" s="51">
        <v>8.4</v>
      </c>
      <c r="AC5253" s="51"/>
      <c r="AD5253" s="51"/>
      <c r="AE5253" s="51"/>
      <c r="AF5253" s="51"/>
      <c r="AG5253" s="51"/>
      <c r="AH5253" s="51">
        <v>4.75</v>
      </c>
      <c r="AI5253" s="51">
        <v>8.4</v>
      </c>
      <c r="AJ5253" s="51"/>
      <c r="AK5253" s="51"/>
      <c r="AL5253" s="51"/>
      <c r="AM5253" s="51"/>
      <c r="AN5253" s="51"/>
      <c r="AO5253" s="51"/>
      <c r="AP5253" s="51"/>
      <c r="AQ5253" s="51"/>
      <c r="AR5253" s="51"/>
      <c r="AS5253" s="51"/>
      <c r="AT5253" s="51"/>
      <c r="AU5253" s="51"/>
      <c r="AV5253" s="51"/>
      <c r="AW5253" s="51"/>
      <c r="AX5253" s="51"/>
      <c r="AY5253" s="51"/>
      <c r="AZ5253" s="51"/>
      <c r="BA5253" s="51"/>
      <c r="BB5253" s="51"/>
      <c r="BC5253" s="51"/>
      <c r="BD5253" s="51"/>
      <c r="BE5253" s="51"/>
      <c r="BF5253" s="51"/>
      <c r="BG5253" s="51"/>
      <c r="BH5253" s="51"/>
      <c r="BI5253" s="51"/>
      <c r="BJ5253" s="51"/>
      <c r="BK5253" s="51"/>
      <c r="BL5253" s="51"/>
      <c r="BM5253" s="51"/>
      <c r="BN5253" s="51"/>
      <c r="BO5253" s="51"/>
      <c r="BP5253" s="51"/>
      <c r="BQ5253" s="51"/>
      <c r="BR5253" s="51"/>
      <c r="BS5253" s="51"/>
      <c r="BT5253" s="51"/>
      <c r="BU5253" s="51"/>
      <c r="BV5253" s="51"/>
      <c r="BW5253" s="51"/>
      <c r="BX5253" s="51"/>
      <c r="BY5253" s="51"/>
    </row>
    <row r="5254" spans="1:77" x14ac:dyDescent="0.55000000000000004">
      <c r="A5254" s="49" t="s">
        <v>907</v>
      </c>
      <c r="B5254" s="50">
        <v>42355</v>
      </c>
      <c r="C5254" s="51" t="s">
        <v>906</v>
      </c>
      <c r="D5254" s="51"/>
      <c r="E5254" s="51">
        <v>395.31281249999995</v>
      </c>
      <c r="F5254" s="51">
        <v>8.2781250000000001E-2</v>
      </c>
      <c r="G5254" s="51">
        <v>0.1514625</v>
      </c>
      <c r="H5254" s="51">
        <v>0.17836874999999999</v>
      </c>
      <c r="I5254" s="51">
        <v>0.18733125</v>
      </c>
      <c r="J5254" s="51">
        <v>0.27079375</v>
      </c>
      <c r="K5254" s="51">
        <v>0.29197499999999998</v>
      </c>
      <c r="L5254" s="51">
        <v>0.27211875000000002</v>
      </c>
      <c r="M5254" s="51"/>
      <c r="N5254" s="51"/>
      <c r="O5254" s="51"/>
      <c r="P5254" s="51"/>
      <c r="Q5254" s="51"/>
      <c r="R5254" s="51"/>
      <c r="S5254" s="51"/>
      <c r="T5254" s="51"/>
      <c r="U5254" s="51"/>
      <c r="V5254" s="51"/>
      <c r="W5254" s="51"/>
      <c r="X5254" s="51"/>
      <c r="Y5254" s="51"/>
      <c r="Z5254" s="51"/>
      <c r="AA5254" s="51"/>
      <c r="AB5254" s="51"/>
      <c r="AC5254" s="51"/>
      <c r="AD5254" s="51"/>
      <c r="AE5254" s="51"/>
      <c r="AF5254" s="51"/>
      <c r="AG5254" s="51"/>
      <c r="AH5254" s="51"/>
      <c r="AI5254" s="51"/>
      <c r="AJ5254" s="51"/>
      <c r="AK5254" s="51"/>
      <c r="AL5254" s="51"/>
      <c r="AM5254" s="51"/>
      <c r="AN5254" s="51"/>
      <c r="AO5254" s="51"/>
      <c r="AP5254" s="51"/>
      <c r="AQ5254" s="51"/>
      <c r="AR5254" s="51"/>
      <c r="AS5254" s="51"/>
      <c r="AT5254" s="51"/>
      <c r="AU5254" s="51"/>
      <c r="AV5254" s="51"/>
      <c r="AW5254" s="51"/>
      <c r="AX5254" s="51"/>
      <c r="AY5254" s="51"/>
      <c r="AZ5254" s="51"/>
      <c r="BA5254" s="51"/>
      <c r="BB5254" s="51"/>
      <c r="BC5254" s="51"/>
      <c r="BD5254" s="51"/>
      <c r="BE5254" s="51"/>
      <c r="BF5254" s="51"/>
      <c r="BG5254" s="51"/>
      <c r="BH5254" s="51"/>
      <c r="BI5254" s="51"/>
      <c r="BJ5254" s="51"/>
      <c r="BK5254" s="51"/>
      <c r="BL5254" s="51"/>
      <c r="BM5254" s="51"/>
      <c r="BN5254" s="51"/>
      <c r="BO5254" s="51"/>
      <c r="BP5254" s="51"/>
      <c r="BQ5254" s="51"/>
      <c r="BR5254" s="51"/>
      <c r="BS5254" s="51"/>
      <c r="BT5254" s="51"/>
      <c r="BU5254" s="51"/>
      <c r="BV5254" s="51"/>
      <c r="BW5254" s="51"/>
      <c r="BX5254" s="51"/>
      <c r="BY5254" s="51"/>
    </row>
    <row r="5255" spans="1:77" x14ac:dyDescent="0.55000000000000004">
      <c r="A5255" s="49" t="s">
        <v>907</v>
      </c>
      <c r="B5255" s="50">
        <v>42356</v>
      </c>
      <c r="C5255" s="51" t="s">
        <v>906</v>
      </c>
      <c r="D5255" s="51"/>
      <c r="E5255" s="51">
        <v>394.00312500000001</v>
      </c>
      <c r="F5255" s="51">
        <v>8.2368749999999991E-2</v>
      </c>
      <c r="G5255" s="51">
        <v>0.15070624999999999</v>
      </c>
      <c r="H5255" s="51">
        <v>0.17709375000000002</v>
      </c>
      <c r="I5255" s="51">
        <v>0.18601250000000003</v>
      </c>
      <c r="J5255" s="51">
        <v>0.26994374999999998</v>
      </c>
      <c r="K5255" s="51">
        <v>0.29171249999999999</v>
      </c>
      <c r="L5255" s="51">
        <v>0.27204375000000003</v>
      </c>
      <c r="M5255" s="51"/>
      <c r="N5255" s="51"/>
      <c r="O5255" s="51"/>
      <c r="P5255" s="51"/>
      <c r="Q5255" s="51"/>
      <c r="R5255" s="51"/>
      <c r="S5255" s="51"/>
      <c r="T5255" s="51"/>
      <c r="U5255" s="51"/>
      <c r="V5255" s="51"/>
      <c r="W5255" s="51"/>
      <c r="X5255" s="51"/>
      <c r="Y5255" s="51"/>
      <c r="Z5255" s="51"/>
      <c r="AA5255" s="51"/>
      <c r="AB5255" s="51"/>
      <c r="AC5255" s="51"/>
      <c r="AD5255" s="51"/>
      <c r="AE5255" s="51"/>
      <c r="AF5255" s="51"/>
      <c r="AG5255" s="51"/>
      <c r="AH5255" s="51"/>
      <c r="AI5255" s="51"/>
      <c r="AJ5255" s="51"/>
      <c r="AK5255" s="51"/>
      <c r="AL5255" s="51"/>
      <c r="AM5255" s="51"/>
      <c r="AN5255" s="51"/>
      <c r="AO5255" s="51"/>
      <c r="AP5255" s="51"/>
      <c r="AQ5255" s="51"/>
      <c r="AR5255" s="51"/>
      <c r="AS5255" s="51"/>
      <c r="AT5255" s="51"/>
      <c r="AU5255" s="51"/>
      <c r="AV5255" s="51"/>
      <c r="AW5255" s="51"/>
      <c r="AX5255" s="51"/>
      <c r="AY5255" s="51"/>
      <c r="AZ5255" s="51"/>
      <c r="BA5255" s="51"/>
      <c r="BB5255" s="51"/>
      <c r="BC5255" s="51"/>
      <c r="BD5255" s="51"/>
      <c r="BE5255" s="51"/>
      <c r="BF5255" s="51"/>
      <c r="BG5255" s="51"/>
      <c r="BH5255" s="51"/>
      <c r="BI5255" s="51"/>
      <c r="BJ5255" s="51"/>
      <c r="BK5255" s="51"/>
      <c r="BL5255" s="51"/>
      <c r="BM5255" s="51"/>
      <c r="BN5255" s="51"/>
      <c r="BO5255" s="51"/>
      <c r="BP5255" s="51"/>
      <c r="BQ5255" s="51"/>
      <c r="BR5255" s="51"/>
      <c r="BS5255" s="51"/>
      <c r="BT5255" s="51"/>
      <c r="BU5255" s="51"/>
      <c r="BV5255" s="51"/>
      <c r="BW5255" s="51"/>
      <c r="BX5255" s="51"/>
      <c r="BY5255" s="51"/>
    </row>
    <row r="5256" spans="1:77" x14ac:dyDescent="0.55000000000000004">
      <c r="A5256" s="49" t="s">
        <v>907</v>
      </c>
      <c r="B5256" s="50">
        <v>42357</v>
      </c>
      <c r="C5256" s="51" t="s">
        <v>906</v>
      </c>
      <c r="D5256" s="51"/>
      <c r="E5256" s="51">
        <v>393.10078124999995</v>
      </c>
      <c r="F5256" s="51">
        <v>8.0934375000000003E-2</v>
      </c>
      <c r="G5256" s="51">
        <v>0.14971250000000003</v>
      </c>
      <c r="H5256" s="51">
        <v>0.1767</v>
      </c>
      <c r="I5256" s="51">
        <v>0.185475</v>
      </c>
      <c r="J5256" s="51">
        <v>0.2693625</v>
      </c>
      <c r="K5256" s="51">
        <v>0.29149375</v>
      </c>
      <c r="L5256" s="51">
        <v>0.27198125000000001</v>
      </c>
      <c r="M5256" s="51"/>
      <c r="N5256" s="51"/>
      <c r="O5256" s="51"/>
      <c r="P5256" s="51"/>
      <c r="Q5256" s="51"/>
      <c r="R5256" s="51"/>
      <c r="S5256" s="51"/>
      <c r="T5256" s="51"/>
      <c r="U5256" s="51"/>
      <c r="V5256" s="51"/>
      <c r="W5256" s="51"/>
      <c r="X5256" s="51"/>
      <c r="Y5256" s="51"/>
      <c r="Z5256" s="51"/>
      <c r="AA5256" s="51"/>
      <c r="AB5256" s="51"/>
      <c r="AC5256" s="51"/>
      <c r="AD5256" s="51"/>
      <c r="AE5256" s="51"/>
      <c r="AF5256" s="51"/>
      <c r="AG5256" s="51"/>
      <c r="AH5256" s="51"/>
      <c r="AI5256" s="51"/>
      <c r="AJ5256" s="51"/>
      <c r="AK5256" s="51"/>
      <c r="AL5256" s="51"/>
      <c r="AM5256" s="51"/>
      <c r="AN5256" s="51"/>
      <c r="AO5256" s="51"/>
      <c r="AP5256" s="51"/>
      <c r="AQ5256" s="51"/>
      <c r="AR5256" s="51"/>
      <c r="AS5256" s="51"/>
      <c r="AT5256" s="51"/>
      <c r="AU5256" s="51"/>
      <c r="AV5256" s="51"/>
      <c r="AW5256" s="51"/>
      <c r="AX5256" s="51"/>
      <c r="AY5256" s="51"/>
      <c r="AZ5256" s="51"/>
      <c r="BA5256" s="51"/>
      <c r="BB5256" s="51"/>
      <c r="BC5256" s="51"/>
      <c r="BD5256" s="51"/>
      <c r="BE5256" s="51"/>
      <c r="BF5256" s="51"/>
      <c r="BG5256" s="51"/>
      <c r="BH5256" s="51"/>
      <c r="BI5256" s="51"/>
      <c r="BJ5256" s="51"/>
      <c r="BK5256" s="51"/>
      <c r="BL5256" s="51"/>
      <c r="BM5256" s="51"/>
      <c r="BN5256" s="51"/>
      <c r="BO5256" s="51"/>
      <c r="BP5256" s="51"/>
      <c r="BQ5256" s="51"/>
      <c r="BR5256" s="51"/>
      <c r="BS5256" s="51"/>
      <c r="BT5256" s="51"/>
      <c r="BU5256" s="51"/>
      <c r="BV5256" s="51"/>
      <c r="BW5256" s="51"/>
      <c r="BX5256" s="51"/>
      <c r="BY5256" s="51"/>
    </row>
    <row r="5257" spans="1:77" x14ac:dyDescent="0.55000000000000004">
      <c r="A5257" s="49" t="s">
        <v>907</v>
      </c>
      <c r="B5257" s="50">
        <v>42358</v>
      </c>
      <c r="C5257" s="51" t="s">
        <v>906</v>
      </c>
      <c r="D5257" s="51"/>
      <c r="E5257" s="51">
        <v>392.11828124999994</v>
      </c>
      <c r="F5257" s="51">
        <v>8.0259374999999994E-2</v>
      </c>
      <c r="G5257" s="51">
        <v>0.1489625</v>
      </c>
      <c r="H5257" s="51">
        <v>0.17583124999999999</v>
      </c>
      <c r="I5257" s="51">
        <v>0.18471874999999999</v>
      </c>
      <c r="J5257" s="51">
        <v>0.26871875000000001</v>
      </c>
      <c r="K5257" s="51">
        <v>0.29128750000000003</v>
      </c>
      <c r="L5257" s="51">
        <v>0.27189374999999999</v>
      </c>
      <c r="M5257" s="51"/>
      <c r="N5257" s="51"/>
      <c r="O5257" s="51"/>
      <c r="P5257" s="51"/>
      <c r="Q5257" s="51"/>
      <c r="R5257" s="51"/>
      <c r="S5257" s="51"/>
      <c r="T5257" s="51"/>
      <c r="U5257" s="51"/>
      <c r="V5257" s="51"/>
      <c r="W5257" s="51"/>
      <c r="X5257" s="51"/>
      <c r="Y5257" s="51"/>
      <c r="Z5257" s="51"/>
      <c r="AA5257" s="51"/>
      <c r="AB5257" s="51"/>
      <c r="AC5257" s="51"/>
      <c r="AD5257" s="51"/>
      <c r="AE5257" s="51"/>
      <c r="AF5257" s="51"/>
      <c r="AG5257" s="51"/>
      <c r="AH5257" s="51"/>
      <c r="AI5257" s="51"/>
      <c r="AJ5257" s="51"/>
      <c r="AK5257" s="51"/>
      <c r="AL5257" s="51"/>
      <c r="AM5257" s="51"/>
      <c r="AN5257" s="51"/>
      <c r="AO5257" s="51"/>
      <c r="AP5257" s="51"/>
      <c r="AQ5257" s="51"/>
      <c r="AR5257" s="51"/>
      <c r="AS5257" s="51"/>
      <c r="AT5257" s="51"/>
      <c r="AU5257" s="51"/>
      <c r="AV5257" s="51"/>
      <c r="AW5257" s="51"/>
      <c r="AX5257" s="51"/>
      <c r="AY5257" s="51"/>
      <c r="AZ5257" s="51"/>
      <c r="BA5257" s="51"/>
      <c r="BB5257" s="51"/>
      <c r="BC5257" s="51"/>
      <c r="BD5257" s="51"/>
      <c r="BE5257" s="51"/>
      <c r="BF5257" s="51"/>
      <c r="BG5257" s="51"/>
      <c r="BH5257" s="51"/>
      <c r="BI5257" s="51"/>
      <c r="BJ5257" s="51"/>
      <c r="BK5257" s="51"/>
      <c r="BL5257" s="51"/>
      <c r="BM5257" s="51"/>
      <c r="BN5257" s="51"/>
      <c r="BO5257" s="51"/>
      <c r="BP5257" s="51"/>
      <c r="BQ5257" s="51"/>
      <c r="BR5257" s="51"/>
      <c r="BS5257" s="51"/>
      <c r="BT5257" s="51"/>
      <c r="BU5257" s="51"/>
      <c r="BV5257" s="51"/>
      <c r="BW5257" s="51"/>
      <c r="BX5257" s="51"/>
      <c r="BY5257" s="51"/>
    </row>
    <row r="5258" spans="1:77" x14ac:dyDescent="0.55000000000000004">
      <c r="A5258" s="49" t="s">
        <v>907</v>
      </c>
      <c r="B5258" s="50">
        <v>42359</v>
      </c>
      <c r="C5258" s="51" t="s">
        <v>906</v>
      </c>
      <c r="D5258" s="51"/>
      <c r="E5258" s="51">
        <v>390.19640625</v>
      </c>
      <c r="F5258" s="51">
        <v>8.0428124999999989E-2</v>
      </c>
      <c r="G5258" s="51">
        <v>0.14848125000000001</v>
      </c>
      <c r="H5258" s="51">
        <v>0.17391250000000003</v>
      </c>
      <c r="I5258" s="51">
        <v>0.18209999999999998</v>
      </c>
      <c r="J5258" s="51">
        <v>0.26741874999999998</v>
      </c>
      <c r="K5258" s="51">
        <v>0.29093124999999997</v>
      </c>
      <c r="L5258" s="51">
        <v>0.27183750000000001</v>
      </c>
      <c r="M5258" s="51"/>
      <c r="N5258" s="51"/>
      <c r="O5258" s="51"/>
      <c r="P5258" s="51"/>
      <c r="Q5258" s="51"/>
      <c r="R5258" s="51"/>
      <c r="S5258" s="51"/>
      <c r="T5258" s="51"/>
      <c r="U5258" s="51"/>
      <c r="V5258" s="51"/>
      <c r="W5258" s="51"/>
      <c r="X5258" s="51"/>
      <c r="Y5258" s="51"/>
      <c r="Z5258" s="51"/>
      <c r="AA5258" s="51"/>
      <c r="AB5258" s="51"/>
      <c r="AC5258" s="51">
        <v>0.28588337830713967</v>
      </c>
      <c r="AD5258" s="51">
        <v>0.1485122973425087</v>
      </c>
      <c r="AE5258" s="51"/>
      <c r="AF5258" s="51"/>
      <c r="AG5258" s="51"/>
      <c r="AH5258" s="51"/>
      <c r="AI5258" s="51"/>
      <c r="AJ5258" s="51"/>
      <c r="AK5258" s="51"/>
      <c r="AL5258" s="51"/>
      <c r="AM5258" s="51"/>
      <c r="AN5258" s="51"/>
      <c r="AO5258" s="51"/>
      <c r="AP5258" s="51"/>
      <c r="AQ5258" s="51"/>
      <c r="AR5258" s="51"/>
      <c r="AS5258" s="51"/>
      <c r="AT5258" s="51"/>
      <c r="AU5258" s="51"/>
      <c r="AV5258" s="51"/>
      <c r="AW5258" s="51"/>
      <c r="AX5258" s="51"/>
      <c r="AY5258" s="51"/>
      <c r="AZ5258" s="51"/>
      <c r="BA5258" s="51"/>
      <c r="BB5258" s="51"/>
      <c r="BC5258" s="51"/>
      <c r="BD5258" s="51"/>
      <c r="BE5258" s="51"/>
      <c r="BF5258" s="51"/>
      <c r="BG5258" s="51"/>
      <c r="BH5258" s="51"/>
      <c r="BI5258" s="51"/>
      <c r="BJ5258" s="51"/>
      <c r="BK5258" s="51"/>
      <c r="BL5258" s="51"/>
      <c r="BM5258" s="51"/>
      <c r="BN5258" s="51"/>
      <c r="BO5258" s="51"/>
      <c r="BP5258" s="51"/>
      <c r="BQ5258" s="51"/>
      <c r="BR5258" s="51"/>
      <c r="BS5258" s="51"/>
      <c r="BT5258" s="51"/>
      <c r="BU5258" s="51"/>
      <c r="BV5258" s="51"/>
      <c r="BW5258" s="51"/>
      <c r="BX5258" s="51"/>
      <c r="BY5258" s="51"/>
    </row>
    <row r="5259" spans="1:77" x14ac:dyDescent="0.55000000000000004">
      <c r="A5259" s="49" t="s">
        <v>907</v>
      </c>
      <c r="B5259" s="50">
        <v>42360</v>
      </c>
      <c r="C5259" s="51" t="s">
        <v>906</v>
      </c>
      <c r="D5259" s="51"/>
      <c r="E5259" s="51">
        <v>389.63015624999997</v>
      </c>
      <c r="F5259" s="51">
        <v>7.6978124999999994E-2</v>
      </c>
      <c r="G5259" s="51">
        <v>0.14728125</v>
      </c>
      <c r="H5259" s="51">
        <v>0.17435625000000002</v>
      </c>
      <c r="I5259" s="51">
        <v>0.18285625</v>
      </c>
      <c r="J5259" s="51">
        <v>0.26711250000000003</v>
      </c>
      <c r="K5259" s="51">
        <v>0.29054374999999999</v>
      </c>
      <c r="L5259" s="51">
        <v>0.27176875</v>
      </c>
      <c r="M5259" s="51"/>
      <c r="N5259" s="51"/>
      <c r="O5259" s="51"/>
      <c r="P5259" s="51"/>
      <c r="Q5259" s="51"/>
      <c r="R5259" s="51"/>
      <c r="S5259" s="51"/>
      <c r="T5259" s="51"/>
      <c r="U5259" s="51"/>
      <c r="V5259" s="51"/>
      <c r="W5259" s="51"/>
      <c r="X5259" s="51"/>
      <c r="Y5259" s="51"/>
      <c r="Z5259" s="51"/>
      <c r="AA5259" s="51"/>
      <c r="AB5259" s="51">
        <v>8.4</v>
      </c>
      <c r="AC5259" s="51"/>
      <c r="AD5259" s="51"/>
      <c r="AE5259" s="51"/>
      <c r="AF5259" s="51"/>
      <c r="AG5259" s="51"/>
      <c r="AH5259" s="51">
        <v>5.2</v>
      </c>
      <c r="AI5259" s="51">
        <v>8.4</v>
      </c>
      <c r="AJ5259" s="51"/>
      <c r="AK5259" s="51"/>
      <c r="AL5259" s="51"/>
      <c r="AM5259" s="51"/>
      <c r="AN5259" s="51"/>
      <c r="AO5259" s="51"/>
      <c r="AP5259" s="51"/>
      <c r="AQ5259" s="51"/>
      <c r="AR5259" s="51"/>
      <c r="AS5259" s="51"/>
      <c r="AT5259" s="51"/>
      <c r="AU5259" s="51"/>
      <c r="AV5259" s="51"/>
      <c r="AW5259" s="51"/>
      <c r="AX5259" s="51"/>
      <c r="AY5259" s="51"/>
      <c r="AZ5259" s="51"/>
      <c r="BA5259" s="51"/>
      <c r="BB5259" s="51"/>
      <c r="BC5259" s="51"/>
      <c r="BD5259" s="51"/>
      <c r="BE5259" s="51"/>
      <c r="BF5259" s="51"/>
      <c r="BG5259" s="51"/>
      <c r="BH5259" s="51"/>
      <c r="BI5259" s="51"/>
      <c r="BJ5259" s="51"/>
      <c r="BK5259" s="51"/>
      <c r="BL5259" s="51"/>
      <c r="BM5259" s="51"/>
      <c r="BN5259" s="51"/>
      <c r="BO5259" s="51"/>
      <c r="BP5259" s="51"/>
      <c r="BQ5259" s="51"/>
      <c r="BR5259" s="51"/>
      <c r="BS5259" s="51"/>
      <c r="BT5259" s="51"/>
      <c r="BU5259" s="51"/>
      <c r="BV5259" s="51"/>
      <c r="BW5259" s="51"/>
      <c r="BX5259" s="51"/>
      <c r="BY5259" s="51"/>
    </row>
    <row r="5260" spans="1:77" x14ac:dyDescent="0.55000000000000004">
      <c r="A5260" s="49" t="s">
        <v>907</v>
      </c>
      <c r="B5260" s="50">
        <v>42361</v>
      </c>
      <c r="C5260" s="51" t="s">
        <v>906</v>
      </c>
      <c r="D5260" s="51"/>
      <c r="E5260" s="51">
        <v>388.50140625</v>
      </c>
      <c r="F5260" s="51">
        <v>7.6759375000000005E-2</v>
      </c>
      <c r="G5260" s="51">
        <v>0.1461375</v>
      </c>
      <c r="H5260" s="51">
        <v>0.17281249999999998</v>
      </c>
      <c r="I5260" s="51">
        <v>0.18208750000000001</v>
      </c>
      <c r="J5260" s="51">
        <v>0.26654374999999997</v>
      </c>
      <c r="K5260" s="51">
        <v>0.29035</v>
      </c>
      <c r="L5260" s="51">
        <v>0.27176250000000002</v>
      </c>
      <c r="M5260" s="51"/>
      <c r="N5260" s="51"/>
      <c r="O5260" s="51"/>
      <c r="P5260" s="51"/>
      <c r="Q5260" s="51"/>
      <c r="R5260" s="51"/>
      <c r="S5260" s="51"/>
      <c r="T5260" s="51"/>
      <c r="U5260" s="51"/>
      <c r="V5260" s="51"/>
      <c r="W5260" s="51"/>
      <c r="X5260" s="51"/>
      <c r="Y5260" s="51"/>
      <c r="Z5260" s="51"/>
      <c r="AA5260" s="51"/>
      <c r="AB5260" s="51"/>
      <c r="AC5260" s="51"/>
      <c r="AD5260" s="51"/>
      <c r="AE5260" s="51"/>
      <c r="AF5260" s="51"/>
      <c r="AG5260" s="51"/>
      <c r="AH5260" s="51"/>
      <c r="AI5260" s="51"/>
      <c r="AJ5260" s="51"/>
      <c r="AK5260" s="51"/>
      <c r="AL5260" s="51"/>
      <c r="AM5260" s="51"/>
      <c r="AN5260" s="51"/>
      <c r="AO5260" s="51"/>
      <c r="AP5260" s="51"/>
      <c r="AQ5260" s="51"/>
      <c r="AR5260" s="51"/>
      <c r="AS5260" s="51"/>
      <c r="AT5260" s="51"/>
      <c r="AU5260" s="51"/>
      <c r="AV5260" s="51"/>
      <c r="AW5260" s="51"/>
      <c r="AX5260" s="51"/>
      <c r="AY5260" s="51"/>
      <c r="AZ5260" s="51"/>
      <c r="BA5260" s="51"/>
      <c r="BB5260" s="51"/>
      <c r="BC5260" s="51"/>
      <c r="BD5260" s="51"/>
      <c r="BE5260" s="51"/>
      <c r="BF5260" s="51"/>
      <c r="BG5260" s="51"/>
      <c r="BH5260" s="51"/>
      <c r="BI5260" s="51"/>
      <c r="BJ5260" s="51"/>
      <c r="BK5260" s="51"/>
      <c r="BL5260" s="51"/>
      <c r="BM5260" s="51"/>
      <c r="BN5260" s="51"/>
      <c r="BO5260" s="51"/>
      <c r="BP5260" s="51"/>
      <c r="BQ5260" s="51"/>
      <c r="BR5260" s="51"/>
      <c r="BS5260" s="51"/>
      <c r="BT5260" s="51"/>
      <c r="BU5260" s="51"/>
      <c r="BV5260" s="51"/>
      <c r="BW5260" s="51"/>
      <c r="BX5260" s="51"/>
      <c r="BY5260" s="51"/>
    </row>
    <row r="5261" spans="1:77" x14ac:dyDescent="0.55000000000000004">
      <c r="A5261" s="49" t="s">
        <v>907</v>
      </c>
      <c r="B5261" s="50">
        <v>42362</v>
      </c>
      <c r="C5261" s="51" t="s">
        <v>906</v>
      </c>
      <c r="D5261" s="51"/>
      <c r="E5261" s="51">
        <v>401.22843749999998</v>
      </c>
      <c r="F5261" s="51">
        <v>0.16221874999999999</v>
      </c>
      <c r="G5261" s="51">
        <v>0.14863750000000001</v>
      </c>
      <c r="H5261" s="51">
        <v>0.17275000000000001</v>
      </c>
      <c r="I5261" s="51">
        <v>0.181475</v>
      </c>
      <c r="J5261" s="51">
        <v>0.26600000000000001</v>
      </c>
      <c r="K5261" s="51">
        <v>0.29015000000000002</v>
      </c>
      <c r="L5261" s="51">
        <v>0.27162500000000001</v>
      </c>
      <c r="M5261" s="51"/>
      <c r="N5261" s="51"/>
      <c r="O5261" s="51"/>
      <c r="P5261" s="51"/>
      <c r="Q5261" s="51"/>
      <c r="R5261" s="51"/>
      <c r="S5261" s="51"/>
      <c r="T5261" s="51"/>
      <c r="U5261" s="51"/>
      <c r="V5261" s="51"/>
      <c r="W5261" s="51"/>
      <c r="X5261" s="51"/>
      <c r="Y5261" s="51"/>
      <c r="Z5261" s="51"/>
      <c r="AA5261" s="51"/>
      <c r="AB5261" s="51"/>
      <c r="AC5261" s="51"/>
      <c r="AD5261" s="51"/>
      <c r="AE5261" s="51"/>
      <c r="AF5261" s="51"/>
      <c r="AG5261" s="51"/>
      <c r="AH5261" s="51"/>
      <c r="AI5261" s="51"/>
      <c r="AJ5261" s="51"/>
      <c r="AK5261" s="51"/>
      <c r="AL5261" s="51"/>
      <c r="AM5261" s="51"/>
      <c r="AN5261" s="51"/>
      <c r="AO5261" s="51"/>
      <c r="AP5261" s="51"/>
      <c r="AQ5261" s="51"/>
      <c r="AR5261" s="51"/>
      <c r="AS5261" s="51"/>
      <c r="AT5261" s="51"/>
      <c r="AU5261" s="51"/>
      <c r="AV5261" s="51"/>
      <c r="AW5261" s="51"/>
      <c r="AX5261" s="51"/>
      <c r="AY5261" s="51"/>
      <c r="AZ5261" s="51"/>
      <c r="BA5261" s="51"/>
      <c r="BB5261" s="51"/>
      <c r="BC5261" s="51"/>
      <c r="BD5261" s="51"/>
      <c r="BE5261" s="51"/>
      <c r="BF5261" s="51"/>
      <c r="BG5261" s="51"/>
      <c r="BH5261" s="51"/>
      <c r="BI5261" s="51"/>
      <c r="BJ5261" s="51"/>
      <c r="BK5261" s="51"/>
      <c r="BL5261" s="51"/>
      <c r="BM5261" s="51"/>
      <c r="BN5261" s="51"/>
      <c r="BO5261" s="51"/>
      <c r="BP5261" s="51"/>
      <c r="BQ5261" s="51"/>
      <c r="BR5261" s="51"/>
      <c r="BS5261" s="51"/>
      <c r="BT5261" s="51"/>
      <c r="BU5261" s="51"/>
      <c r="BV5261" s="51"/>
      <c r="BW5261" s="51"/>
      <c r="BX5261" s="51"/>
      <c r="BY5261" s="51"/>
    </row>
    <row r="5262" spans="1:77" x14ac:dyDescent="0.55000000000000004">
      <c r="A5262" s="49" t="s">
        <v>907</v>
      </c>
      <c r="B5262" s="50">
        <v>42363</v>
      </c>
      <c r="C5262" s="51" t="s">
        <v>906</v>
      </c>
      <c r="D5262" s="51"/>
      <c r="E5262" s="51">
        <v>399.31687499999998</v>
      </c>
      <c r="F5262" s="51">
        <v>0.14923124999999998</v>
      </c>
      <c r="G5262" s="51">
        <v>0.15038124999999999</v>
      </c>
      <c r="H5262" s="51">
        <v>0.17306874999999999</v>
      </c>
      <c r="I5262" s="51">
        <v>0.18140000000000001</v>
      </c>
      <c r="J5262" s="51">
        <v>0.26539374999999998</v>
      </c>
      <c r="K5262" s="51">
        <v>0.289825</v>
      </c>
      <c r="L5262" s="51">
        <v>0.27156249999999998</v>
      </c>
      <c r="M5262" s="51"/>
      <c r="N5262" s="51"/>
      <c r="O5262" s="51"/>
      <c r="P5262" s="51"/>
      <c r="Q5262" s="51"/>
      <c r="R5262" s="51"/>
      <c r="S5262" s="51"/>
      <c r="T5262" s="51"/>
      <c r="U5262" s="51"/>
      <c r="V5262" s="51"/>
      <c r="W5262" s="51"/>
      <c r="X5262" s="51"/>
      <c r="Y5262" s="51"/>
      <c r="Z5262" s="51"/>
      <c r="AA5262" s="51"/>
      <c r="AB5262" s="51"/>
      <c r="AC5262" s="51"/>
      <c r="AD5262" s="51"/>
      <c r="AE5262" s="51"/>
      <c r="AF5262" s="51"/>
      <c r="AG5262" s="51"/>
      <c r="AH5262" s="51"/>
      <c r="AI5262" s="51"/>
      <c r="AJ5262" s="51"/>
      <c r="AK5262" s="51"/>
      <c r="AL5262" s="51"/>
      <c r="AM5262" s="51"/>
      <c r="AN5262" s="51"/>
      <c r="AO5262" s="51"/>
      <c r="AP5262" s="51"/>
      <c r="AQ5262" s="51"/>
      <c r="AR5262" s="51"/>
      <c r="AS5262" s="51"/>
      <c r="AT5262" s="51"/>
      <c r="AU5262" s="51"/>
      <c r="AV5262" s="51"/>
      <c r="AW5262" s="51"/>
      <c r="AX5262" s="51"/>
      <c r="AY5262" s="51"/>
      <c r="AZ5262" s="51"/>
      <c r="BA5262" s="51"/>
      <c r="BB5262" s="51"/>
      <c r="BC5262" s="51"/>
      <c r="BD5262" s="51"/>
      <c r="BE5262" s="51"/>
      <c r="BF5262" s="51"/>
      <c r="BG5262" s="51"/>
      <c r="BH5262" s="51"/>
      <c r="BI5262" s="51"/>
      <c r="BJ5262" s="51"/>
      <c r="BK5262" s="51"/>
      <c r="BL5262" s="51"/>
      <c r="BM5262" s="51"/>
      <c r="BN5262" s="51"/>
      <c r="BO5262" s="51"/>
      <c r="BP5262" s="51"/>
      <c r="BQ5262" s="51"/>
      <c r="BR5262" s="51"/>
      <c r="BS5262" s="51"/>
      <c r="BT5262" s="51"/>
      <c r="BU5262" s="51"/>
      <c r="BV5262" s="51"/>
      <c r="BW5262" s="51"/>
      <c r="BX5262" s="51"/>
      <c r="BY5262" s="51"/>
    </row>
    <row r="5263" spans="1:77" x14ac:dyDescent="0.55000000000000004">
      <c r="A5263" s="49" t="s">
        <v>907</v>
      </c>
      <c r="B5263" s="50">
        <v>42364</v>
      </c>
      <c r="C5263" s="51" t="s">
        <v>906</v>
      </c>
      <c r="D5263" s="51"/>
      <c r="E5263" s="51">
        <v>397.95984375</v>
      </c>
      <c r="F5263" s="51">
        <v>0.13974062500000001</v>
      </c>
      <c r="G5263" s="51">
        <v>0.151425</v>
      </c>
      <c r="H5263" s="51">
        <v>0.17351249999999999</v>
      </c>
      <c r="I5263" s="51">
        <v>0.18151250000000002</v>
      </c>
      <c r="J5263" s="51">
        <v>0.26490625000000001</v>
      </c>
      <c r="K5263" s="51">
        <v>0.28954374999999999</v>
      </c>
      <c r="L5263" s="51">
        <v>0.27147500000000002</v>
      </c>
      <c r="M5263" s="51"/>
      <c r="N5263" s="51"/>
      <c r="O5263" s="51"/>
      <c r="P5263" s="51"/>
      <c r="Q5263" s="51"/>
      <c r="R5263" s="51"/>
      <c r="S5263" s="51"/>
      <c r="T5263" s="51"/>
      <c r="U5263" s="51"/>
      <c r="V5263" s="51"/>
      <c r="W5263" s="51"/>
      <c r="X5263" s="51"/>
      <c r="Y5263" s="51"/>
      <c r="Z5263" s="51"/>
      <c r="AA5263" s="51"/>
      <c r="AB5263" s="51"/>
      <c r="AC5263" s="51"/>
      <c r="AD5263" s="51"/>
      <c r="AE5263" s="51"/>
      <c r="AF5263" s="51"/>
      <c r="AG5263" s="51"/>
      <c r="AH5263" s="51"/>
      <c r="AI5263" s="51"/>
      <c r="AJ5263" s="51"/>
      <c r="AK5263" s="51"/>
      <c r="AL5263" s="51"/>
      <c r="AM5263" s="51"/>
      <c r="AN5263" s="51"/>
      <c r="AO5263" s="51"/>
      <c r="AP5263" s="51"/>
      <c r="AQ5263" s="51"/>
      <c r="AR5263" s="51"/>
      <c r="AS5263" s="51"/>
      <c r="AT5263" s="51"/>
      <c r="AU5263" s="51"/>
      <c r="AV5263" s="51"/>
      <c r="AW5263" s="51"/>
      <c r="AX5263" s="51"/>
      <c r="AY5263" s="51"/>
      <c r="AZ5263" s="51"/>
      <c r="BA5263" s="51"/>
      <c r="BB5263" s="51"/>
      <c r="BC5263" s="51"/>
      <c r="BD5263" s="51"/>
      <c r="BE5263" s="51"/>
      <c r="BF5263" s="51"/>
      <c r="BG5263" s="51"/>
      <c r="BH5263" s="51"/>
      <c r="BI5263" s="51"/>
      <c r="BJ5263" s="51"/>
      <c r="BK5263" s="51"/>
      <c r="BL5263" s="51"/>
      <c r="BM5263" s="51"/>
      <c r="BN5263" s="51"/>
      <c r="BO5263" s="51"/>
      <c r="BP5263" s="51"/>
      <c r="BQ5263" s="51"/>
      <c r="BR5263" s="51"/>
      <c r="BS5263" s="51"/>
      <c r="BT5263" s="51"/>
      <c r="BU5263" s="51"/>
      <c r="BV5263" s="51"/>
      <c r="BW5263" s="51"/>
      <c r="BX5263" s="51"/>
      <c r="BY5263" s="51"/>
    </row>
    <row r="5264" spans="1:77" x14ac:dyDescent="0.55000000000000004">
      <c r="A5264" s="49" t="s">
        <v>907</v>
      </c>
      <c r="B5264" s="50">
        <v>42365</v>
      </c>
      <c r="C5264" s="51" t="s">
        <v>906</v>
      </c>
      <c r="D5264" s="51"/>
      <c r="E5264" s="51">
        <v>396.76874999999995</v>
      </c>
      <c r="F5264" s="51">
        <v>0.1323125</v>
      </c>
      <c r="G5264" s="51">
        <v>0.15215000000000001</v>
      </c>
      <c r="H5264" s="51">
        <v>0.17378750000000001</v>
      </c>
      <c r="I5264" s="51">
        <v>0.1814625</v>
      </c>
      <c r="J5264" s="51">
        <v>0.26439999999999997</v>
      </c>
      <c r="K5264" s="51">
        <v>0.28926875000000002</v>
      </c>
      <c r="L5264" s="51">
        <v>0.2714125</v>
      </c>
      <c r="M5264" s="51"/>
      <c r="N5264" s="51"/>
      <c r="O5264" s="51"/>
      <c r="P5264" s="51"/>
      <c r="Q5264" s="51"/>
      <c r="R5264" s="51"/>
      <c r="S5264" s="51"/>
      <c r="T5264" s="51"/>
      <c r="U5264" s="51"/>
      <c r="V5264" s="51"/>
      <c r="W5264" s="51"/>
      <c r="X5264" s="51"/>
      <c r="Y5264" s="51"/>
      <c r="Z5264" s="51"/>
      <c r="AA5264" s="51"/>
      <c r="AB5264" s="51"/>
      <c r="AC5264" s="51"/>
      <c r="AD5264" s="51"/>
      <c r="AE5264" s="51"/>
      <c r="AF5264" s="51"/>
      <c r="AG5264" s="51"/>
      <c r="AH5264" s="51"/>
      <c r="AI5264" s="51"/>
      <c r="AJ5264" s="51"/>
      <c r="AK5264" s="51"/>
      <c r="AL5264" s="51"/>
      <c r="AM5264" s="51"/>
      <c r="AN5264" s="51"/>
      <c r="AO5264" s="51"/>
      <c r="AP5264" s="51"/>
      <c r="AQ5264" s="51"/>
      <c r="AR5264" s="51"/>
      <c r="AS5264" s="51"/>
      <c r="AT5264" s="51"/>
      <c r="AU5264" s="51"/>
      <c r="AV5264" s="51"/>
      <c r="AW5264" s="51"/>
      <c r="AX5264" s="51"/>
      <c r="AY5264" s="51"/>
      <c r="AZ5264" s="51"/>
      <c r="BA5264" s="51"/>
      <c r="BB5264" s="51"/>
      <c r="BC5264" s="51"/>
      <c r="BD5264" s="51"/>
      <c r="BE5264" s="51"/>
      <c r="BF5264" s="51"/>
      <c r="BG5264" s="51"/>
      <c r="BH5264" s="51"/>
      <c r="BI5264" s="51"/>
      <c r="BJ5264" s="51"/>
      <c r="BK5264" s="51"/>
      <c r="BL5264" s="51"/>
      <c r="BM5264" s="51"/>
      <c r="BN5264" s="51"/>
      <c r="BO5264" s="51"/>
      <c r="BP5264" s="51"/>
      <c r="BQ5264" s="51"/>
      <c r="BR5264" s="51"/>
      <c r="BS5264" s="51"/>
      <c r="BT5264" s="51"/>
      <c r="BU5264" s="51"/>
      <c r="BV5264" s="51"/>
      <c r="BW5264" s="51"/>
      <c r="BX5264" s="51"/>
      <c r="BY5264" s="51"/>
    </row>
    <row r="5265" spans="1:77" x14ac:dyDescent="0.55000000000000004">
      <c r="A5265" s="49" t="s">
        <v>907</v>
      </c>
      <c r="B5265" s="50">
        <v>42366</v>
      </c>
      <c r="C5265" s="51" t="s">
        <v>906</v>
      </c>
      <c r="D5265" s="51"/>
      <c r="E5265" s="51">
        <v>395.78343749999999</v>
      </c>
      <c r="F5265" s="51">
        <v>0.12642500000000001</v>
      </c>
      <c r="G5265" s="51">
        <v>0.15309375</v>
      </c>
      <c r="H5265" s="51">
        <v>0.17414375000000001</v>
      </c>
      <c r="I5265" s="51">
        <v>0.18136249999999998</v>
      </c>
      <c r="J5265" s="51">
        <v>0.26373124999999997</v>
      </c>
      <c r="K5265" s="51">
        <v>0.28898750000000001</v>
      </c>
      <c r="L5265" s="51">
        <v>0.27129375</v>
      </c>
      <c r="M5265" s="51"/>
      <c r="N5265" s="51"/>
      <c r="O5265" s="51"/>
      <c r="P5265" s="51"/>
      <c r="Q5265" s="51"/>
      <c r="R5265" s="51"/>
      <c r="S5265" s="51"/>
      <c r="T5265" s="51"/>
      <c r="U5265" s="51"/>
      <c r="V5265" s="51"/>
      <c r="W5265" s="51"/>
      <c r="X5265" s="51"/>
      <c r="Y5265" s="51"/>
      <c r="Z5265" s="51"/>
      <c r="AA5265" s="51"/>
      <c r="AB5265" s="51"/>
      <c r="AC5265" s="51"/>
      <c r="AD5265" s="51"/>
      <c r="AE5265" s="51"/>
      <c r="AF5265" s="51"/>
      <c r="AG5265" s="51"/>
      <c r="AH5265" s="51"/>
      <c r="AI5265" s="51"/>
      <c r="AJ5265" s="51"/>
      <c r="AK5265" s="51"/>
      <c r="AL5265" s="51"/>
      <c r="AM5265" s="51"/>
      <c r="AN5265" s="51"/>
      <c r="AO5265" s="51"/>
      <c r="AP5265" s="51"/>
      <c r="AQ5265" s="51"/>
      <c r="AR5265" s="51"/>
      <c r="AS5265" s="51"/>
      <c r="AT5265" s="51"/>
      <c r="AU5265" s="51"/>
      <c r="AV5265" s="51"/>
      <c r="AW5265" s="51"/>
      <c r="AX5265" s="51"/>
      <c r="AY5265" s="51"/>
      <c r="AZ5265" s="51"/>
      <c r="BA5265" s="51"/>
      <c r="BB5265" s="51"/>
      <c r="BC5265" s="51"/>
      <c r="BD5265" s="51"/>
      <c r="BE5265" s="51"/>
      <c r="BF5265" s="51"/>
      <c r="BG5265" s="51"/>
      <c r="BH5265" s="51"/>
      <c r="BI5265" s="51"/>
      <c r="BJ5265" s="51"/>
      <c r="BK5265" s="51"/>
      <c r="BL5265" s="51"/>
      <c r="BM5265" s="51"/>
      <c r="BN5265" s="51"/>
      <c r="BO5265" s="51"/>
      <c r="BP5265" s="51"/>
      <c r="BQ5265" s="51"/>
      <c r="BR5265" s="51"/>
      <c r="BS5265" s="51"/>
      <c r="BT5265" s="51"/>
      <c r="BU5265" s="51"/>
      <c r="BV5265" s="51"/>
      <c r="BW5265" s="51"/>
      <c r="BX5265" s="51"/>
      <c r="BY5265" s="51"/>
    </row>
    <row r="5266" spans="1:77" x14ac:dyDescent="0.55000000000000004">
      <c r="A5266" s="49" t="s">
        <v>907</v>
      </c>
      <c r="B5266" s="50">
        <v>42367</v>
      </c>
      <c r="C5266" s="51" t="s">
        <v>906</v>
      </c>
      <c r="D5266" s="51"/>
      <c r="E5266" s="51">
        <v>394.78640624999997</v>
      </c>
      <c r="F5266" s="51">
        <v>0.120796875</v>
      </c>
      <c r="G5266" s="51">
        <v>0.15359999999999999</v>
      </c>
      <c r="H5266" s="51">
        <v>0.17456874999999999</v>
      </c>
      <c r="I5266" s="51">
        <v>0.18112500000000001</v>
      </c>
      <c r="J5266" s="51">
        <v>0.26316875000000001</v>
      </c>
      <c r="K5266" s="51">
        <v>0.28866250000000004</v>
      </c>
      <c r="L5266" s="51">
        <v>0.27123124999999998</v>
      </c>
      <c r="M5266" s="51"/>
      <c r="N5266" s="51"/>
      <c r="O5266" s="51"/>
      <c r="P5266" s="51"/>
      <c r="Q5266" s="51"/>
      <c r="R5266" s="51"/>
      <c r="S5266" s="51"/>
      <c r="T5266" s="51"/>
      <c r="U5266" s="51"/>
      <c r="V5266" s="51"/>
      <c r="W5266" s="51"/>
      <c r="X5266" s="51"/>
      <c r="Y5266" s="51"/>
      <c r="Z5266" s="51"/>
      <c r="AA5266" s="51"/>
      <c r="AB5266" s="51"/>
      <c r="AC5266" s="51"/>
      <c r="AD5266" s="51"/>
      <c r="AE5266" s="51"/>
      <c r="AF5266" s="51"/>
      <c r="AG5266" s="51"/>
      <c r="AH5266" s="51"/>
      <c r="AI5266" s="51"/>
      <c r="AJ5266" s="51"/>
      <c r="AK5266" s="51"/>
      <c r="AL5266" s="51"/>
      <c r="AM5266" s="51"/>
      <c r="AN5266" s="51"/>
      <c r="AO5266" s="51"/>
      <c r="AP5266" s="51"/>
      <c r="AQ5266" s="51"/>
      <c r="AR5266" s="51"/>
      <c r="AS5266" s="51"/>
      <c r="AT5266" s="51"/>
      <c r="AU5266" s="51"/>
      <c r="AV5266" s="51"/>
      <c r="AW5266" s="51"/>
      <c r="AX5266" s="51"/>
      <c r="AY5266" s="51"/>
      <c r="AZ5266" s="51"/>
      <c r="BA5266" s="51"/>
      <c r="BB5266" s="51"/>
      <c r="BC5266" s="51"/>
      <c r="BD5266" s="51"/>
      <c r="BE5266" s="51"/>
      <c r="BF5266" s="51"/>
      <c r="BG5266" s="51"/>
      <c r="BH5266" s="51"/>
      <c r="BI5266" s="51"/>
      <c r="BJ5266" s="51"/>
      <c r="BK5266" s="51"/>
      <c r="BL5266" s="51"/>
      <c r="BM5266" s="51"/>
      <c r="BN5266" s="51"/>
      <c r="BO5266" s="51"/>
      <c r="BP5266" s="51"/>
      <c r="BQ5266" s="51"/>
      <c r="BR5266" s="51"/>
      <c r="BS5266" s="51"/>
      <c r="BT5266" s="51"/>
      <c r="BU5266" s="51"/>
      <c r="BV5266" s="51"/>
      <c r="BW5266" s="51"/>
      <c r="BX5266" s="51"/>
      <c r="BY5266" s="51"/>
    </row>
    <row r="5267" spans="1:77" x14ac:dyDescent="0.55000000000000004">
      <c r="A5267" s="49" t="s">
        <v>907</v>
      </c>
      <c r="B5267" s="50">
        <v>42368</v>
      </c>
      <c r="C5267" s="51" t="s">
        <v>906</v>
      </c>
      <c r="D5267" s="51"/>
      <c r="E5267" s="51">
        <v>393.69984375000001</v>
      </c>
      <c r="F5267" s="51">
        <v>0.11592187500000001</v>
      </c>
      <c r="G5267" s="51">
        <v>0.15239374999999999</v>
      </c>
      <c r="H5267" s="51">
        <v>0.17426875</v>
      </c>
      <c r="I5267" s="51">
        <v>0.18140000000000001</v>
      </c>
      <c r="J5267" s="51">
        <v>0.26287499999999997</v>
      </c>
      <c r="K5267" s="51">
        <v>0.28846875</v>
      </c>
      <c r="L5267" s="51">
        <v>0.27116250000000003</v>
      </c>
      <c r="M5267" s="51"/>
      <c r="N5267" s="51"/>
      <c r="O5267" s="51"/>
      <c r="P5267" s="51"/>
      <c r="Q5267" s="51"/>
      <c r="R5267" s="51"/>
      <c r="S5267" s="51"/>
      <c r="T5267" s="51"/>
      <c r="U5267" s="51"/>
      <c r="V5267" s="51"/>
      <c r="W5267" s="51"/>
      <c r="X5267" s="51"/>
      <c r="Y5267" s="51"/>
      <c r="Z5267" s="51"/>
      <c r="AA5267" s="51"/>
      <c r="AB5267" s="51">
        <v>8.4</v>
      </c>
      <c r="AC5267" s="51">
        <v>0.38675153890161373</v>
      </c>
      <c r="AD5267" s="51">
        <v>9.1176226636224461E-2</v>
      </c>
      <c r="AE5267" s="51"/>
      <c r="AF5267" s="51"/>
      <c r="AG5267" s="51"/>
      <c r="AH5267" s="51">
        <v>6</v>
      </c>
      <c r="AI5267" s="51">
        <v>8.4</v>
      </c>
      <c r="AJ5267" s="51"/>
      <c r="AK5267" s="51"/>
      <c r="AL5267" s="51"/>
      <c r="AM5267" s="51"/>
      <c r="AN5267" s="51"/>
      <c r="AO5267" s="51"/>
      <c r="AP5267" s="51"/>
      <c r="AQ5267" s="51"/>
      <c r="AR5267" s="51"/>
      <c r="AS5267" s="51"/>
      <c r="AT5267" s="51"/>
      <c r="AU5267" s="51"/>
      <c r="AV5267" s="51"/>
      <c r="AW5267" s="51"/>
      <c r="AX5267" s="51"/>
      <c r="AY5267" s="51"/>
      <c r="AZ5267" s="51"/>
      <c r="BA5267" s="51"/>
      <c r="BB5267" s="51"/>
      <c r="BC5267" s="51"/>
      <c r="BD5267" s="51"/>
      <c r="BE5267" s="51"/>
      <c r="BF5267" s="51"/>
      <c r="BG5267" s="51"/>
      <c r="BH5267" s="51"/>
      <c r="BI5267" s="51"/>
      <c r="BJ5267" s="51"/>
      <c r="BK5267" s="51"/>
      <c r="BL5267" s="51"/>
      <c r="BM5267" s="51"/>
      <c r="BN5267" s="51"/>
      <c r="BO5267" s="51"/>
      <c r="BP5267" s="51"/>
      <c r="BQ5267" s="51"/>
      <c r="BR5267" s="51"/>
      <c r="BS5267" s="51"/>
      <c r="BT5267" s="51"/>
      <c r="BU5267" s="51"/>
      <c r="BV5267" s="51"/>
      <c r="BW5267" s="51"/>
      <c r="BX5267" s="51"/>
      <c r="BY5267" s="51"/>
    </row>
    <row r="5268" spans="1:77" x14ac:dyDescent="0.55000000000000004">
      <c r="A5268" s="49" t="s">
        <v>907</v>
      </c>
      <c r="B5268" s="50">
        <v>42369</v>
      </c>
      <c r="C5268" s="51" t="s">
        <v>906</v>
      </c>
      <c r="D5268" s="51"/>
      <c r="E5268" s="51">
        <v>392.88703125000001</v>
      </c>
      <c r="F5268" s="51">
        <v>0.11327187500000001</v>
      </c>
      <c r="G5268" s="51">
        <v>0.15307500000000002</v>
      </c>
      <c r="H5268" s="51">
        <v>0.17407500000000001</v>
      </c>
      <c r="I5268" s="51">
        <v>0.18080000000000002</v>
      </c>
      <c r="J5268" s="51">
        <v>0.26231875000000004</v>
      </c>
      <c r="K5268" s="51">
        <v>0.28825000000000001</v>
      </c>
      <c r="L5268" s="51">
        <v>0.27100625</v>
      </c>
      <c r="M5268" s="51"/>
      <c r="N5268" s="51"/>
      <c r="O5268" s="51"/>
      <c r="P5268" s="51"/>
      <c r="Q5268" s="51"/>
      <c r="R5268" s="51"/>
      <c r="S5268" s="51"/>
      <c r="T5268" s="51"/>
      <c r="U5268" s="51"/>
      <c r="V5268" s="51"/>
      <c r="W5268" s="51"/>
      <c r="X5268" s="51"/>
      <c r="Y5268" s="51"/>
      <c r="Z5268" s="51"/>
      <c r="AA5268" s="51"/>
      <c r="AB5268" s="51"/>
      <c r="AC5268" s="51"/>
      <c r="AD5268" s="51"/>
      <c r="AE5268" s="51"/>
      <c r="AF5268" s="51"/>
      <c r="AG5268" s="51"/>
      <c r="AH5268" s="51"/>
      <c r="AI5268" s="51"/>
      <c r="AJ5268" s="51"/>
      <c r="AK5268" s="51"/>
      <c r="AL5268" s="51"/>
      <c r="AM5268" s="51"/>
      <c r="AN5268" s="51"/>
      <c r="AO5268" s="51"/>
      <c r="AP5268" s="51"/>
      <c r="AQ5268" s="51"/>
      <c r="AR5268" s="51"/>
      <c r="AS5268" s="51"/>
      <c r="AT5268" s="51"/>
      <c r="AU5268" s="51"/>
      <c r="AV5268" s="51"/>
      <c r="AW5268" s="51"/>
      <c r="AX5268" s="51"/>
      <c r="AY5268" s="51"/>
      <c r="AZ5268" s="51"/>
      <c r="BA5268" s="51"/>
      <c r="BB5268" s="51"/>
      <c r="BC5268" s="51"/>
      <c r="BD5268" s="51"/>
      <c r="BE5268" s="51"/>
      <c r="BF5268" s="51"/>
      <c r="BG5268" s="51"/>
      <c r="BH5268" s="51"/>
      <c r="BI5268" s="51"/>
      <c r="BJ5268" s="51"/>
      <c r="BK5268" s="51"/>
      <c r="BL5268" s="51"/>
      <c r="BM5268" s="51"/>
      <c r="BN5268" s="51"/>
      <c r="BO5268" s="51"/>
      <c r="BP5268" s="51"/>
      <c r="BQ5268" s="51"/>
      <c r="BR5268" s="51"/>
      <c r="BS5268" s="51"/>
      <c r="BT5268" s="51"/>
      <c r="BU5268" s="51"/>
      <c r="BV5268" s="51"/>
      <c r="BW5268" s="51"/>
      <c r="BX5268" s="51"/>
      <c r="BY5268" s="51"/>
    </row>
    <row r="5269" spans="1:77" x14ac:dyDescent="0.55000000000000004">
      <c r="A5269" s="49" t="s">
        <v>907</v>
      </c>
      <c r="B5269" s="50">
        <v>42370</v>
      </c>
      <c r="C5269" s="51" t="s">
        <v>906</v>
      </c>
      <c r="D5269" s="51"/>
      <c r="E5269" s="51">
        <v>391.99265624999998</v>
      </c>
      <c r="F5269" s="51">
        <v>0.109921875</v>
      </c>
      <c r="G5269" s="51">
        <v>0.1535125</v>
      </c>
      <c r="H5269" s="51">
        <v>0.17452499999999999</v>
      </c>
      <c r="I5269" s="51">
        <v>0.18002499999999999</v>
      </c>
      <c r="J5269" s="51">
        <v>0.26152499999999995</v>
      </c>
      <c r="K5269" s="51">
        <v>0.28789999999999999</v>
      </c>
      <c r="L5269" s="51">
        <v>0.27095000000000002</v>
      </c>
      <c r="M5269" s="51"/>
      <c r="N5269" s="51"/>
      <c r="O5269" s="51"/>
      <c r="P5269" s="51"/>
      <c r="Q5269" s="51"/>
      <c r="R5269" s="51"/>
      <c r="S5269" s="51"/>
      <c r="T5269" s="51"/>
      <c r="U5269" s="51"/>
      <c r="V5269" s="51"/>
      <c r="W5269" s="51"/>
      <c r="X5269" s="51"/>
      <c r="Y5269" s="51"/>
      <c r="Z5269" s="51"/>
      <c r="AA5269" s="51"/>
      <c r="AB5269" s="51"/>
      <c r="AC5269" s="51"/>
      <c r="AD5269" s="51"/>
      <c r="AE5269" s="51"/>
      <c r="AF5269" s="51"/>
      <c r="AG5269" s="51"/>
      <c r="AH5269" s="51"/>
      <c r="AI5269" s="51"/>
      <c r="AJ5269" s="51"/>
      <c r="AK5269" s="51"/>
      <c r="AL5269" s="51"/>
      <c r="AM5269" s="51"/>
      <c r="AN5269" s="51"/>
      <c r="AO5269" s="51"/>
      <c r="AP5269" s="51"/>
      <c r="AQ5269" s="51"/>
      <c r="AR5269" s="51"/>
      <c r="AS5269" s="51"/>
      <c r="AT5269" s="51"/>
      <c r="AU5269" s="51"/>
      <c r="AV5269" s="51"/>
      <c r="AW5269" s="51"/>
      <c r="AX5269" s="51"/>
      <c r="AY5269" s="51"/>
      <c r="AZ5269" s="51"/>
      <c r="BA5269" s="51"/>
      <c r="BB5269" s="51"/>
      <c r="BC5269" s="51"/>
      <c r="BD5269" s="51"/>
      <c r="BE5269" s="51"/>
      <c r="BF5269" s="51"/>
      <c r="BG5269" s="51"/>
      <c r="BH5269" s="51"/>
      <c r="BI5269" s="51"/>
      <c r="BJ5269" s="51"/>
      <c r="BK5269" s="51"/>
      <c r="BL5269" s="51"/>
      <c r="BM5269" s="51"/>
      <c r="BN5269" s="51"/>
      <c r="BO5269" s="51"/>
      <c r="BP5269" s="51"/>
      <c r="BQ5269" s="51"/>
      <c r="BR5269" s="51"/>
      <c r="BS5269" s="51"/>
      <c r="BT5269" s="51"/>
      <c r="BU5269" s="51"/>
      <c r="BV5269" s="51"/>
      <c r="BW5269" s="51"/>
      <c r="BX5269" s="51"/>
      <c r="BY5269" s="51"/>
    </row>
    <row r="5270" spans="1:77" x14ac:dyDescent="0.55000000000000004">
      <c r="A5270" s="49" t="s">
        <v>907</v>
      </c>
      <c r="B5270" s="50">
        <v>42371</v>
      </c>
      <c r="C5270" s="51" t="s">
        <v>906</v>
      </c>
      <c r="D5270" s="51"/>
      <c r="E5270" s="51">
        <v>391.56656249999992</v>
      </c>
      <c r="F5270" s="51">
        <v>0.106225</v>
      </c>
      <c r="G5270" s="51">
        <v>0.15261875</v>
      </c>
      <c r="H5270" s="51">
        <v>0.17507500000000001</v>
      </c>
      <c r="I5270" s="51">
        <v>0.18078125</v>
      </c>
      <c r="J5270" s="51">
        <v>0.26135625000000001</v>
      </c>
      <c r="K5270" s="51">
        <v>0.28764999999999996</v>
      </c>
      <c r="L5270" s="51">
        <v>0.2709375</v>
      </c>
      <c r="M5270" s="51"/>
      <c r="N5270" s="51"/>
      <c r="O5270" s="51"/>
      <c r="P5270" s="51"/>
      <c r="Q5270" s="51"/>
      <c r="R5270" s="51"/>
      <c r="S5270" s="51"/>
      <c r="T5270" s="51"/>
      <c r="U5270" s="51"/>
      <c r="V5270" s="51"/>
      <c r="W5270" s="51"/>
      <c r="X5270" s="51"/>
      <c r="Y5270" s="51"/>
      <c r="Z5270" s="51"/>
      <c r="AA5270" s="51"/>
      <c r="AB5270" s="51"/>
      <c r="AC5270" s="51"/>
      <c r="AD5270" s="51"/>
      <c r="AE5270" s="51"/>
      <c r="AF5270" s="51"/>
      <c r="AG5270" s="51"/>
      <c r="AH5270" s="51"/>
      <c r="AI5270" s="51"/>
      <c r="AJ5270" s="51"/>
      <c r="AK5270" s="51"/>
      <c r="AL5270" s="51"/>
      <c r="AM5270" s="51"/>
      <c r="AN5270" s="51"/>
      <c r="AO5270" s="51"/>
      <c r="AP5270" s="51"/>
      <c r="AQ5270" s="51"/>
      <c r="AR5270" s="51"/>
      <c r="AS5270" s="51"/>
      <c r="AT5270" s="51"/>
      <c r="AU5270" s="51"/>
      <c r="AV5270" s="51"/>
      <c r="AW5270" s="51"/>
      <c r="AX5270" s="51"/>
      <c r="AY5270" s="51"/>
      <c r="AZ5270" s="51"/>
      <c r="BA5270" s="51"/>
      <c r="BB5270" s="51"/>
      <c r="BC5270" s="51"/>
      <c r="BD5270" s="51"/>
      <c r="BE5270" s="51"/>
      <c r="BF5270" s="51"/>
      <c r="BG5270" s="51"/>
      <c r="BH5270" s="51"/>
      <c r="BI5270" s="51"/>
      <c r="BJ5270" s="51"/>
      <c r="BK5270" s="51"/>
      <c r="BL5270" s="51"/>
      <c r="BM5270" s="51"/>
      <c r="BN5270" s="51"/>
      <c r="BO5270" s="51"/>
      <c r="BP5270" s="51"/>
      <c r="BQ5270" s="51"/>
      <c r="BR5270" s="51"/>
      <c r="BS5270" s="51"/>
      <c r="BT5270" s="51"/>
      <c r="BU5270" s="51"/>
      <c r="BV5270" s="51"/>
      <c r="BW5270" s="51"/>
      <c r="BX5270" s="51"/>
      <c r="BY5270" s="51"/>
    </row>
    <row r="5271" spans="1:77" x14ac:dyDescent="0.55000000000000004">
      <c r="A5271" s="49" t="s">
        <v>907</v>
      </c>
      <c r="B5271" s="50">
        <v>42372</v>
      </c>
      <c r="C5271" s="51" t="s">
        <v>906</v>
      </c>
      <c r="D5271" s="51"/>
      <c r="E5271" s="51">
        <v>390.93375000000003</v>
      </c>
      <c r="F5271" s="51">
        <v>0.10348749999999998</v>
      </c>
      <c r="G5271" s="51">
        <v>0.15138750000000001</v>
      </c>
      <c r="H5271" s="51">
        <v>0.17447500000000002</v>
      </c>
      <c r="I5271" s="51">
        <v>0.18130000000000002</v>
      </c>
      <c r="J5271" s="51">
        <v>0.26141875000000003</v>
      </c>
      <c r="K5271" s="51">
        <v>0.28757500000000003</v>
      </c>
      <c r="L5271" s="51">
        <v>0.27090625000000002</v>
      </c>
      <c r="M5271" s="51"/>
      <c r="N5271" s="51"/>
      <c r="O5271" s="51"/>
      <c r="P5271" s="51"/>
      <c r="Q5271" s="51"/>
      <c r="R5271" s="51"/>
      <c r="S5271" s="51"/>
      <c r="T5271" s="51"/>
      <c r="U5271" s="51"/>
      <c r="V5271" s="51"/>
      <c r="W5271" s="51"/>
      <c r="X5271" s="51"/>
      <c r="Y5271" s="51"/>
      <c r="Z5271" s="51"/>
      <c r="AA5271" s="51"/>
      <c r="AB5271" s="51"/>
      <c r="AC5271" s="51"/>
      <c r="AD5271" s="51"/>
      <c r="AE5271" s="51"/>
      <c r="AF5271" s="51"/>
      <c r="AG5271" s="51"/>
      <c r="AH5271" s="51"/>
      <c r="AI5271" s="51"/>
      <c r="AJ5271" s="51"/>
      <c r="AK5271" s="51"/>
      <c r="AL5271" s="51"/>
      <c r="AM5271" s="51"/>
      <c r="AN5271" s="51"/>
      <c r="AO5271" s="51"/>
      <c r="AP5271" s="51"/>
      <c r="AQ5271" s="51"/>
      <c r="AR5271" s="51"/>
      <c r="AS5271" s="51"/>
      <c r="AT5271" s="51"/>
      <c r="AU5271" s="51"/>
      <c r="AV5271" s="51"/>
      <c r="AW5271" s="51"/>
      <c r="AX5271" s="51"/>
      <c r="AY5271" s="51"/>
      <c r="AZ5271" s="51"/>
      <c r="BA5271" s="51"/>
      <c r="BB5271" s="51"/>
      <c r="BC5271" s="51"/>
      <c r="BD5271" s="51"/>
      <c r="BE5271" s="51"/>
      <c r="BF5271" s="51"/>
      <c r="BG5271" s="51"/>
      <c r="BH5271" s="51"/>
      <c r="BI5271" s="51"/>
      <c r="BJ5271" s="51"/>
      <c r="BK5271" s="51"/>
      <c r="BL5271" s="51"/>
      <c r="BM5271" s="51"/>
      <c r="BN5271" s="51"/>
      <c r="BO5271" s="51"/>
      <c r="BP5271" s="51"/>
      <c r="BQ5271" s="51"/>
      <c r="BR5271" s="51"/>
      <c r="BS5271" s="51"/>
      <c r="BT5271" s="51"/>
      <c r="BU5271" s="51"/>
      <c r="BV5271" s="51"/>
      <c r="BW5271" s="51"/>
      <c r="BX5271" s="51"/>
      <c r="BY5271" s="51"/>
    </row>
    <row r="5272" spans="1:77" x14ac:dyDescent="0.55000000000000004">
      <c r="A5272" s="49" t="s">
        <v>907</v>
      </c>
      <c r="B5272" s="50">
        <v>42373</v>
      </c>
      <c r="C5272" s="51" t="s">
        <v>906</v>
      </c>
      <c r="D5272" s="51"/>
      <c r="E5272" s="51">
        <v>389.926875</v>
      </c>
      <c r="F5272" s="51">
        <v>0.10224999999999999</v>
      </c>
      <c r="G5272" s="51">
        <v>0.151</v>
      </c>
      <c r="H5272" s="51">
        <v>0.17344999999999999</v>
      </c>
      <c r="I5272" s="51">
        <v>0.18059999999999998</v>
      </c>
      <c r="J5272" s="51">
        <v>0.26088749999999999</v>
      </c>
      <c r="K5272" s="51">
        <v>0.28738750000000002</v>
      </c>
      <c r="L5272" s="51">
        <v>0.27080624999999997</v>
      </c>
      <c r="M5272" s="51"/>
      <c r="N5272" s="51"/>
      <c r="O5272" s="51"/>
      <c r="P5272" s="51"/>
      <c r="Q5272" s="51"/>
      <c r="R5272" s="51"/>
      <c r="S5272" s="51"/>
      <c r="T5272" s="51"/>
      <c r="U5272" s="51"/>
      <c r="V5272" s="51"/>
      <c r="W5272" s="51"/>
      <c r="X5272" s="51"/>
      <c r="Y5272" s="51"/>
      <c r="Z5272" s="51"/>
      <c r="AA5272" s="51"/>
      <c r="AB5272" s="51"/>
      <c r="AC5272" s="51"/>
      <c r="AD5272" s="51"/>
      <c r="AE5272" s="51"/>
      <c r="AF5272" s="51"/>
      <c r="AG5272" s="51"/>
      <c r="AH5272" s="51"/>
      <c r="AI5272" s="51"/>
      <c r="AJ5272" s="51"/>
      <c r="AK5272" s="51"/>
      <c r="AL5272" s="51"/>
      <c r="AM5272" s="51"/>
      <c r="AN5272" s="51"/>
      <c r="AO5272" s="51"/>
      <c r="AP5272" s="51"/>
      <c r="AQ5272" s="51"/>
      <c r="AR5272" s="51"/>
      <c r="AS5272" s="51"/>
      <c r="AT5272" s="51"/>
      <c r="AU5272" s="51"/>
      <c r="AV5272" s="51"/>
      <c r="AW5272" s="51"/>
      <c r="AX5272" s="51"/>
      <c r="AY5272" s="51"/>
      <c r="AZ5272" s="51"/>
      <c r="BA5272" s="51"/>
      <c r="BB5272" s="51"/>
      <c r="BC5272" s="51"/>
      <c r="BD5272" s="51"/>
      <c r="BE5272" s="51"/>
      <c r="BF5272" s="51"/>
      <c r="BG5272" s="51"/>
      <c r="BH5272" s="51"/>
      <c r="BI5272" s="51"/>
      <c r="BJ5272" s="51"/>
      <c r="BK5272" s="51"/>
      <c r="BL5272" s="51"/>
      <c r="BM5272" s="51"/>
      <c r="BN5272" s="51"/>
      <c r="BO5272" s="51"/>
      <c r="BP5272" s="51"/>
      <c r="BQ5272" s="51"/>
      <c r="BR5272" s="51"/>
      <c r="BS5272" s="51"/>
      <c r="BT5272" s="51"/>
      <c r="BU5272" s="51"/>
      <c r="BV5272" s="51"/>
      <c r="BW5272" s="51"/>
      <c r="BX5272" s="51"/>
      <c r="BY5272" s="51"/>
    </row>
    <row r="5273" spans="1:77" x14ac:dyDescent="0.55000000000000004">
      <c r="A5273" s="49" t="s">
        <v>907</v>
      </c>
      <c r="B5273" s="50">
        <v>42374</v>
      </c>
      <c r="C5273" s="51" t="s">
        <v>906</v>
      </c>
      <c r="D5273" s="51"/>
      <c r="E5273" s="51">
        <v>389.21062499999999</v>
      </c>
      <c r="F5273" s="51">
        <v>0.10113749999999999</v>
      </c>
      <c r="G5273" s="51">
        <v>0.151425</v>
      </c>
      <c r="H5273" s="51">
        <v>0.17335625000000002</v>
      </c>
      <c r="I5273" s="51">
        <v>0.17978749999999999</v>
      </c>
      <c r="J5273" s="51">
        <v>0.26016875</v>
      </c>
      <c r="K5273" s="51">
        <v>0.28701874999999999</v>
      </c>
      <c r="L5273" s="51">
        <v>0.27075624999999998</v>
      </c>
      <c r="M5273" s="51"/>
      <c r="N5273" s="51"/>
      <c r="O5273" s="51"/>
      <c r="P5273" s="51"/>
      <c r="Q5273" s="51"/>
      <c r="R5273" s="51"/>
      <c r="S5273" s="51"/>
      <c r="T5273" s="51"/>
      <c r="U5273" s="51"/>
      <c r="V5273" s="51"/>
      <c r="W5273" s="51"/>
      <c r="X5273" s="51"/>
      <c r="Y5273" s="51"/>
      <c r="Z5273" s="51"/>
      <c r="AA5273" s="51"/>
      <c r="AB5273" s="51"/>
      <c r="AC5273" s="51"/>
      <c r="AD5273" s="51">
        <v>4.1049800252940097E-2</v>
      </c>
      <c r="AE5273" s="51"/>
      <c r="AF5273" s="51"/>
      <c r="AG5273" s="51"/>
      <c r="AH5273" s="51"/>
      <c r="AI5273" s="51"/>
      <c r="AJ5273" s="51"/>
      <c r="AK5273" s="51"/>
      <c r="AL5273" s="51"/>
      <c r="AM5273" s="51"/>
      <c r="AN5273" s="51"/>
      <c r="AO5273" s="51"/>
      <c r="AP5273" s="51"/>
      <c r="AQ5273" s="51"/>
      <c r="AR5273" s="51"/>
      <c r="AS5273" s="51"/>
      <c r="AT5273" s="51"/>
      <c r="AU5273" s="51"/>
      <c r="AV5273" s="51"/>
      <c r="AW5273" s="51"/>
      <c r="AX5273" s="51"/>
      <c r="AY5273" s="51"/>
      <c r="AZ5273" s="51"/>
      <c r="BA5273" s="51"/>
      <c r="BB5273" s="51"/>
      <c r="BC5273" s="51"/>
      <c r="BD5273" s="51"/>
      <c r="BE5273" s="51"/>
      <c r="BF5273" s="51"/>
      <c r="BG5273" s="51"/>
      <c r="BH5273" s="51"/>
      <c r="BI5273" s="51"/>
      <c r="BJ5273" s="51"/>
      <c r="BK5273" s="51"/>
      <c r="BL5273" s="51"/>
      <c r="BM5273" s="51"/>
      <c r="BN5273" s="51"/>
      <c r="BO5273" s="51"/>
      <c r="BP5273" s="51"/>
      <c r="BQ5273" s="51"/>
      <c r="BR5273" s="51"/>
      <c r="BS5273" s="51"/>
      <c r="BT5273" s="51"/>
      <c r="BU5273" s="51"/>
      <c r="BV5273" s="51"/>
      <c r="BW5273" s="51"/>
      <c r="BX5273" s="51"/>
      <c r="BY5273" s="51"/>
    </row>
    <row r="5274" spans="1:77" x14ac:dyDescent="0.55000000000000004">
      <c r="A5274" s="49" t="s">
        <v>907</v>
      </c>
      <c r="B5274" s="50">
        <v>42375</v>
      </c>
      <c r="C5274" s="51" t="s">
        <v>906</v>
      </c>
      <c r="D5274" s="51"/>
      <c r="E5274" s="51">
        <v>388.52015625000001</v>
      </c>
      <c r="F5274" s="51">
        <v>9.8840624999999988E-2</v>
      </c>
      <c r="G5274" s="51">
        <v>0.15150625000000001</v>
      </c>
      <c r="H5274" s="51">
        <v>0.17371249999999999</v>
      </c>
      <c r="I5274" s="51">
        <v>0.17929999999999999</v>
      </c>
      <c r="J5274" s="51">
        <v>0.25964375000000001</v>
      </c>
      <c r="K5274" s="51">
        <v>0.28663125</v>
      </c>
      <c r="L5274" s="51">
        <v>0.27060625000000005</v>
      </c>
      <c r="M5274" s="51"/>
      <c r="N5274" s="51"/>
      <c r="O5274" s="51"/>
      <c r="P5274" s="51"/>
      <c r="Q5274" s="51">
        <v>5.6748292500000002</v>
      </c>
      <c r="R5274" s="51">
        <v>456.72500000000002</v>
      </c>
      <c r="S5274" s="51">
        <v>316.82349999999997</v>
      </c>
      <c r="T5274" s="51"/>
      <c r="U5274" s="51">
        <v>4.6573042500000001</v>
      </c>
      <c r="V5274" s="51">
        <v>1.671993174617728E-2</v>
      </c>
      <c r="W5274" s="51"/>
      <c r="X5274" s="51">
        <v>4.1031966500000001</v>
      </c>
      <c r="Y5274" s="51"/>
      <c r="Z5274" s="51"/>
      <c r="AA5274" s="51">
        <v>245.40749999999997</v>
      </c>
      <c r="AB5274" s="51">
        <v>8.4</v>
      </c>
      <c r="AC5274" s="51">
        <v>0.32888610909211491</v>
      </c>
      <c r="AD5274" s="51"/>
      <c r="AE5274" s="51">
        <v>6.1642610999838275E-3</v>
      </c>
      <c r="AF5274" s="51">
        <v>0.12387545</v>
      </c>
      <c r="AG5274" s="51">
        <v>20.095749999999999</v>
      </c>
      <c r="AH5274" s="51">
        <v>6.55</v>
      </c>
      <c r="AI5274" s="51">
        <v>8.4</v>
      </c>
      <c r="AJ5274" s="51">
        <v>0.1275</v>
      </c>
      <c r="AK5274" s="51">
        <v>2.127888656668428E-2</v>
      </c>
      <c r="AL5274" s="51">
        <v>0.23162600000000003</v>
      </c>
      <c r="AM5274" s="51">
        <v>10.885249999999999</v>
      </c>
      <c r="AN5274" s="51"/>
      <c r="AO5274" s="51"/>
      <c r="AP5274" s="51"/>
      <c r="AQ5274" s="51"/>
      <c r="AR5274" s="51"/>
      <c r="AS5274" s="51"/>
      <c r="AT5274" s="51"/>
      <c r="AU5274" s="51"/>
      <c r="AV5274" s="51"/>
      <c r="AW5274" s="51">
        <v>0.55410759999999992</v>
      </c>
      <c r="AX5274" s="51"/>
      <c r="AY5274" s="51">
        <v>71.415999999999997</v>
      </c>
      <c r="AZ5274" s="51">
        <v>7.758871961465217E-3</v>
      </c>
      <c r="BA5274" s="51">
        <v>6.0780436189698007E-3</v>
      </c>
      <c r="BB5274" s="51">
        <v>0.66202355000000013</v>
      </c>
      <c r="BC5274" s="51"/>
      <c r="BD5274" s="51">
        <v>108.92049999999999</v>
      </c>
      <c r="BE5274" s="51"/>
      <c r="BF5274" s="51"/>
      <c r="BG5274" s="51"/>
      <c r="BH5274" s="51"/>
      <c r="BI5274" s="51"/>
      <c r="BJ5274" s="51"/>
      <c r="BK5274" s="51"/>
      <c r="BL5274" s="51"/>
      <c r="BM5274" s="51"/>
      <c r="BN5274" s="51"/>
      <c r="BO5274" s="51"/>
      <c r="BP5274" s="51"/>
      <c r="BQ5274" s="51"/>
      <c r="BR5274" s="51"/>
      <c r="BS5274" s="51"/>
      <c r="BT5274" s="51"/>
      <c r="BU5274" s="51"/>
      <c r="BV5274" s="51"/>
      <c r="BW5274" s="51"/>
      <c r="BX5274" s="51"/>
      <c r="BY5274" s="51"/>
    </row>
    <row r="5275" spans="1:77" x14ac:dyDescent="0.55000000000000004">
      <c r="A5275" s="49" t="s">
        <v>907</v>
      </c>
      <c r="B5275" s="50">
        <v>42376</v>
      </c>
      <c r="C5275" s="51" t="s">
        <v>906</v>
      </c>
      <c r="D5275" s="51"/>
      <c r="E5275" s="51">
        <v>387.91734375000004</v>
      </c>
      <c r="F5275" s="51">
        <v>9.7240624999999997E-2</v>
      </c>
      <c r="G5275" s="51">
        <v>0.15138750000000001</v>
      </c>
      <c r="H5275" s="51">
        <v>0.17383124999999999</v>
      </c>
      <c r="I5275" s="51">
        <v>0.17886875000000002</v>
      </c>
      <c r="J5275" s="51">
        <v>0.25913749999999997</v>
      </c>
      <c r="K5275" s="51">
        <v>0.28634999999999999</v>
      </c>
      <c r="L5275" s="51">
        <v>0.27055625</v>
      </c>
      <c r="M5275" s="51"/>
      <c r="N5275" s="51"/>
      <c r="O5275" s="51"/>
      <c r="P5275" s="51"/>
      <c r="Q5275" s="51"/>
      <c r="R5275" s="51"/>
      <c r="S5275" s="51"/>
      <c r="T5275" s="51"/>
      <c r="U5275" s="51"/>
      <c r="V5275" s="51"/>
      <c r="W5275" s="51"/>
      <c r="X5275" s="51"/>
      <c r="Y5275" s="51"/>
      <c r="Z5275" s="51"/>
      <c r="AA5275" s="51"/>
      <c r="AB5275" s="51"/>
      <c r="AC5275" s="51"/>
      <c r="AD5275" s="51"/>
      <c r="AE5275" s="51"/>
      <c r="AF5275" s="51"/>
      <c r="AG5275" s="51"/>
      <c r="AH5275" s="51"/>
      <c r="AI5275" s="51"/>
      <c r="AJ5275" s="51"/>
      <c r="AK5275" s="51"/>
      <c r="AL5275" s="51"/>
      <c r="AM5275" s="51"/>
      <c r="AN5275" s="51"/>
      <c r="AO5275" s="51"/>
      <c r="AP5275" s="51"/>
      <c r="AQ5275" s="51"/>
      <c r="AR5275" s="51"/>
      <c r="AS5275" s="51"/>
      <c r="AT5275" s="51"/>
      <c r="AU5275" s="51"/>
      <c r="AV5275" s="51"/>
      <c r="AW5275" s="51"/>
      <c r="AX5275" s="51"/>
      <c r="AY5275" s="51"/>
      <c r="AZ5275" s="51"/>
      <c r="BA5275" s="51"/>
      <c r="BB5275" s="51"/>
      <c r="BC5275" s="51"/>
      <c r="BD5275" s="51"/>
      <c r="BE5275" s="51"/>
      <c r="BF5275" s="51"/>
      <c r="BG5275" s="51"/>
      <c r="BH5275" s="51"/>
      <c r="BI5275" s="51"/>
      <c r="BJ5275" s="51"/>
      <c r="BK5275" s="51"/>
      <c r="BL5275" s="51"/>
      <c r="BM5275" s="51"/>
      <c r="BN5275" s="51"/>
      <c r="BO5275" s="51"/>
      <c r="BP5275" s="51"/>
      <c r="BQ5275" s="51"/>
      <c r="BR5275" s="51"/>
      <c r="BS5275" s="51"/>
      <c r="BT5275" s="51"/>
      <c r="BU5275" s="51"/>
      <c r="BV5275" s="51"/>
      <c r="BW5275" s="51"/>
      <c r="BX5275" s="51"/>
      <c r="BY5275" s="51"/>
    </row>
    <row r="5276" spans="1:77" x14ac:dyDescent="0.55000000000000004">
      <c r="A5276" s="49" t="s">
        <v>907</v>
      </c>
      <c r="B5276" s="50">
        <v>42377</v>
      </c>
      <c r="C5276" s="51" t="s">
        <v>906</v>
      </c>
      <c r="D5276" s="51"/>
      <c r="E5276" s="51">
        <v>387.20390624999999</v>
      </c>
      <c r="F5276" s="51">
        <v>9.5253124999999994E-2</v>
      </c>
      <c r="G5276" s="51">
        <v>0.15121875000000001</v>
      </c>
      <c r="H5276" s="51">
        <v>0.17398125</v>
      </c>
      <c r="I5276" s="51">
        <v>0.1783875</v>
      </c>
      <c r="J5276" s="51">
        <v>0.25855</v>
      </c>
      <c r="K5276" s="51">
        <v>0.28615625</v>
      </c>
      <c r="L5276" s="51">
        <v>0.27036874999999999</v>
      </c>
      <c r="M5276" s="51"/>
      <c r="N5276" s="51"/>
      <c r="O5276" s="51"/>
      <c r="P5276" s="51"/>
      <c r="Q5276" s="51"/>
      <c r="R5276" s="51"/>
      <c r="S5276" s="51"/>
      <c r="T5276" s="51"/>
      <c r="U5276" s="51"/>
      <c r="V5276" s="51"/>
      <c r="W5276" s="51"/>
      <c r="X5276" s="51"/>
      <c r="Y5276" s="51"/>
      <c r="Z5276" s="51"/>
      <c r="AA5276" s="51"/>
      <c r="AB5276" s="51"/>
      <c r="AC5276" s="51"/>
      <c r="AD5276" s="51"/>
      <c r="AE5276" s="51"/>
      <c r="AF5276" s="51"/>
      <c r="AG5276" s="51"/>
      <c r="AH5276" s="51"/>
      <c r="AI5276" s="51"/>
      <c r="AJ5276" s="51"/>
      <c r="AK5276" s="51"/>
      <c r="AL5276" s="51"/>
      <c r="AM5276" s="51"/>
      <c r="AN5276" s="51"/>
      <c r="AO5276" s="51"/>
      <c r="AP5276" s="51"/>
      <c r="AQ5276" s="51"/>
      <c r="AR5276" s="51"/>
      <c r="AS5276" s="51"/>
      <c r="AT5276" s="51"/>
      <c r="AU5276" s="51"/>
      <c r="AV5276" s="51"/>
      <c r="AW5276" s="51"/>
      <c r="AX5276" s="51"/>
      <c r="AY5276" s="51"/>
      <c r="AZ5276" s="51"/>
      <c r="BA5276" s="51"/>
      <c r="BB5276" s="51"/>
      <c r="BC5276" s="51"/>
      <c r="BD5276" s="51"/>
      <c r="BE5276" s="51"/>
      <c r="BF5276" s="51"/>
      <c r="BG5276" s="51"/>
      <c r="BH5276" s="51"/>
      <c r="BI5276" s="51"/>
      <c r="BJ5276" s="51"/>
      <c r="BK5276" s="51"/>
      <c r="BL5276" s="51"/>
      <c r="BM5276" s="51"/>
      <c r="BN5276" s="51"/>
      <c r="BO5276" s="51"/>
      <c r="BP5276" s="51"/>
      <c r="BQ5276" s="51"/>
      <c r="BR5276" s="51"/>
      <c r="BS5276" s="51"/>
      <c r="BT5276" s="51"/>
      <c r="BU5276" s="51"/>
      <c r="BV5276" s="51"/>
      <c r="BW5276" s="51"/>
      <c r="BX5276" s="51"/>
      <c r="BY5276" s="51"/>
    </row>
    <row r="5277" spans="1:77" x14ac:dyDescent="0.55000000000000004">
      <c r="A5277" s="49" t="s">
        <v>907</v>
      </c>
      <c r="B5277" s="50">
        <v>42378</v>
      </c>
      <c r="C5277" s="51" t="s">
        <v>906</v>
      </c>
      <c r="D5277" s="51"/>
      <c r="E5277" s="51">
        <v>386.28468749999996</v>
      </c>
      <c r="F5277" s="51">
        <v>9.3162500000000009E-2</v>
      </c>
      <c r="G5277" s="51">
        <v>0.15011875000000002</v>
      </c>
      <c r="H5277" s="51">
        <v>0.17354375</v>
      </c>
      <c r="I5277" s="51">
        <v>0.17819375000000001</v>
      </c>
      <c r="J5277" s="51">
        <v>0.25805624999999999</v>
      </c>
      <c r="K5277" s="51">
        <v>0.28588124999999998</v>
      </c>
      <c r="L5277" s="51">
        <v>0.27029999999999998</v>
      </c>
      <c r="M5277" s="51"/>
      <c r="N5277" s="51"/>
      <c r="O5277" s="51"/>
      <c r="P5277" s="51"/>
      <c r="Q5277" s="51"/>
      <c r="R5277" s="51"/>
      <c r="S5277" s="51"/>
      <c r="T5277" s="51"/>
      <c r="U5277" s="51"/>
      <c r="V5277" s="51"/>
      <c r="W5277" s="51"/>
      <c r="X5277" s="51"/>
      <c r="Y5277" s="51"/>
      <c r="Z5277" s="51"/>
      <c r="AA5277" s="51"/>
      <c r="AB5277" s="51"/>
      <c r="AC5277" s="51"/>
      <c r="AD5277" s="51"/>
      <c r="AE5277" s="51"/>
      <c r="AF5277" s="51"/>
      <c r="AG5277" s="51"/>
      <c r="AH5277" s="51"/>
      <c r="AI5277" s="51"/>
      <c r="AJ5277" s="51"/>
      <c r="AK5277" s="51"/>
      <c r="AL5277" s="51"/>
      <c r="AM5277" s="51"/>
      <c r="AN5277" s="51"/>
      <c r="AO5277" s="51"/>
      <c r="AP5277" s="51"/>
      <c r="AQ5277" s="51"/>
      <c r="AR5277" s="51"/>
      <c r="AS5277" s="51"/>
      <c r="AT5277" s="51"/>
      <c r="AU5277" s="51"/>
      <c r="AV5277" s="51"/>
      <c r="AW5277" s="51"/>
      <c r="AX5277" s="51"/>
      <c r="AY5277" s="51"/>
      <c r="AZ5277" s="51"/>
      <c r="BA5277" s="51"/>
      <c r="BB5277" s="51"/>
      <c r="BC5277" s="51"/>
      <c r="BD5277" s="51"/>
      <c r="BE5277" s="51"/>
      <c r="BF5277" s="51"/>
      <c r="BG5277" s="51"/>
      <c r="BH5277" s="51"/>
      <c r="BI5277" s="51"/>
      <c r="BJ5277" s="51"/>
      <c r="BK5277" s="51"/>
      <c r="BL5277" s="51"/>
      <c r="BM5277" s="51"/>
      <c r="BN5277" s="51"/>
      <c r="BO5277" s="51"/>
      <c r="BP5277" s="51"/>
      <c r="BQ5277" s="51"/>
      <c r="BR5277" s="51"/>
      <c r="BS5277" s="51"/>
      <c r="BT5277" s="51"/>
      <c r="BU5277" s="51"/>
      <c r="BV5277" s="51"/>
      <c r="BW5277" s="51"/>
      <c r="BX5277" s="51"/>
      <c r="BY5277" s="51"/>
    </row>
    <row r="5278" spans="1:77" x14ac:dyDescent="0.55000000000000004">
      <c r="A5278" s="49" t="s">
        <v>907</v>
      </c>
      <c r="B5278" s="50">
        <v>42379</v>
      </c>
      <c r="C5278" s="51" t="s">
        <v>906</v>
      </c>
      <c r="D5278" s="51"/>
      <c r="E5278" s="51">
        <v>385.34109374999997</v>
      </c>
      <c r="F5278" s="51">
        <v>9.1471875000000008E-2</v>
      </c>
      <c r="G5278" s="51">
        <v>0.14904375</v>
      </c>
      <c r="H5278" s="51">
        <v>0.17289375000000001</v>
      </c>
      <c r="I5278" s="51">
        <v>0.17776249999999999</v>
      </c>
      <c r="J5278" s="51">
        <v>0.25764375</v>
      </c>
      <c r="K5278" s="51">
        <v>0.28566250000000004</v>
      </c>
      <c r="L5278" s="51">
        <v>0.27024999999999999</v>
      </c>
      <c r="M5278" s="51"/>
      <c r="N5278" s="51"/>
      <c r="O5278" s="51"/>
      <c r="P5278" s="51"/>
      <c r="Q5278" s="51"/>
      <c r="R5278" s="51"/>
      <c r="S5278" s="51"/>
      <c r="T5278" s="51"/>
      <c r="U5278" s="51"/>
      <c r="V5278" s="51"/>
      <c r="W5278" s="51"/>
      <c r="X5278" s="51"/>
      <c r="Y5278" s="51"/>
      <c r="Z5278" s="51"/>
      <c r="AA5278" s="51"/>
      <c r="AB5278" s="51"/>
      <c r="AC5278" s="51"/>
      <c r="AD5278" s="51"/>
      <c r="AE5278" s="51"/>
      <c r="AF5278" s="51"/>
      <c r="AG5278" s="51"/>
      <c r="AH5278" s="51"/>
      <c r="AI5278" s="51"/>
      <c r="AJ5278" s="51"/>
      <c r="AK5278" s="51"/>
      <c r="AL5278" s="51"/>
      <c r="AM5278" s="51"/>
      <c r="AN5278" s="51"/>
      <c r="AO5278" s="51"/>
      <c r="AP5278" s="51"/>
      <c r="AQ5278" s="51"/>
      <c r="AR5278" s="51"/>
      <c r="AS5278" s="51"/>
      <c r="AT5278" s="51"/>
      <c r="AU5278" s="51"/>
      <c r="AV5278" s="51"/>
      <c r="AW5278" s="51"/>
      <c r="AX5278" s="51"/>
      <c r="AY5278" s="51"/>
      <c r="AZ5278" s="51"/>
      <c r="BA5278" s="51"/>
      <c r="BB5278" s="51"/>
      <c r="BC5278" s="51"/>
      <c r="BD5278" s="51"/>
      <c r="BE5278" s="51"/>
      <c r="BF5278" s="51"/>
      <c r="BG5278" s="51"/>
      <c r="BH5278" s="51"/>
      <c r="BI5278" s="51"/>
      <c r="BJ5278" s="51"/>
      <c r="BK5278" s="51"/>
      <c r="BL5278" s="51"/>
      <c r="BM5278" s="51"/>
      <c r="BN5278" s="51"/>
      <c r="BO5278" s="51"/>
      <c r="BP5278" s="51"/>
      <c r="BQ5278" s="51"/>
      <c r="BR5278" s="51"/>
      <c r="BS5278" s="51"/>
      <c r="BT5278" s="51"/>
      <c r="BU5278" s="51"/>
      <c r="BV5278" s="51"/>
      <c r="BW5278" s="51"/>
      <c r="BX5278" s="51"/>
      <c r="BY5278" s="51"/>
    </row>
    <row r="5279" spans="1:77" x14ac:dyDescent="0.55000000000000004">
      <c r="A5279" s="49" t="s">
        <v>907</v>
      </c>
      <c r="B5279" s="50">
        <v>42380</v>
      </c>
      <c r="C5279" s="51" t="s">
        <v>906</v>
      </c>
      <c r="D5279" s="51"/>
      <c r="E5279" s="51">
        <v>384.80812500000002</v>
      </c>
      <c r="F5279" s="51">
        <v>9.1081250000000002E-2</v>
      </c>
      <c r="G5279" s="51">
        <v>0.14919375000000001</v>
      </c>
      <c r="H5279" s="51">
        <v>0.1726125</v>
      </c>
      <c r="I5279" s="51">
        <v>0.17733125</v>
      </c>
      <c r="J5279" s="51">
        <v>0.25719999999999998</v>
      </c>
      <c r="K5279" s="51">
        <v>0.28531250000000002</v>
      </c>
      <c r="L5279" s="51">
        <v>0.27010000000000001</v>
      </c>
      <c r="M5279" s="51"/>
      <c r="N5279" s="51"/>
      <c r="O5279" s="51"/>
      <c r="P5279" s="51"/>
      <c r="Q5279" s="51"/>
      <c r="R5279" s="51"/>
      <c r="S5279" s="51"/>
      <c r="T5279" s="51"/>
      <c r="U5279" s="51"/>
      <c r="V5279" s="51"/>
      <c r="W5279" s="51"/>
      <c r="X5279" s="51"/>
      <c r="Y5279" s="51"/>
      <c r="Z5279" s="51"/>
      <c r="AA5279" s="51"/>
      <c r="AB5279" s="51"/>
      <c r="AC5279" s="51">
        <v>0.24820428578484025</v>
      </c>
      <c r="AD5279" s="51">
        <v>7.0393045314393081E-3</v>
      </c>
      <c r="AE5279" s="51"/>
      <c r="AF5279" s="51"/>
      <c r="AG5279" s="51"/>
      <c r="AH5279" s="51"/>
      <c r="AI5279" s="51"/>
      <c r="AJ5279" s="51"/>
      <c r="AK5279" s="51"/>
      <c r="AL5279" s="51"/>
      <c r="AM5279" s="51"/>
      <c r="AN5279" s="51"/>
      <c r="AO5279" s="51"/>
      <c r="AP5279" s="51"/>
      <c r="AQ5279" s="51"/>
      <c r="AR5279" s="51"/>
      <c r="AS5279" s="51"/>
      <c r="AT5279" s="51"/>
      <c r="AU5279" s="51"/>
      <c r="AV5279" s="51"/>
      <c r="AW5279" s="51"/>
      <c r="AX5279" s="51"/>
      <c r="AY5279" s="51"/>
      <c r="AZ5279" s="51"/>
      <c r="BA5279" s="51"/>
      <c r="BB5279" s="51"/>
      <c r="BC5279" s="51"/>
      <c r="BD5279" s="51"/>
      <c r="BE5279" s="51"/>
      <c r="BF5279" s="51"/>
      <c r="BG5279" s="51"/>
      <c r="BH5279" s="51"/>
      <c r="BI5279" s="51"/>
      <c r="BJ5279" s="51"/>
      <c r="BK5279" s="51"/>
      <c r="BL5279" s="51"/>
      <c r="BM5279" s="51"/>
      <c r="BN5279" s="51"/>
      <c r="BO5279" s="51"/>
      <c r="BP5279" s="51"/>
      <c r="BQ5279" s="51"/>
      <c r="BR5279" s="51"/>
      <c r="BS5279" s="51"/>
      <c r="BT5279" s="51"/>
      <c r="BU5279" s="51"/>
      <c r="BV5279" s="51"/>
      <c r="BW5279" s="51"/>
      <c r="BX5279" s="51"/>
      <c r="BY5279" s="51"/>
    </row>
    <row r="5280" spans="1:77" x14ac:dyDescent="0.55000000000000004">
      <c r="A5280" s="49" t="s">
        <v>907</v>
      </c>
      <c r="B5280" s="50">
        <v>42381</v>
      </c>
      <c r="C5280" s="51" t="s">
        <v>906</v>
      </c>
      <c r="D5280" s="51"/>
      <c r="E5280" s="51">
        <v>384.56015625000003</v>
      </c>
      <c r="F5280" s="51">
        <v>9.1246875000000005E-2</v>
      </c>
      <c r="G5280" s="51">
        <v>0.15028750000000002</v>
      </c>
      <c r="H5280" s="51">
        <v>0.17298125</v>
      </c>
      <c r="I5280" s="51">
        <v>0.17664999999999997</v>
      </c>
      <c r="J5280" s="51">
        <v>0.25642500000000001</v>
      </c>
      <c r="K5280" s="51">
        <v>0.2850125</v>
      </c>
      <c r="L5280" s="51">
        <v>0.27003125</v>
      </c>
      <c r="M5280" s="51"/>
      <c r="N5280" s="51"/>
      <c r="O5280" s="51"/>
      <c r="P5280" s="51"/>
      <c r="Q5280" s="51"/>
      <c r="R5280" s="51"/>
      <c r="S5280" s="51"/>
      <c r="T5280" s="51"/>
      <c r="U5280" s="51"/>
      <c r="V5280" s="51"/>
      <c r="W5280" s="51"/>
      <c r="X5280" s="51"/>
      <c r="Y5280" s="51"/>
      <c r="Z5280" s="51"/>
      <c r="AA5280" s="51"/>
      <c r="AB5280" s="51"/>
      <c r="AC5280" s="51"/>
      <c r="AD5280" s="51"/>
      <c r="AE5280" s="51"/>
      <c r="AF5280" s="51"/>
      <c r="AG5280" s="51"/>
      <c r="AH5280" s="51"/>
      <c r="AI5280" s="51"/>
      <c r="AJ5280" s="51"/>
      <c r="AK5280" s="51"/>
      <c r="AL5280" s="51"/>
      <c r="AM5280" s="51"/>
      <c r="AN5280" s="51"/>
      <c r="AO5280" s="51"/>
      <c r="AP5280" s="51"/>
      <c r="AQ5280" s="51"/>
      <c r="AR5280" s="51"/>
      <c r="AS5280" s="51"/>
      <c r="AT5280" s="51"/>
      <c r="AU5280" s="51"/>
      <c r="AV5280" s="51"/>
      <c r="AW5280" s="51"/>
      <c r="AX5280" s="51"/>
      <c r="AY5280" s="51"/>
      <c r="AZ5280" s="51"/>
      <c r="BA5280" s="51"/>
      <c r="BB5280" s="51"/>
      <c r="BC5280" s="51"/>
      <c r="BD5280" s="51"/>
      <c r="BE5280" s="51"/>
      <c r="BF5280" s="51"/>
      <c r="BG5280" s="51"/>
      <c r="BH5280" s="51"/>
      <c r="BI5280" s="51"/>
      <c r="BJ5280" s="51"/>
      <c r="BK5280" s="51"/>
      <c r="BL5280" s="51"/>
      <c r="BM5280" s="51"/>
      <c r="BN5280" s="51"/>
      <c r="BO5280" s="51"/>
      <c r="BP5280" s="51"/>
      <c r="BQ5280" s="51"/>
      <c r="BR5280" s="51"/>
      <c r="BS5280" s="51"/>
      <c r="BT5280" s="51"/>
      <c r="BU5280" s="51"/>
      <c r="BV5280" s="51"/>
      <c r="BW5280" s="51"/>
      <c r="BX5280" s="51"/>
      <c r="BY5280" s="51"/>
    </row>
    <row r="5281" spans="1:77" x14ac:dyDescent="0.55000000000000004">
      <c r="A5281" s="49" t="s">
        <v>907</v>
      </c>
      <c r="B5281" s="50">
        <v>42382</v>
      </c>
      <c r="C5281" s="51" t="s">
        <v>906</v>
      </c>
      <c r="D5281" s="51"/>
      <c r="E5281" s="51">
        <v>384.12046875000004</v>
      </c>
      <c r="F5281" s="51">
        <v>8.885937499999999E-2</v>
      </c>
      <c r="G5281" s="51">
        <v>0.14945625000000001</v>
      </c>
      <c r="H5281" s="51">
        <v>0.17344374999999998</v>
      </c>
      <c r="I5281" s="51">
        <v>0.17697499999999999</v>
      </c>
      <c r="J5281" s="51">
        <v>0.25616875</v>
      </c>
      <c r="K5281" s="51">
        <v>0.28475</v>
      </c>
      <c r="L5281" s="51">
        <v>0.26990625000000001</v>
      </c>
      <c r="M5281" s="51"/>
      <c r="N5281" s="51"/>
      <c r="O5281" s="51"/>
      <c r="P5281" s="51"/>
      <c r="Q5281" s="51"/>
      <c r="R5281" s="51"/>
      <c r="S5281" s="51"/>
      <c r="T5281" s="51"/>
      <c r="U5281" s="51"/>
      <c r="V5281" s="51"/>
      <c r="W5281" s="51"/>
      <c r="X5281" s="51"/>
      <c r="Y5281" s="51"/>
      <c r="Z5281" s="51"/>
      <c r="AA5281" s="51"/>
      <c r="AB5281" s="51">
        <v>8.4</v>
      </c>
      <c r="AC5281" s="51"/>
      <c r="AD5281" s="51"/>
      <c r="AE5281" s="51"/>
      <c r="AF5281" s="51"/>
      <c r="AG5281" s="51"/>
      <c r="AH5281" s="51">
        <v>8.0500000000000007</v>
      </c>
      <c r="AI5281" s="51">
        <v>8.4</v>
      </c>
      <c r="AJ5281" s="51"/>
      <c r="AK5281" s="51"/>
      <c r="AL5281" s="51"/>
      <c r="AM5281" s="51"/>
      <c r="AN5281" s="51"/>
      <c r="AO5281" s="51"/>
      <c r="AP5281" s="51"/>
      <c r="AQ5281" s="51"/>
      <c r="AR5281" s="51"/>
      <c r="AS5281" s="51"/>
      <c r="AT5281" s="51"/>
      <c r="AU5281" s="51"/>
      <c r="AV5281" s="51"/>
      <c r="AW5281" s="51"/>
      <c r="AX5281" s="51"/>
      <c r="AY5281" s="51"/>
      <c r="AZ5281" s="51"/>
      <c r="BA5281" s="51"/>
      <c r="BB5281" s="51"/>
      <c r="BC5281" s="51"/>
      <c r="BD5281" s="51"/>
      <c r="BE5281" s="51"/>
      <c r="BF5281" s="51"/>
      <c r="BG5281" s="51"/>
      <c r="BH5281" s="51"/>
      <c r="BI5281" s="51"/>
      <c r="BJ5281" s="51"/>
      <c r="BK5281" s="51"/>
      <c r="BL5281" s="51"/>
      <c r="BM5281" s="51"/>
      <c r="BN5281" s="51"/>
      <c r="BO5281" s="51"/>
      <c r="BP5281" s="51"/>
      <c r="BQ5281" s="51"/>
      <c r="BR5281" s="51"/>
      <c r="BS5281" s="51"/>
      <c r="BT5281" s="51"/>
      <c r="BU5281" s="51"/>
      <c r="BV5281" s="51"/>
      <c r="BW5281" s="51"/>
      <c r="BX5281" s="51"/>
      <c r="BY5281" s="51"/>
    </row>
    <row r="5282" spans="1:77" x14ac:dyDescent="0.55000000000000004">
      <c r="A5282" s="49" t="s">
        <v>907</v>
      </c>
      <c r="B5282" s="50">
        <v>42383</v>
      </c>
      <c r="C5282" s="51" t="s">
        <v>906</v>
      </c>
      <c r="D5282" s="51"/>
      <c r="E5282" s="51">
        <v>383.75062499999996</v>
      </c>
      <c r="F5282" s="51">
        <v>8.8537499999999991E-2</v>
      </c>
      <c r="G5282" s="51">
        <v>0.1494625</v>
      </c>
      <c r="H5282" s="51">
        <v>0.17313125000000001</v>
      </c>
      <c r="I5282" s="51">
        <v>0.176925</v>
      </c>
      <c r="J5282" s="51">
        <v>0.25591249999999999</v>
      </c>
      <c r="K5282" s="51">
        <v>0.28443750000000001</v>
      </c>
      <c r="L5282" s="51">
        <v>0.26976250000000002</v>
      </c>
      <c r="M5282" s="51"/>
      <c r="N5282" s="51"/>
      <c r="O5282" s="51"/>
      <c r="P5282" s="51"/>
      <c r="Q5282" s="51"/>
      <c r="R5282" s="51"/>
      <c r="S5282" s="51"/>
      <c r="T5282" s="51"/>
      <c r="U5282" s="51"/>
      <c r="V5282" s="51"/>
      <c r="W5282" s="51"/>
      <c r="X5282" s="51"/>
      <c r="Y5282" s="51"/>
      <c r="Z5282" s="51"/>
      <c r="AA5282" s="51"/>
      <c r="AB5282" s="51"/>
      <c r="AC5282" s="51">
        <v>0.28273967331104066</v>
      </c>
      <c r="AD5282" s="51">
        <v>0</v>
      </c>
      <c r="AE5282" s="51"/>
      <c r="AF5282" s="51"/>
      <c r="AG5282" s="51"/>
      <c r="AH5282" s="51"/>
      <c r="AI5282" s="51"/>
      <c r="AJ5282" s="51"/>
      <c r="AK5282" s="51"/>
      <c r="AL5282" s="51"/>
      <c r="AM5282" s="51"/>
      <c r="AN5282" s="51"/>
      <c r="AO5282" s="51"/>
      <c r="AP5282" s="51"/>
      <c r="AQ5282" s="51"/>
      <c r="AR5282" s="51"/>
      <c r="AS5282" s="51"/>
      <c r="AT5282" s="51"/>
      <c r="AU5282" s="51"/>
      <c r="AV5282" s="51"/>
      <c r="AW5282" s="51"/>
      <c r="AX5282" s="51"/>
      <c r="AY5282" s="51"/>
      <c r="AZ5282" s="51"/>
      <c r="BA5282" s="51"/>
      <c r="BB5282" s="51"/>
      <c r="BC5282" s="51"/>
      <c r="BD5282" s="51"/>
      <c r="BE5282" s="51"/>
      <c r="BF5282" s="51"/>
      <c r="BG5282" s="51"/>
      <c r="BH5282" s="51"/>
      <c r="BI5282" s="51"/>
      <c r="BJ5282" s="51"/>
      <c r="BK5282" s="51"/>
      <c r="BL5282" s="51"/>
      <c r="BM5282" s="51"/>
      <c r="BN5282" s="51"/>
      <c r="BO5282" s="51"/>
      <c r="BP5282" s="51"/>
      <c r="BQ5282" s="51"/>
      <c r="BR5282" s="51"/>
      <c r="BS5282" s="51"/>
      <c r="BT5282" s="51"/>
      <c r="BU5282" s="51"/>
      <c r="BV5282" s="51"/>
      <c r="BW5282" s="51"/>
      <c r="BX5282" s="51"/>
      <c r="BY5282" s="51"/>
    </row>
    <row r="5283" spans="1:77" x14ac:dyDescent="0.55000000000000004">
      <c r="A5283" s="49" t="s">
        <v>907</v>
      </c>
      <c r="B5283" s="50">
        <v>42384</v>
      </c>
      <c r="C5283" s="51" t="s">
        <v>906</v>
      </c>
      <c r="D5283" s="51"/>
      <c r="E5283" s="51">
        <v>383.2059375</v>
      </c>
      <c r="F5283" s="51">
        <v>8.7175000000000002E-2</v>
      </c>
      <c r="G5283" s="51">
        <v>0.14875624999999998</v>
      </c>
      <c r="H5283" s="51">
        <v>0.17293125000000001</v>
      </c>
      <c r="I5283" s="51">
        <v>0.17676875</v>
      </c>
      <c r="J5283" s="51">
        <v>0.25559375000000001</v>
      </c>
      <c r="K5283" s="51">
        <v>0.28437499999999999</v>
      </c>
      <c r="L5283" s="51">
        <v>0.26971875000000001</v>
      </c>
      <c r="M5283" s="51"/>
      <c r="N5283" s="51"/>
      <c r="O5283" s="51"/>
      <c r="P5283" s="51"/>
      <c r="Q5283" s="51"/>
      <c r="R5283" s="51"/>
      <c r="S5283" s="51"/>
      <c r="T5283" s="51"/>
      <c r="U5283" s="51"/>
      <c r="V5283" s="51"/>
      <c r="W5283" s="51"/>
      <c r="X5283" s="51"/>
      <c r="Y5283" s="51"/>
      <c r="Z5283" s="51"/>
      <c r="AA5283" s="51"/>
      <c r="AB5283" s="51"/>
      <c r="AC5283" s="51"/>
      <c r="AD5283" s="51"/>
      <c r="AE5283" s="51"/>
      <c r="AF5283" s="51"/>
      <c r="AG5283" s="51"/>
      <c r="AH5283" s="51"/>
      <c r="AI5283" s="51"/>
      <c r="AJ5283" s="51"/>
      <c r="AK5283" s="51"/>
      <c r="AL5283" s="51"/>
      <c r="AM5283" s="51"/>
      <c r="AN5283" s="51"/>
      <c r="AO5283" s="51"/>
      <c r="AP5283" s="51"/>
      <c r="AQ5283" s="51"/>
      <c r="AR5283" s="51"/>
      <c r="AS5283" s="51"/>
      <c r="AT5283" s="51"/>
      <c r="AU5283" s="51"/>
      <c r="AV5283" s="51"/>
      <c r="AW5283" s="51"/>
      <c r="AX5283" s="51"/>
      <c r="AY5283" s="51"/>
      <c r="AZ5283" s="51"/>
      <c r="BA5283" s="51"/>
      <c r="BB5283" s="51"/>
      <c r="BC5283" s="51"/>
      <c r="BD5283" s="51"/>
      <c r="BE5283" s="51"/>
      <c r="BF5283" s="51"/>
      <c r="BG5283" s="51"/>
      <c r="BH5283" s="51"/>
      <c r="BI5283" s="51"/>
      <c r="BJ5283" s="51"/>
      <c r="BK5283" s="51"/>
      <c r="BL5283" s="51"/>
      <c r="BM5283" s="51"/>
      <c r="BN5283" s="51"/>
      <c r="BO5283" s="51"/>
      <c r="BP5283" s="51"/>
      <c r="BQ5283" s="51"/>
      <c r="BR5283" s="51"/>
      <c r="BS5283" s="51"/>
      <c r="BT5283" s="51"/>
      <c r="BU5283" s="51"/>
      <c r="BV5283" s="51"/>
      <c r="BW5283" s="51"/>
      <c r="BX5283" s="51"/>
      <c r="BY5283" s="51"/>
    </row>
    <row r="5284" spans="1:77" x14ac:dyDescent="0.55000000000000004">
      <c r="A5284" s="49" t="s">
        <v>907</v>
      </c>
      <c r="B5284" s="50">
        <v>42385</v>
      </c>
      <c r="C5284" s="51" t="s">
        <v>906</v>
      </c>
      <c r="D5284" s="51"/>
      <c r="E5284" s="51">
        <v>382.86093750000003</v>
      </c>
      <c r="F5284" s="51">
        <v>8.6474999999999996E-2</v>
      </c>
      <c r="G5284" s="51">
        <v>0.14819375000000001</v>
      </c>
      <c r="H5284" s="51">
        <v>0.17268125000000001</v>
      </c>
      <c r="I5284" s="51">
        <v>0.17707499999999998</v>
      </c>
      <c r="J5284" s="51">
        <v>0.25544375000000002</v>
      </c>
      <c r="K5284" s="51">
        <v>0.28401875000000004</v>
      </c>
      <c r="L5284" s="51">
        <v>0.26965</v>
      </c>
      <c r="M5284" s="51"/>
      <c r="N5284" s="51"/>
      <c r="O5284" s="51"/>
      <c r="P5284" s="51"/>
      <c r="Q5284" s="51"/>
      <c r="R5284" s="51"/>
      <c r="S5284" s="51"/>
      <c r="T5284" s="51"/>
      <c r="U5284" s="51"/>
      <c r="V5284" s="51"/>
      <c r="W5284" s="51"/>
      <c r="X5284" s="51"/>
      <c r="Y5284" s="51"/>
      <c r="Z5284" s="51"/>
      <c r="AA5284" s="51"/>
      <c r="AB5284" s="51"/>
      <c r="AC5284" s="51"/>
      <c r="AD5284" s="51"/>
      <c r="AE5284" s="51"/>
      <c r="AF5284" s="51"/>
      <c r="AG5284" s="51"/>
      <c r="AH5284" s="51"/>
      <c r="AI5284" s="51"/>
      <c r="AJ5284" s="51"/>
      <c r="AK5284" s="51"/>
      <c r="AL5284" s="51"/>
      <c r="AM5284" s="51"/>
      <c r="AN5284" s="51"/>
      <c r="AO5284" s="51"/>
      <c r="AP5284" s="51"/>
      <c r="AQ5284" s="51"/>
      <c r="AR5284" s="51"/>
      <c r="AS5284" s="51"/>
      <c r="AT5284" s="51"/>
      <c r="AU5284" s="51"/>
      <c r="AV5284" s="51"/>
      <c r="AW5284" s="51"/>
      <c r="AX5284" s="51"/>
      <c r="AY5284" s="51"/>
      <c r="AZ5284" s="51"/>
      <c r="BA5284" s="51"/>
      <c r="BB5284" s="51"/>
      <c r="BC5284" s="51"/>
      <c r="BD5284" s="51"/>
      <c r="BE5284" s="51"/>
      <c r="BF5284" s="51"/>
      <c r="BG5284" s="51"/>
      <c r="BH5284" s="51"/>
      <c r="BI5284" s="51"/>
      <c r="BJ5284" s="51"/>
      <c r="BK5284" s="51"/>
      <c r="BL5284" s="51"/>
      <c r="BM5284" s="51"/>
      <c r="BN5284" s="51"/>
      <c r="BO5284" s="51"/>
      <c r="BP5284" s="51"/>
      <c r="BQ5284" s="51"/>
      <c r="BR5284" s="51"/>
      <c r="BS5284" s="51"/>
      <c r="BT5284" s="51"/>
      <c r="BU5284" s="51"/>
      <c r="BV5284" s="51"/>
      <c r="BW5284" s="51"/>
      <c r="BX5284" s="51"/>
      <c r="BY5284" s="51"/>
    </row>
    <row r="5285" spans="1:77" x14ac:dyDescent="0.55000000000000004">
      <c r="A5285" s="49" t="s">
        <v>907</v>
      </c>
      <c r="B5285" s="50">
        <v>42386</v>
      </c>
      <c r="C5285" s="51" t="s">
        <v>906</v>
      </c>
      <c r="D5285" s="51"/>
      <c r="E5285" s="51">
        <v>382.62843750000002</v>
      </c>
      <c r="F5285" s="51">
        <v>8.5974999999999996E-2</v>
      </c>
      <c r="G5285" s="51">
        <v>0.14779375</v>
      </c>
      <c r="H5285" s="51">
        <v>0.17248125</v>
      </c>
      <c r="I5285" s="51">
        <v>0.17730000000000001</v>
      </c>
      <c r="J5285" s="51">
        <v>0.25536249999999999</v>
      </c>
      <c r="K5285" s="51">
        <v>0.28388124999999997</v>
      </c>
      <c r="L5285" s="51">
        <v>0.26951874999999997</v>
      </c>
      <c r="M5285" s="51"/>
      <c r="N5285" s="51"/>
      <c r="O5285" s="51"/>
      <c r="P5285" s="51"/>
      <c r="Q5285" s="51"/>
      <c r="R5285" s="51"/>
      <c r="S5285" s="51"/>
      <c r="T5285" s="51"/>
      <c r="U5285" s="51"/>
      <c r="V5285" s="51"/>
      <c r="W5285" s="51"/>
      <c r="X5285" s="51"/>
      <c r="Y5285" s="51"/>
      <c r="Z5285" s="51"/>
      <c r="AA5285" s="51"/>
      <c r="AB5285" s="51"/>
      <c r="AC5285" s="51"/>
      <c r="AD5285" s="51"/>
      <c r="AE5285" s="51"/>
      <c r="AF5285" s="51"/>
      <c r="AG5285" s="51"/>
      <c r="AH5285" s="51"/>
      <c r="AI5285" s="51"/>
      <c r="AJ5285" s="51"/>
      <c r="AK5285" s="51"/>
      <c r="AL5285" s="51"/>
      <c r="AM5285" s="51"/>
      <c r="AN5285" s="51"/>
      <c r="AO5285" s="51"/>
      <c r="AP5285" s="51"/>
      <c r="AQ5285" s="51"/>
      <c r="AR5285" s="51"/>
      <c r="AS5285" s="51"/>
      <c r="AT5285" s="51"/>
      <c r="AU5285" s="51"/>
      <c r="AV5285" s="51"/>
      <c r="AW5285" s="51"/>
      <c r="AX5285" s="51"/>
      <c r="AY5285" s="51"/>
      <c r="AZ5285" s="51"/>
      <c r="BA5285" s="51"/>
      <c r="BB5285" s="51"/>
      <c r="BC5285" s="51"/>
      <c r="BD5285" s="51"/>
      <c r="BE5285" s="51"/>
      <c r="BF5285" s="51"/>
      <c r="BG5285" s="51"/>
      <c r="BH5285" s="51"/>
      <c r="BI5285" s="51"/>
      <c r="BJ5285" s="51"/>
      <c r="BK5285" s="51"/>
      <c r="BL5285" s="51"/>
      <c r="BM5285" s="51"/>
      <c r="BN5285" s="51"/>
      <c r="BO5285" s="51"/>
      <c r="BP5285" s="51"/>
      <c r="BQ5285" s="51"/>
      <c r="BR5285" s="51"/>
      <c r="BS5285" s="51"/>
      <c r="BT5285" s="51"/>
      <c r="BU5285" s="51"/>
      <c r="BV5285" s="51"/>
      <c r="BW5285" s="51"/>
      <c r="BX5285" s="51"/>
      <c r="BY5285" s="51"/>
    </row>
    <row r="5286" spans="1:77" x14ac:dyDescent="0.55000000000000004">
      <c r="A5286" s="49" t="s">
        <v>907</v>
      </c>
      <c r="B5286" s="50">
        <v>42387</v>
      </c>
      <c r="C5286" s="51" t="s">
        <v>906</v>
      </c>
      <c r="D5286" s="51"/>
      <c r="E5286" s="51">
        <v>382.36546874999999</v>
      </c>
      <c r="F5286" s="51">
        <v>8.5571874999999992E-2</v>
      </c>
      <c r="G5286" s="51">
        <v>0.14750625000000001</v>
      </c>
      <c r="H5286" s="51">
        <v>0.1720875</v>
      </c>
      <c r="I5286" s="51">
        <v>0.17758750000000001</v>
      </c>
      <c r="J5286" s="51">
        <v>0.25535624999999995</v>
      </c>
      <c r="K5286" s="51">
        <v>0.28360000000000002</v>
      </c>
      <c r="L5286" s="51">
        <v>0.26938125000000002</v>
      </c>
      <c r="M5286" s="51"/>
      <c r="N5286" s="51"/>
      <c r="O5286" s="51"/>
      <c r="P5286" s="51"/>
      <c r="Q5286" s="51"/>
      <c r="R5286" s="51"/>
      <c r="S5286" s="51"/>
      <c r="T5286" s="51"/>
      <c r="U5286" s="51"/>
      <c r="V5286" s="51"/>
      <c r="W5286" s="51"/>
      <c r="X5286" s="51"/>
      <c r="Y5286" s="51"/>
      <c r="Z5286" s="51"/>
      <c r="AA5286" s="51"/>
      <c r="AB5286" s="51"/>
      <c r="AC5286" s="51"/>
      <c r="AD5286" s="51"/>
      <c r="AE5286" s="51"/>
      <c r="AF5286" s="51"/>
      <c r="AG5286" s="51"/>
      <c r="AH5286" s="51"/>
      <c r="AI5286" s="51"/>
      <c r="AJ5286" s="51"/>
      <c r="AK5286" s="51"/>
      <c r="AL5286" s="51"/>
      <c r="AM5286" s="51"/>
      <c r="AN5286" s="51"/>
      <c r="AO5286" s="51"/>
      <c r="AP5286" s="51"/>
      <c r="AQ5286" s="51"/>
      <c r="AR5286" s="51"/>
      <c r="AS5286" s="51"/>
      <c r="AT5286" s="51"/>
      <c r="AU5286" s="51"/>
      <c r="AV5286" s="51"/>
      <c r="AW5286" s="51"/>
      <c r="AX5286" s="51"/>
      <c r="AY5286" s="51"/>
      <c r="AZ5286" s="51"/>
      <c r="BA5286" s="51"/>
      <c r="BB5286" s="51"/>
      <c r="BC5286" s="51"/>
      <c r="BD5286" s="51"/>
      <c r="BE5286" s="51"/>
      <c r="BF5286" s="51"/>
      <c r="BG5286" s="51"/>
      <c r="BH5286" s="51"/>
      <c r="BI5286" s="51"/>
      <c r="BJ5286" s="51"/>
      <c r="BK5286" s="51"/>
      <c r="BL5286" s="51"/>
      <c r="BM5286" s="51"/>
      <c r="BN5286" s="51"/>
      <c r="BO5286" s="51"/>
      <c r="BP5286" s="51"/>
      <c r="BQ5286" s="51"/>
      <c r="BR5286" s="51"/>
      <c r="BS5286" s="51"/>
      <c r="BT5286" s="51"/>
      <c r="BU5286" s="51"/>
      <c r="BV5286" s="51"/>
      <c r="BW5286" s="51"/>
      <c r="BX5286" s="51"/>
      <c r="BY5286" s="51"/>
    </row>
    <row r="5287" spans="1:77" x14ac:dyDescent="0.55000000000000004">
      <c r="A5287" s="49" t="s">
        <v>907</v>
      </c>
      <c r="B5287" s="50">
        <v>42388</v>
      </c>
      <c r="C5287" s="51" t="s">
        <v>906</v>
      </c>
      <c r="D5287" s="51"/>
      <c r="E5287" s="51">
        <v>382.265625</v>
      </c>
      <c r="F5287" s="51">
        <v>8.5606249999999995E-2</v>
      </c>
      <c r="G5287" s="51">
        <v>0.14763124999999999</v>
      </c>
      <c r="H5287" s="51">
        <v>0.17211874999999999</v>
      </c>
      <c r="I5287" s="51">
        <v>0.17775625</v>
      </c>
      <c r="J5287" s="51">
        <v>0.25513125000000003</v>
      </c>
      <c r="K5287" s="51">
        <v>0.28334999999999999</v>
      </c>
      <c r="L5287" s="51">
        <v>0.26924375</v>
      </c>
      <c r="M5287" s="51"/>
      <c r="N5287" s="51"/>
      <c r="O5287" s="51"/>
      <c r="P5287" s="51"/>
      <c r="Q5287" s="51"/>
      <c r="R5287" s="51"/>
      <c r="S5287" s="51"/>
      <c r="T5287" s="51"/>
      <c r="U5287" s="51"/>
      <c r="V5287" s="51"/>
      <c r="W5287" s="51"/>
      <c r="X5287" s="51"/>
      <c r="Y5287" s="51"/>
      <c r="Z5287" s="51"/>
      <c r="AA5287" s="51"/>
      <c r="AB5287" s="51">
        <v>8.4</v>
      </c>
      <c r="AC5287" s="51">
        <v>0.3707992390498952</v>
      </c>
      <c r="AD5287" s="51">
        <v>0</v>
      </c>
      <c r="AE5287" s="51"/>
      <c r="AF5287" s="51"/>
      <c r="AG5287" s="51"/>
      <c r="AH5287" s="51">
        <v>8.3000000000000007</v>
      </c>
      <c r="AI5287" s="51">
        <v>8.4</v>
      </c>
      <c r="AJ5287" s="51"/>
      <c r="AK5287" s="51"/>
      <c r="AL5287" s="51"/>
      <c r="AM5287" s="51"/>
      <c r="AN5287" s="51"/>
      <c r="AO5287" s="51"/>
      <c r="AP5287" s="51"/>
      <c r="AQ5287" s="51"/>
      <c r="AR5287" s="51"/>
      <c r="AS5287" s="51"/>
      <c r="AT5287" s="51"/>
      <c r="AU5287" s="51"/>
      <c r="AV5287" s="51"/>
      <c r="AW5287" s="51"/>
      <c r="AX5287" s="51"/>
      <c r="AY5287" s="51"/>
      <c r="AZ5287" s="51"/>
      <c r="BA5287" s="51"/>
      <c r="BB5287" s="51"/>
      <c r="BC5287" s="51"/>
      <c r="BD5287" s="51"/>
      <c r="BE5287" s="51"/>
      <c r="BF5287" s="51"/>
      <c r="BG5287" s="51"/>
      <c r="BH5287" s="51"/>
      <c r="BI5287" s="51"/>
      <c r="BJ5287" s="51"/>
      <c r="BK5287" s="51"/>
      <c r="BL5287" s="51"/>
      <c r="BM5287" s="51"/>
      <c r="BN5287" s="51"/>
      <c r="BO5287" s="51"/>
      <c r="BP5287" s="51"/>
      <c r="BQ5287" s="51"/>
      <c r="BR5287" s="51"/>
      <c r="BS5287" s="51"/>
      <c r="BT5287" s="51"/>
      <c r="BU5287" s="51"/>
      <c r="BV5287" s="51"/>
      <c r="BW5287" s="51"/>
      <c r="BX5287" s="51"/>
      <c r="BY5287" s="51"/>
    </row>
    <row r="5288" spans="1:77" x14ac:dyDescent="0.55000000000000004">
      <c r="A5288" s="49" t="s">
        <v>907</v>
      </c>
      <c r="B5288" s="50">
        <v>42389</v>
      </c>
      <c r="C5288" s="51" t="s">
        <v>906</v>
      </c>
      <c r="D5288" s="51"/>
      <c r="E5288" s="51">
        <v>382.79578125</v>
      </c>
      <c r="F5288" s="51">
        <v>8.6940624999999994E-2</v>
      </c>
      <c r="G5288" s="51">
        <v>0.14945624999999998</v>
      </c>
      <c r="H5288" s="51">
        <v>0.17305624999999999</v>
      </c>
      <c r="I5288" s="51">
        <v>0.17776249999999999</v>
      </c>
      <c r="J5288" s="51">
        <v>0.25486249999999999</v>
      </c>
      <c r="K5288" s="51">
        <v>0.28299374999999999</v>
      </c>
      <c r="L5288" s="51">
        <v>0.26911249999999998</v>
      </c>
      <c r="M5288" s="51"/>
      <c r="N5288" s="51"/>
      <c r="O5288" s="51"/>
      <c r="P5288" s="51"/>
      <c r="Q5288" s="51"/>
      <c r="R5288" s="51"/>
      <c r="S5288" s="51"/>
      <c r="T5288" s="51"/>
      <c r="U5288" s="51"/>
      <c r="V5288" s="51"/>
      <c r="W5288" s="51"/>
      <c r="X5288" s="51"/>
      <c r="Y5288" s="51"/>
      <c r="Z5288" s="51"/>
      <c r="AA5288" s="51"/>
      <c r="AB5288" s="51"/>
      <c r="AC5288" s="51"/>
      <c r="AD5288" s="51"/>
      <c r="AE5288" s="51"/>
      <c r="AF5288" s="51"/>
      <c r="AG5288" s="51"/>
      <c r="AH5288" s="51"/>
      <c r="AI5288" s="51"/>
      <c r="AJ5288" s="51"/>
      <c r="AK5288" s="51"/>
      <c r="AL5288" s="51"/>
      <c r="AM5288" s="51"/>
      <c r="AN5288" s="51"/>
      <c r="AO5288" s="51"/>
      <c r="AP5288" s="51"/>
      <c r="AQ5288" s="51"/>
      <c r="AR5288" s="51"/>
      <c r="AS5288" s="51"/>
      <c r="AT5288" s="51"/>
      <c r="AU5288" s="51"/>
      <c r="AV5288" s="51"/>
      <c r="AW5288" s="51"/>
      <c r="AX5288" s="51"/>
      <c r="AY5288" s="51"/>
      <c r="AZ5288" s="51"/>
      <c r="BA5288" s="51"/>
      <c r="BB5288" s="51"/>
      <c r="BC5288" s="51"/>
      <c r="BD5288" s="51"/>
      <c r="BE5288" s="51"/>
      <c r="BF5288" s="51"/>
      <c r="BG5288" s="51"/>
      <c r="BH5288" s="51"/>
      <c r="BI5288" s="51"/>
      <c r="BJ5288" s="51"/>
      <c r="BK5288" s="51"/>
      <c r="BL5288" s="51"/>
      <c r="BM5288" s="51"/>
      <c r="BN5288" s="51"/>
      <c r="BO5288" s="51"/>
      <c r="BP5288" s="51"/>
      <c r="BQ5288" s="51"/>
      <c r="BR5288" s="51"/>
      <c r="BS5288" s="51"/>
      <c r="BT5288" s="51"/>
      <c r="BU5288" s="51"/>
      <c r="BV5288" s="51"/>
      <c r="BW5288" s="51"/>
      <c r="BX5288" s="51"/>
      <c r="BY5288" s="51"/>
    </row>
    <row r="5289" spans="1:77" x14ac:dyDescent="0.55000000000000004">
      <c r="A5289" s="49" t="s">
        <v>907</v>
      </c>
      <c r="B5289" s="50">
        <v>42390</v>
      </c>
      <c r="C5289" s="51" t="s">
        <v>906</v>
      </c>
      <c r="D5289" s="51"/>
      <c r="E5289" s="51">
        <v>383.28562499999998</v>
      </c>
      <c r="F5289" s="51">
        <v>8.7143749999999992E-2</v>
      </c>
      <c r="G5289" s="51">
        <v>0.15083125</v>
      </c>
      <c r="H5289" s="51">
        <v>0.17421874999999998</v>
      </c>
      <c r="I5289" s="51">
        <v>0.17814374999999999</v>
      </c>
      <c r="J5289" s="51">
        <v>0.25458750000000002</v>
      </c>
      <c r="K5289" s="51">
        <v>0.28270624999999999</v>
      </c>
      <c r="L5289" s="51">
        <v>0.26897500000000002</v>
      </c>
      <c r="M5289" s="51"/>
      <c r="N5289" s="51"/>
      <c r="O5289" s="51"/>
      <c r="P5289" s="51"/>
      <c r="Q5289" s="51"/>
      <c r="R5289" s="51"/>
      <c r="S5289" s="51"/>
      <c r="T5289" s="51"/>
      <c r="U5289" s="51"/>
      <c r="V5289" s="51"/>
      <c r="W5289" s="51"/>
      <c r="X5289" s="51"/>
      <c r="Y5289" s="51"/>
      <c r="Z5289" s="51"/>
      <c r="AA5289" s="51"/>
      <c r="AB5289" s="51"/>
      <c r="AC5289" s="51"/>
      <c r="AD5289" s="51"/>
      <c r="AE5289" s="51"/>
      <c r="AF5289" s="51"/>
      <c r="AG5289" s="51"/>
      <c r="AH5289" s="51"/>
      <c r="AI5289" s="51"/>
      <c r="AJ5289" s="51"/>
      <c r="AK5289" s="51"/>
      <c r="AL5289" s="51"/>
      <c r="AM5289" s="51"/>
      <c r="AN5289" s="51"/>
      <c r="AO5289" s="51"/>
      <c r="AP5289" s="51"/>
      <c r="AQ5289" s="51"/>
      <c r="AR5289" s="51"/>
      <c r="AS5289" s="51"/>
      <c r="AT5289" s="51"/>
      <c r="AU5289" s="51"/>
      <c r="AV5289" s="51"/>
      <c r="AW5289" s="51"/>
      <c r="AX5289" s="51"/>
      <c r="AY5289" s="51"/>
      <c r="AZ5289" s="51"/>
      <c r="BA5289" s="51"/>
      <c r="BB5289" s="51"/>
      <c r="BC5289" s="51"/>
      <c r="BD5289" s="51"/>
      <c r="BE5289" s="51"/>
      <c r="BF5289" s="51"/>
      <c r="BG5289" s="51"/>
      <c r="BH5289" s="51"/>
      <c r="BI5289" s="51"/>
      <c r="BJ5289" s="51"/>
      <c r="BK5289" s="51"/>
      <c r="BL5289" s="51"/>
      <c r="BM5289" s="51"/>
      <c r="BN5289" s="51"/>
      <c r="BO5289" s="51"/>
      <c r="BP5289" s="51"/>
      <c r="BQ5289" s="51"/>
      <c r="BR5289" s="51"/>
      <c r="BS5289" s="51"/>
      <c r="BT5289" s="51"/>
      <c r="BU5289" s="51"/>
      <c r="BV5289" s="51"/>
      <c r="BW5289" s="51"/>
      <c r="BX5289" s="51"/>
      <c r="BY5289" s="51"/>
    </row>
    <row r="5290" spans="1:77" x14ac:dyDescent="0.55000000000000004">
      <c r="A5290" s="49" t="s">
        <v>907</v>
      </c>
      <c r="B5290" s="50">
        <v>42391</v>
      </c>
      <c r="C5290" s="51" t="s">
        <v>906</v>
      </c>
      <c r="D5290" s="51"/>
      <c r="E5290" s="51">
        <v>384.03421874999998</v>
      </c>
      <c r="F5290" s="51">
        <v>8.7303125000000009E-2</v>
      </c>
      <c r="G5290" s="51">
        <v>0.15236250000000001</v>
      </c>
      <c r="H5290" s="51">
        <v>0.17578749999999999</v>
      </c>
      <c r="I5290" s="51">
        <v>0.17873749999999999</v>
      </c>
      <c r="J5290" s="51">
        <v>0.25449374999999996</v>
      </c>
      <c r="K5290" s="51">
        <v>0.28247499999999998</v>
      </c>
      <c r="L5290" s="51">
        <v>0.26878750000000001</v>
      </c>
      <c r="M5290" s="51"/>
      <c r="N5290" s="51"/>
      <c r="O5290" s="51"/>
      <c r="P5290" s="51"/>
      <c r="Q5290" s="51"/>
      <c r="R5290" s="51"/>
      <c r="S5290" s="51"/>
      <c r="T5290" s="51"/>
      <c r="U5290" s="51"/>
      <c r="V5290" s="51"/>
      <c r="W5290" s="51"/>
      <c r="X5290" s="51"/>
      <c r="Y5290" s="51"/>
      <c r="Z5290" s="51"/>
      <c r="AA5290" s="51"/>
      <c r="AB5290" s="51"/>
      <c r="AC5290" s="51">
        <v>0.29046357155758457</v>
      </c>
      <c r="AD5290" s="51">
        <v>0</v>
      </c>
      <c r="AE5290" s="51"/>
      <c r="AF5290" s="51"/>
      <c r="AG5290" s="51"/>
      <c r="AH5290" s="51"/>
      <c r="AI5290" s="51"/>
      <c r="AJ5290" s="51"/>
      <c r="AK5290" s="51"/>
      <c r="AL5290" s="51"/>
      <c r="AM5290" s="51"/>
      <c r="AN5290" s="51"/>
      <c r="AO5290" s="51"/>
      <c r="AP5290" s="51"/>
      <c r="AQ5290" s="51"/>
      <c r="AR5290" s="51"/>
      <c r="AS5290" s="51"/>
      <c r="AT5290" s="51"/>
      <c r="AU5290" s="51"/>
      <c r="AV5290" s="51"/>
      <c r="AW5290" s="51"/>
      <c r="AX5290" s="51"/>
      <c r="AY5290" s="51"/>
      <c r="AZ5290" s="51"/>
      <c r="BA5290" s="51"/>
      <c r="BB5290" s="51"/>
      <c r="BC5290" s="51"/>
      <c r="BD5290" s="51"/>
      <c r="BE5290" s="51"/>
      <c r="BF5290" s="51"/>
      <c r="BG5290" s="51"/>
      <c r="BH5290" s="51"/>
      <c r="BI5290" s="51"/>
      <c r="BJ5290" s="51"/>
      <c r="BK5290" s="51"/>
      <c r="BL5290" s="51"/>
      <c r="BM5290" s="51"/>
      <c r="BN5290" s="51"/>
      <c r="BO5290" s="51"/>
      <c r="BP5290" s="51"/>
      <c r="BQ5290" s="51"/>
      <c r="BR5290" s="51"/>
      <c r="BS5290" s="51"/>
      <c r="BT5290" s="51"/>
      <c r="BU5290" s="51"/>
      <c r="BV5290" s="51"/>
      <c r="BW5290" s="51"/>
      <c r="BX5290" s="51"/>
      <c r="BY5290" s="51"/>
    </row>
    <row r="5291" spans="1:77" x14ac:dyDescent="0.55000000000000004">
      <c r="A5291" s="49" t="s">
        <v>907</v>
      </c>
      <c r="B5291" s="50">
        <v>42392</v>
      </c>
      <c r="C5291" s="51" t="s">
        <v>906</v>
      </c>
      <c r="D5291" s="51"/>
      <c r="E5291" s="51">
        <v>384.47484374999999</v>
      </c>
      <c r="F5291" s="51">
        <v>8.6378125E-2</v>
      </c>
      <c r="G5291" s="51">
        <v>0.15278749999999999</v>
      </c>
      <c r="H5291" s="51">
        <v>0.17685000000000001</v>
      </c>
      <c r="I5291" s="51">
        <v>0.17959999999999998</v>
      </c>
      <c r="J5291" s="51">
        <v>0.25455</v>
      </c>
      <c r="K5291" s="51">
        <v>0.282225</v>
      </c>
      <c r="L5291" s="51">
        <v>0.26877499999999999</v>
      </c>
      <c r="M5291" s="51"/>
      <c r="N5291" s="51"/>
      <c r="O5291" s="51"/>
      <c r="P5291" s="51"/>
      <c r="Q5291" s="51"/>
      <c r="R5291" s="51"/>
      <c r="S5291" s="51"/>
      <c r="T5291" s="51"/>
      <c r="U5291" s="51"/>
      <c r="V5291" s="51"/>
      <c r="W5291" s="51"/>
      <c r="X5291" s="51"/>
      <c r="Y5291" s="51"/>
      <c r="Z5291" s="51"/>
      <c r="AA5291" s="51"/>
      <c r="AB5291" s="51"/>
      <c r="AC5291" s="51"/>
      <c r="AD5291" s="51"/>
      <c r="AE5291" s="51"/>
      <c r="AF5291" s="51"/>
      <c r="AG5291" s="51"/>
      <c r="AH5291" s="51"/>
      <c r="AI5291" s="51"/>
      <c r="AJ5291" s="51"/>
      <c r="AK5291" s="51"/>
      <c r="AL5291" s="51"/>
      <c r="AM5291" s="51"/>
      <c r="AN5291" s="51"/>
      <c r="AO5291" s="51"/>
      <c r="AP5291" s="51"/>
      <c r="AQ5291" s="51"/>
      <c r="AR5291" s="51"/>
      <c r="AS5291" s="51"/>
      <c r="AT5291" s="51"/>
      <c r="AU5291" s="51"/>
      <c r="AV5291" s="51"/>
      <c r="AW5291" s="51"/>
      <c r="AX5291" s="51"/>
      <c r="AY5291" s="51"/>
      <c r="AZ5291" s="51"/>
      <c r="BA5291" s="51"/>
      <c r="BB5291" s="51"/>
      <c r="BC5291" s="51"/>
      <c r="BD5291" s="51"/>
      <c r="BE5291" s="51"/>
      <c r="BF5291" s="51"/>
      <c r="BG5291" s="51"/>
      <c r="BH5291" s="51"/>
      <c r="BI5291" s="51"/>
      <c r="BJ5291" s="51"/>
      <c r="BK5291" s="51"/>
      <c r="BL5291" s="51"/>
      <c r="BM5291" s="51"/>
      <c r="BN5291" s="51"/>
      <c r="BO5291" s="51"/>
      <c r="BP5291" s="51"/>
      <c r="BQ5291" s="51"/>
      <c r="BR5291" s="51"/>
      <c r="BS5291" s="51"/>
      <c r="BT5291" s="51"/>
      <c r="BU5291" s="51"/>
      <c r="BV5291" s="51"/>
      <c r="BW5291" s="51"/>
      <c r="BX5291" s="51"/>
      <c r="BY5291" s="51"/>
    </row>
    <row r="5292" spans="1:77" x14ac:dyDescent="0.55000000000000004">
      <c r="A5292" s="49" t="s">
        <v>907</v>
      </c>
      <c r="B5292" s="50">
        <v>42393</v>
      </c>
      <c r="C5292" s="51" t="s">
        <v>906</v>
      </c>
      <c r="D5292" s="51"/>
      <c r="E5292" s="51">
        <v>384.46921874999998</v>
      </c>
      <c r="F5292" s="51">
        <v>8.4734375000000001E-2</v>
      </c>
      <c r="G5292" s="51">
        <v>0.15205625</v>
      </c>
      <c r="H5292" s="51">
        <v>0.17728125</v>
      </c>
      <c r="I5292" s="51">
        <v>0.18046875000000001</v>
      </c>
      <c r="J5292" s="51">
        <v>0.25468750000000001</v>
      </c>
      <c r="K5292" s="51">
        <v>0.28210000000000002</v>
      </c>
      <c r="L5292" s="51">
        <v>0.26863124999999999</v>
      </c>
      <c r="M5292" s="51"/>
      <c r="N5292" s="51"/>
      <c r="O5292" s="51"/>
      <c r="P5292" s="51"/>
      <c r="Q5292" s="51"/>
      <c r="R5292" s="51"/>
      <c r="S5292" s="51"/>
      <c r="T5292" s="51"/>
      <c r="U5292" s="51"/>
      <c r="V5292" s="51"/>
      <c r="W5292" s="51"/>
      <c r="X5292" s="51"/>
      <c r="Y5292" s="51"/>
      <c r="Z5292" s="51"/>
      <c r="AA5292" s="51"/>
      <c r="AB5292" s="51"/>
      <c r="AC5292" s="51"/>
      <c r="AD5292" s="51"/>
      <c r="AE5292" s="51"/>
      <c r="AF5292" s="51"/>
      <c r="AG5292" s="51"/>
      <c r="AH5292" s="51"/>
      <c r="AI5292" s="51"/>
      <c r="AJ5292" s="51"/>
      <c r="AK5292" s="51"/>
      <c r="AL5292" s="51"/>
      <c r="AM5292" s="51"/>
      <c r="AN5292" s="51"/>
      <c r="AO5292" s="51"/>
      <c r="AP5292" s="51"/>
      <c r="AQ5292" s="51"/>
      <c r="AR5292" s="51"/>
      <c r="AS5292" s="51"/>
      <c r="AT5292" s="51"/>
      <c r="AU5292" s="51"/>
      <c r="AV5292" s="51"/>
      <c r="AW5292" s="51"/>
      <c r="AX5292" s="51"/>
      <c r="AY5292" s="51"/>
      <c r="AZ5292" s="51"/>
      <c r="BA5292" s="51"/>
      <c r="BB5292" s="51"/>
      <c r="BC5292" s="51"/>
      <c r="BD5292" s="51"/>
      <c r="BE5292" s="51"/>
      <c r="BF5292" s="51"/>
      <c r="BG5292" s="51"/>
      <c r="BH5292" s="51"/>
      <c r="BI5292" s="51"/>
      <c r="BJ5292" s="51"/>
      <c r="BK5292" s="51"/>
      <c r="BL5292" s="51"/>
      <c r="BM5292" s="51"/>
      <c r="BN5292" s="51"/>
      <c r="BO5292" s="51"/>
      <c r="BP5292" s="51"/>
      <c r="BQ5292" s="51"/>
      <c r="BR5292" s="51"/>
      <c r="BS5292" s="51"/>
      <c r="BT5292" s="51"/>
      <c r="BU5292" s="51"/>
      <c r="BV5292" s="51"/>
      <c r="BW5292" s="51"/>
      <c r="BX5292" s="51"/>
      <c r="BY5292" s="51"/>
    </row>
    <row r="5293" spans="1:77" x14ac:dyDescent="0.55000000000000004">
      <c r="A5293" s="49" t="s">
        <v>907</v>
      </c>
      <c r="B5293" s="50">
        <v>42394</v>
      </c>
      <c r="C5293" s="51" t="s">
        <v>906</v>
      </c>
      <c r="D5293" s="51"/>
      <c r="E5293" s="51">
        <v>384.43593750000002</v>
      </c>
      <c r="F5293" s="51">
        <v>8.4356249999999994E-2</v>
      </c>
      <c r="G5293" s="51">
        <v>0.15160000000000001</v>
      </c>
      <c r="H5293" s="51">
        <v>0.1771625</v>
      </c>
      <c r="I5293" s="51">
        <v>0.18084375</v>
      </c>
      <c r="J5293" s="51">
        <v>0.25496249999999998</v>
      </c>
      <c r="K5293" s="51">
        <v>0.28203124999999996</v>
      </c>
      <c r="L5293" s="51">
        <v>0.26847500000000002</v>
      </c>
      <c r="M5293" s="51"/>
      <c r="N5293" s="51"/>
      <c r="O5293" s="51"/>
      <c r="P5293" s="51"/>
      <c r="Q5293" s="51">
        <v>5.0000747500000005</v>
      </c>
      <c r="R5293" s="51">
        <v>414.39975000000004</v>
      </c>
      <c r="S5293" s="51">
        <v>313.96150000000006</v>
      </c>
      <c r="T5293" s="51"/>
      <c r="U5293" s="51"/>
      <c r="V5293" s="51">
        <v>1.7565917924284857E-2</v>
      </c>
      <c r="W5293" s="51">
        <v>4.514E-2</v>
      </c>
      <c r="X5293" s="51">
        <v>4.4076533000000007</v>
      </c>
      <c r="Y5293" s="51">
        <v>5290.2314124051099</v>
      </c>
      <c r="Z5293" s="51"/>
      <c r="AA5293" s="51">
        <v>250.92075000000006</v>
      </c>
      <c r="AB5293" s="51"/>
      <c r="AC5293" s="51">
        <v>0.35512716482157025</v>
      </c>
      <c r="AD5293" s="51">
        <v>0</v>
      </c>
      <c r="AE5293" s="51"/>
      <c r="AF5293" s="51"/>
      <c r="AG5293" s="51">
        <v>17.206250000000001</v>
      </c>
      <c r="AH5293" s="51"/>
      <c r="AI5293" s="51"/>
      <c r="AJ5293" s="51"/>
      <c r="AK5293" s="51"/>
      <c r="AL5293" s="51"/>
      <c r="AM5293" s="51"/>
      <c r="AN5293" s="51"/>
      <c r="AO5293" s="51"/>
      <c r="AP5293" s="51"/>
      <c r="AQ5293" s="51" t="s">
        <v>875</v>
      </c>
      <c r="AR5293" s="51"/>
      <c r="AS5293" s="51"/>
      <c r="AT5293" s="51"/>
      <c r="AU5293" s="51"/>
      <c r="AV5293" s="51"/>
      <c r="AW5293" s="51"/>
      <c r="AX5293" s="51"/>
      <c r="AY5293" s="51">
        <v>63.040750000000003</v>
      </c>
      <c r="AZ5293" s="51"/>
      <c r="BA5293" s="51"/>
      <c r="BB5293" s="51"/>
      <c r="BC5293" s="51"/>
      <c r="BD5293" s="51">
        <v>83.231999999999999</v>
      </c>
      <c r="BE5293" s="51">
        <v>263.47380895209983</v>
      </c>
      <c r="BF5293" s="51"/>
      <c r="BG5293" s="51"/>
      <c r="BH5293" s="51"/>
      <c r="BI5293" s="51"/>
      <c r="BJ5293" s="51"/>
      <c r="BK5293" s="51"/>
      <c r="BL5293" s="51"/>
      <c r="BM5293" s="51"/>
      <c r="BN5293" s="51"/>
      <c r="BO5293" s="51"/>
      <c r="BP5293" s="51"/>
      <c r="BQ5293" s="51"/>
      <c r="BR5293" s="51"/>
      <c r="BS5293" s="51"/>
      <c r="BT5293" s="51"/>
      <c r="BU5293" s="51"/>
      <c r="BV5293" s="51"/>
      <c r="BW5293" s="51"/>
      <c r="BX5293" s="51"/>
      <c r="BY5293" s="51"/>
    </row>
    <row r="5294" spans="1:77" x14ac:dyDescent="0.55000000000000004">
      <c r="A5294" s="49" t="s">
        <v>907</v>
      </c>
      <c r="B5294" s="50">
        <v>42395</v>
      </c>
      <c r="C5294" s="51" t="s">
        <v>906</v>
      </c>
      <c r="D5294" s="51"/>
      <c r="E5294" s="51">
        <v>384.06046875000004</v>
      </c>
      <c r="F5294" s="51">
        <v>8.2884374999999996E-2</v>
      </c>
      <c r="G5294" s="51">
        <v>0.15040625000000002</v>
      </c>
      <c r="H5294" s="51">
        <v>0.17676249999999999</v>
      </c>
      <c r="I5294" s="51">
        <v>0.18119374999999999</v>
      </c>
      <c r="J5294" s="51">
        <v>0.25514375</v>
      </c>
      <c r="K5294" s="51">
        <v>0.28199374999999999</v>
      </c>
      <c r="L5294" s="51">
        <v>0.26846249999999999</v>
      </c>
      <c r="M5294" s="51"/>
      <c r="N5294" s="51"/>
      <c r="O5294" s="51"/>
      <c r="P5294" s="51"/>
      <c r="Q5294" s="51"/>
      <c r="R5294" s="51"/>
      <c r="S5294" s="51"/>
      <c r="T5294" s="51"/>
      <c r="U5294" s="51"/>
      <c r="V5294" s="51"/>
      <c r="W5294" s="51"/>
      <c r="X5294" s="51"/>
      <c r="Y5294" s="51"/>
      <c r="Z5294" s="51"/>
      <c r="AA5294" s="51"/>
      <c r="AB5294" s="51"/>
      <c r="AC5294" s="51"/>
      <c r="AD5294" s="51"/>
      <c r="AE5294" s="51"/>
      <c r="AF5294" s="51"/>
      <c r="AG5294" s="51"/>
      <c r="AH5294" s="51"/>
      <c r="AI5294" s="51"/>
      <c r="AJ5294" s="51"/>
      <c r="AK5294" s="51"/>
      <c r="AL5294" s="51"/>
      <c r="AM5294" s="51"/>
      <c r="AN5294" s="51"/>
      <c r="AO5294" s="51"/>
      <c r="AP5294" s="51"/>
      <c r="AQ5294" s="51"/>
      <c r="AR5294" s="51"/>
      <c r="AS5294" s="51"/>
      <c r="AT5294" s="51"/>
      <c r="AU5294" s="51"/>
      <c r="AV5294" s="51"/>
      <c r="AW5294" s="51"/>
      <c r="AX5294" s="51"/>
      <c r="AY5294" s="51"/>
      <c r="AZ5294" s="51"/>
      <c r="BA5294" s="51"/>
      <c r="BB5294" s="51"/>
      <c r="BC5294" s="51"/>
      <c r="BD5294" s="51"/>
      <c r="BE5294" s="51"/>
      <c r="BF5294" s="51"/>
      <c r="BG5294" s="51"/>
      <c r="BH5294" s="51"/>
      <c r="BI5294" s="51"/>
      <c r="BJ5294" s="51"/>
      <c r="BK5294" s="51"/>
      <c r="BL5294" s="51"/>
      <c r="BM5294" s="51"/>
      <c r="BN5294" s="51"/>
      <c r="BO5294" s="51"/>
      <c r="BP5294" s="51"/>
      <c r="BQ5294" s="51"/>
      <c r="BR5294" s="51"/>
      <c r="BS5294" s="51"/>
      <c r="BT5294" s="51"/>
      <c r="BU5294" s="51"/>
      <c r="BV5294" s="51"/>
      <c r="BW5294" s="51"/>
      <c r="BX5294" s="51"/>
      <c r="BY5294" s="51"/>
    </row>
    <row r="5295" spans="1:77" x14ac:dyDescent="0.55000000000000004">
      <c r="A5295" s="49" t="s">
        <v>907</v>
      </c>
      <c r="B5295" s="50">
        <v>42396</v>
      </c>
      <c r="C5295" s="51" t="s">
        <v>906</v>
      </c>
      <c r="D5295" s="51"/>
      <c r="E5295" s="51">
        <v>383.58000000000004</v>
      </c>
      <c r="F5295" s="51">
        <v>8.2393750000000002E-2</v>
      </c>
      <c r="G5295" s="51">
        <v>0.14955625</v>
      </c>
      <c r="H5295" s="51">
        <v>0.17579375000000003</v>
      </c>
      <c r="I5295" s="51">
        <v>0.18132500000000001</v>
      </c>
      <c r="J5295" s="51">
        <v>0.25526874999999999</v>
      </c>
      <c r="K5295" s="51">
        <v>0.28188750000000001</v>
      </c>
      <c r="L5295" s="51">
        <v>0.26834999999999998</v>
      </c>
      <c r="M5295" s="51"/>
      <c r="N5295" s="51"/>
      <c r="O5295" s="51"/>
      <c r="P5295" s="51">
        <v>1.4</v>
      </c>
      <c r="Q5295" s="51"/>
      <c r="R5295" s="51"/>
      <c r="S5295" s="51"/>
      <c r="T5295" s="51"/>
      <c r="U5295" s="51"/>
      <c r="V5295" s="51"/>
      <c r="W5295" s="51"/>
      <c r="X5295" s="51"/>
      <c r="Y5295" s="51"/>
      <c r="Z5295" s="51"/>
      <c r="AA5295" s="51"/>
      <c r="AB5295" s="51">
        <v>8.4</v>
      </c>
      <c r="AC5295" s="51"/>
      <c r="AD5295" s="51"/>
      <c r="AE5295" s="51"/>
      <c r="AF5295" s="51"/>
      <c r="AG5295" s="51"/>
      <c r="AH5295" s="51">
        <v>8.4</v>
      </c>
      <c r="AI5295" s="51">
        <v>8.4</v>
      </c>
      <c r="AJ5295" s="51"/>
      <c r="AK5295" s="51"/>
      <c r="AL5295" s="51"/>
      <c r="AM5295" s="51"/>
      <c r="AN5295" s="51"/>
      <c r="AO5295" s="51"/>
      <c r="AP5295" s="51"/>
      <c r="AQ5295" s="51"/>
      <c r="AR5295" s="51"/>
      <c r="AS5295" s="51"/>
      <c r="AT5295" s="51"/>
      <c r="AU5295" s="51"/>
      <c r="AV5295" s="51"/>
      <c r="AW5295" s="51"/>
      <c r="AX5295" s="51"/>
      <c r="AY5295" s="51"/>
      <c r="AZ5295" s="51"/>
      <c r="BA5295" s="51"/>
      <c r="BB5295" s="51"/>
      <c r="BC5295" s="51"/>
      <c r="BD5295" s="51"/>
      <c r="BE5295" s="51"/>
      <c r="BF5295" s="51"/>
      <c r="BG5295" s="51"/>
      <c r="BH5295" s="51"/>
      <c r="BI5295" s="51"/>
      <c r="BJ5295" s="51"/>
      <c r="BK5295" s="51"/>
      <c r="BL5295" s="51"/>
      <c r="BM5295" s="51"/>
      <c r="BN5295" s="51"/>
      <c r="BO5295" s="51"/>
      <c r="BP5295" s="51"/>
      <c r="BQ5295" s="51"/>
      <c r="BR5295" s="51"/>
      <c r="BS5295" s="51"/>
      <c r="BT5295" s="51"/>
      <c r="BU5295" s="51"/>
      <c r="BV5295" s="51"/>
      <c r="BW5295" s="51"/>
      <c r="BX5295" s="51"/>
      <c r="BY5295" s="51"/>
    </row>
    <row r="5296" spans="1:77" x14ac:dyDescent="0.55000000000000004">
      <c r="A5296" s="49" t="s">
        <v>907</v>
      </c>
      <c r="B5296" s="50">
        <v>42397</v>
      </c>
      <c r="C5296" s="51" t="s">
        <v>906</v>
      </c>
      <c r="D5296" s="51"/>
      <c r="E5296" s="51">
        <v>383.40421875000004</v>
      </c>
      <c r="F5296" s="51">
        <v>8.2421875000000006E-2</v>
      </c>
      <c r="G5296" s="51">
        <v>0.14925625000000001</v>
      </c>
      <c r="H5296" s="51">
        <v>0.17533750000000001</v>
      </c>
      <c r="I5296" s="51">
        <v>0.18130625</v>
      </c>
      <c r="J5296" s="51">
        <v>0.25535625000000001</v>
      </c>
      <c r="K5296" s="51">
        <v>0.28186250000000002</v>
      </c>
      <c r="L5296" s="51">
        <v>0.26831250000000001</v>
      </c>
      <c r="M5296" s="51"/>
      <c r="N5296" s="51"/>
      <c r="O5296" s="51"/>
      <c r="P5296" s="51"/>
      <c r="Q5296" s="51"/>
      <c r="R5296" s="51"/>
      <c r="S5296" s="51"/>
      <c r="T5296" s="51"/>
      <c r="U5296" s="51"/>
      <c r="V5296" s="51"/>
      <c r="W5296" s="51"/>
      <c r="X5296" s="51"/>
      <c r="Y5296" s="51"/>
      <c r="Z5296" s="51"/>
      <c r="AA5296" s="51"/>
      <c r="AB5296" s="51"/>
      <c r="AC5296" s="51"/>
      <c r="AD5296" s="51"/>
      <c r="AE5296" s="51"/>
      <c r="AF5296" s="51"/>
      <c r="AG5296" s="51"/>
      <c r="AH5296" s="51"/>
      <c r="AI5296" s="51"/>
      <c r="AJ5296" s="51"/>
      <c r="AK5296" s="51"/>
      <c r="AL5296" s="51"/>
      <c r="AM5296" s="51"/>
      <c r="AN5296" s="51"/>
      <c r="AO5296" s="51"/>
      <c r="AP5296" s="51"/>
      <c r="AQ5296" s="51"/>
      <c r="AR5296" s="51"/>
      <c r="AS5296" s="51"/>
      <c r="AT5296" s="51"/>
      <c r="AU5296" s="51"/>
      <c r="AV5296" s="51"/>
      <c r="AW5296" s="51"/>
      <c r="AX5296" s="51"/>
      <c r="AY5296" s="51"/>
      <c r="AZ5296" s="51"/>
      <c r="BA5296" s="51"/>
      <c r="BB5296" s="51"/>
      <c r="BC5296" s="51"/>
      <c r="BD5296" s="51"/>
      <c r="BE5296" s="51"/>
      <c r="BF5296" s="51"/>
      <c r="BG5296" s="51"/>
      <c r="BH5296" s="51"/>
      <c r="BI5296" s="51"/>
      <c r="BJ5296" s="51"/>
      <c r="BK5296" s="51"/>
      <c r="BL5296" s="51"/>
      <c r="BM5296" s="51"/>
      <c r="BN5296" s="51"/>
      <c r="BO5296" s="51"/>
      <c r="BP5296" s="51"/>
      <c r="BQ5296" s="51"/>
      <c r="BR5296" s="51"/>
      <c r="BS5296" s="51"/>
      <c r="BT5296" s="51"/>
      <c r="BU5296" s="51"/>
      <c r="BV5296" s="51"/>
      <c r="BW5296" s="51"/>
      <c r="BX5296" s="51"/>
      <c r="BY5296" s="51"/>
    </row>
    <row r="5297" spans="1:77" x14ac:dyDescent="0.55000000000000004">
      <c r="A5297" s="49" t="s">
        <v>907</v>
      </c>
      <c r="B5297" s="50">
        <v>42398</v>
      </c>
      <c r="C5297" s="51" t="s">
        <v>906</v>
      </c>
      <c r="D5297" s="51"/>
      <c r="E5297" s="51">
        <v>383.604375</v>
      </c>
      <c r="F5297" s="51">
        <v>8.3106249999999993E-2</v>
      </c>
      <c r="G5297" s="51">
        <v>0.15004374999999998</v>
      </c>
      <c r="H5297" s="51">
        <v>0.17559374999999999</v>
      </c>
      <c r="I5297" s="51">
        <v>0.18141249999999998</v>
      </c>
      <c r="J5297" s="51">
        <v>0.25522499999999998</v>
      </c>
      <c r="K5297" s="51">
        <v>0.28169374999999997</v>
      </c>
      <c r="L5297" s="51">
        <v>0.26818124999999998</v>
      </c>
      <c r="M5297" s="51"/>
      <c r="N5297" s="51"/>
      <c r="O5297" s="51"/>
      <c r="P5297" s="51"/>
      <c r="Q5297" s="51"/>
      <c r="R5297" s="51"/>
      <c r="S5297" s="51"/>
      <c r="T5297" s="51"/>
      <c r="U5297" s="51"/>
      <c r="V5297" s="51"/>
      <c r="W5297" s="51"/>
      <c r="X5297" s="51"/>
      <c r="Y5297" s="51"/>
      <c r="Z5297" s="51"/>
      <c r="AA5297" s="51"/>
      <c r="AB5297" s="51"/>
      <c r="AC5297" s="51"/>
      <c r="AD5297" s="51">
        <v>0</v>
      </c>
      <c r="AE5297" s="51"/>
      <c r="AF5297" s="51"/>
      <c r="AG5297" s="51"/>
      <c r="AH5297" s="51"/>
      <c r="AI5297" s="51"/>
      <c r="AJ5297" s="51"/>
      <c r="AK5297" s="51"/>
      <c r="AL5297" s="51"/>
      <c r="AM5297" s="51"/>
      <c r="AN5297" s="51"/>
      <c r="AO5297" s="51"/>
      <c r="AP5297" s="51"/>
      <c r="AQ5297" s="51"/>
      <c r="AR5297" s="51"/>
      <c r="AS5297" s="51"/>
      <c r="AT5297" s="51"/>
      <c r="AU5297" s="51"/>
      <c r="AV5297" s="51"/>
      <c r="AW5297" s="51"/>
      <c r="AX5297" s="51"/>
      <c r="AY5297" s="51"/>
      <c r="AZ5297" s="51"/>
      <c r="BA5297" s="51"/>
      <c r="BB5297" s="51"/>
      <c r="BC5297" s="51"/>
      <c r="BD5297" s="51"/>
      <c r="BE5297" s="51"/>
      <c r="BF5297" s="51"/>
      <c r="BG5297" s="51"/>
      <c r="BH5297" s="51"/>
      <c r="BI5297" s="51"/>
      <c r="BJ5297" s="51"/>
      <c r="BK5297" s="51"/>
      <c r="BL5297" s="51"/>
      <c r="BM5297" s="51"/>
      <c r="BN5297" s="51"/>
      <c r="BO5297" s="51"/>
      <c r="BP5297" s="51"/>
      <c r="BQ5297" s="51"/>
      <c r="BR5297" s="51"/>
      <c r="BS5297" s="51"/>
      <c r="BT5297" s="51"/>
      <c r="BU5297" s="51"/>
      <c r="BV5297" s="51"/>
      <c r="BW5297" s="51"/>
      <c r="BX5297" s="51"/>
      <c r="BY5297" s="51"/>
    </row>
    <row r="5298" spans="1:77" x14ac:dyDescent="0.55000000000000004">
      <c r="A5298" s="49" t="s">
        <v>907</v>
      </c>
      <c r="B5298" s="50">
        <v>42399</v>
      </c>
      <c r="C5298" s="51" t="s">
        <v>906</v>
      </c>
      <c r="D5298" s="51"/>
      <c r="E5298" s="51">
        <v>383.59687499999995</v>
      </c>
      <c r="F5298" s="51">
        <v>8.2525000000000015E-2</v>
      </c>
      <c r="G5298" s="51">
        <v>0.15007499999999999</v>
      </c>
      <c r="H5298" s="51">
        <v>0.17597499999999999</v>
      </c>
      <c r="I5298" s="51">
        <v>0.18162500000000001</v>
      </c>
      <c r="J5298" s="51">
        <v>0.25524999999999998</v>
      </c>
      <c r="K5298" s="51">
        <v>0.28139999999999998</v>
      </c>
      <c r="L5298" s="51">
        <v>0.26810624999999999</v>
      </c>
      <c r="M5298" s="51"/>
      <c r="N5298" s="51"/>
      <c r="O5298" s="51"/>
      <c r="P5298" s="51"/>
      <c r="Q5298" s="51"/>
      <c r="R5298" s="51"/>
      <c r="S5298" s="51"/>
      <c r="T5298" s="51"/>
      <c r="U5298" s="51"/>
      <c r="V5298" s="51"/>
      <c r="W5298" s="51"/>
      <c r="X5298" s="51"/>
      <c r="Y5298" s="51"/>
      <c r="Z5298" s="51"/>
      <c r="AA5298" s="51"/>
      <c r="AB5298" s="51"/>
      <c r="AC5298" s="51"/>
      <c r="AD5298" s="51"/>
      <c r="AE5298" s="51"/>
      <c r="AF5298" s="51"/>
      <c r="AG5298" s="51"/>
      <c r="AH5298" s="51"/>
      <c r="AI5298" s="51"/>
      <c r="AJ5298" s="51"/>
      <c r="AK5298" s="51"/>
      <c r="AL5298" s="51"/>
      <c r="AM5298" s="51"/>
      <c r="AN5298" s="51"/>
      <c r="AO5298" s="51"/>
      <c r="AP5298" s="51"/>
      <c r="AQ5298" s="51"/>
      <c r="AR5298" s="51"/>
      <c r="AS5298" s="51"/>
      <c r="AT5298" s="51"/>
      <c r="AU5298" s="51"/>
      <c r="AV5298" s="51"/>
      <c r="AW5298" s="51"/>
      <c r="AX5298" s="51"/>
      <c r="AY5298" s="51"/>
      <c r="AZ5298" s="51"/>
      <c r="BA5298" s="51"/>
      <c r="BB5298" s="51"/>
      <c r="BC5298" s="51"/>
      <c r="BD5298" s="51"/>
      <c r="BE5298" s="51"/>
      <c r="BF5298" s="51"/>
      <c r="BG5298" s="51"/>
      <c r="BH5298" s="51"/>
      <c r="BI5298" s="51"/>
      <c r="BJ5298" s="51"/>
      <c r="BK5298" s="51"/>
      <c r="BL5298" s="51"/>
      <c r="BM5298" s="51"/>
      <c r="BN5298" s="51"/>
      <c r="BO5298" s="51"/>
      <c r="BP5298" s="51"/>
      <c r="BQ5298" s="51"/>
      <c r="BR5298" s="51"/>
      <c r="BS5298" s="51"/>
      <c r="BT5298" s="51"/>
      <c r="BU5298" s="51"/>
      <c r="BV5298" s="51"/>
      <c r="BW5298" s="51"/>
      <c r="BX5298" s="51"/>
      <c r="BY5298" s="51"/>
    </row>
    <row r="5299" spans="1:77" x14ac:dyDescent="0.55000000000000004">
      <c r="A5299" s="49" t="s">
        <v>907</v>
      </c>
      <c r="B5299" s="50">
        <v>42400</v>
      </c>
      <c r="C5299" s="51" t="s">
        <v>906</v>
      </c>
      <c r="D5299" s="51"/>
      <c r="E5299" s="51">
        <v>383.84156250000007</v>
      </c>
      <c r="F5299" s="51">
        <v>8.2725000000000007E-2</v>
      </c>
      <c r="G5299" s="51">
        <v>0.15055625</v>
      </c>
      <c r="H5299" s="51">
        <v>0.17628749999999999</v>
      </c>
      <c r="I5299" s="51">
        <v>0.1819125</v>
      </c>
      <c r="J5299" s="51">
        <v>0.25526250000000006</v>
      </c>
      <c r="K5299" s="51">
        <v>0.28126250000000003</v>
      </c>
      <c r="L5299" s="51">
        <v>0.26810624999999999</v>
      </c>
      <c r="M5299" s="51"/>
      <c r="N5299" s="51"/>
      <c r="O5299" s="51"/>
      <c r="P5299" s="51"/>
      <c r="Q5299" s="51"/>
      <c r="R5299" s="51"/>
      <c r="S5299" s="51"/>
      <c r="T5299" s="51"/>
      <c r="U5299" s="51"/>
      <c r="V5299" s="51"/>
      <c r="W5299" s="51"/>
      <c r="X5299" s="51"/>
      <c r="Y5299" s="51"/>
      <c r="Z5299" s="51"/>
      <c r="AA5299" s="51"/>
      <c r="AB5299" s="51"/>
      <c r="AC5299" s="51"/>
      <c r="AD5299" s="51"/>
      <c r="AE5299" s="51"/>
      <c r="AF5299" s="51"/>
      <c r="AG5299" s="51"/>
      <c r="AH5299" s="51"/>
      <c r="AI5299" s="51"/>
      <c r="AJ5299" s="51"/>
      <c r="AK5299" s="51"/>
      <c r="AL5299" s="51"/>
      <c r="AM5299" s="51"/>
      <c r="AN5299" s="51"/>
      <c r="AO5299" s="51"/>
      <c r="AP5299" s="51"/>
      <c r="AQ5299" s="51"/>
      <c r="AR5299" s="51"/>
      <c r="AS5299" s="51"/>
      <c r="AT5299" s="51"/>
      <c r="AU5299" s="51"/>
      <c r="AV5299" s="51"/>
      <c r="AW5299" s="51"/>
      <c r="AX5299" s="51"/>
      <c r="AY5299" s="51"/>
      <c r="AZ5299" s="51"/>
      <c r="BA5299" s="51"/>
      <c r="BB5299" s="51"/>
      <c r="BC5299" s="51"/>
      <c r="BD5299" s="51"/>
      <c r="BE5299" s="51"/>
      <c r="BF5299" s="51"/>
      <c r="BG5299" s="51"/>
      <c r="BH5299" s="51"/>
      <c r="BI5299" s="51"/>
      <c r="BJ5299" s="51"/>
      <c r="BK5299" s="51"/>
      <c r="BL5299" s="51"/>
      <c r="BM5299" s="51"/>
      <c r="BN5299" s="51"/>
      <c r="BO5299" s="51"/>
      <c r="BP5299" s="51"/>
      <c r="BQ5299" s="51"/>
      <c r="BR5299" s="51"/>
      <c r="BS5299" s="51"/>
      <c r="BT5299" s="51"/>
      <c r="BU5299" s="51"/>
      <c r="BV5299" s="51"/>
      <c r="BW5299" s="51"/>
      <c r="BX5299" s="51"/>
      <c r="BY5299" s="51"/>
    </row>
    <row r="5300" spans="1:77" x14ac:dyDescent="0.55000000000000004">
      <c r="A5300" s="49" t="s">
        <v>907</v>
      </c>
      <c r="B5300" s="50">
        <v>42401</v>
      </c>
      <c r="C5300" s="51" t="s">
        <v>906</v>
      </c>
      <c r="D5300" s="51"/>
      <c r="E5300" s="51">
        <v>384.28265625000006</v>
      </c>
      <c r="F5300" s="51">
        <v>8.3146874999999995E-2</v>
      </c>
      <c r="G5300" s="51">
        <v>0.15141250000000001</v>
      </c>
      <c r="H5300" s="51">
        <v>0.17710000000000001</v>
      </c>
      <c r="I5300" s="51">
        <v>0.18235625</v>
      </c>
      <c r="J5300" s="51">
        <v>0.25534999999999997</v>
      </c>
      <c r="K5300" s="51">
        <v>0.28105000000000002</v>
      </c>
      <c r="L5300" s="51">
        <v>0.26780625000000002</v>
      </c>
      <c r="M5300" s="51"/>
      <c r="N5300" s="51"/>
      <c r="O5300" s="51"/>
      <c r="P5300" s="51"/>
      <c r="Q5300" s="51"/>
      <c r="R5300" s="51"/>
      <c r="S5300" s="51"/>
      <c r="T5300" s="51"/>
      <c r="U5300" s="51"/>
      <c r="V5300" s="51"/>
      <c r="W5300" s="51"/>
      <c r="X5300" s="51"/>
      <c r="Y5300" s="51"/>
      <c r="Z5300" s="51"/>
      <c r="AA5300" s="51"/>
      <c r="AB5300" s="51"/>
      <c r="AC5300" s="51">
        <v>0.34990061361870683</v>
      </c>
      <c r="AD5300" s="51">
        <v>0</v>
      </c>
      <c r="AE5300" s="51"/>
      <c r="AF5300" s="51"/>
      <c r="AG5300" s="51"/>
      <c r="AH5300" s="51"/>
      <c r="AI5300" s="51"/>
      <c r="AJ5300" s="51"/>
      <c r="AK5300" s="51"/>
      <c r="AL5300" s="51"/>
      <c r="AM5300" s="51"/>
      <c r="AN5300" s="51"/>
      <c r="AO5300" s="51"/>
      <c r="AP5300" s="51"/>
      <c r="AQ5300" s="51"/>
      <c r="AR5300" s="51"/>
      <c r="AS5300" s="51"/>
      <c r="AT5300" s="51"/>
      <c r="AU5300" s="51"/>
      <c r="AV5300" s="51"/>
      <c r="AW5300" s="51"/>
      <c r="AX5300" s="51"/>
      <c r="AY5300" s="51"/>
      <c r="AZ5300" s="51"/>
      <c r="BA5300" s="51"/>
      <c r="BB5300" s="51"/>
      <c r="BC5300" s="51"/>
      <c r="BD5300" s="51"/>
      <c r="BE5300" s="51"/>
      <c r="BF5300" s="51"/>
      <c r="BG5300" s="51"/>
      <c r="BH5300" s="51"/>
      <c r="BI5300" s="51"/>
      <c r="BJ5300" s="51"/>
      <c r="BK5300" s="51"/>
      <c r="BL5300" s="51"/>
      <c r="BM5300" s="51"/>
      <c r="BN5300" s="51"/>
      <c r="BO5300" s="51"/>
      <c r="BP5300" s="51"/>
      <c r="BQ5300" s="51"/>
      <c r="BR5300" s="51"/>
      <c r="BS5300" s="51"/>
      <c r="BT5300" s="51"/>
      <c r="BU5300" s="51"/>
      <c r="BV5300" s="51"/>
      <c r="BW5300" s="51"/>
      <c r="BX5300" s="51"/>
      <c r="BY5300" s="51"/>
    </row>
    <row r="5301" spans="1:77" x14ac:dyDescent="0.55000000000000004">
      <c r="A5301" s="49" t="s">
        <v>907</v>
      </c>
      <c r="B5301" s="50">
        <v>42402</v>
      </c>
      <c r="C5301" s="51" t="s">
        <v>906</v>
      </c>
      <c r="D5301" s="51"/>
      <c r="E5301" s="51">
        <v>385.03031250000004</v>
      </c>
      <c r="F5301" s="51">
        <v>8.3775000000000002E-2</v>
      </c>
      <c r="G5301" s="51">
        <v>0.15293124999999999</v>
      </c>
      <c r="H5301" s="51">
        <v>0.1782125</v>
      </c>
      <c r="I5301" s="51">
        <v>0.18277500000000002</v>
      </c>
      <c r="J5301" s="51">
        <v>0.25534374999999998</v>
      </c>
      <c r="K5301" s="51">
        <v>0.28100625000000001</v>
      </c>
      <c r="L5301" s="51">
        <v>0.26774375</v>
      </c>
      <c r="M5301" s="51"/>
      <c r="N5301" s="51"/>
      <c r="O5301" s="51"/>
      <c r="P5301" s="51"/>
      <c r="Q5301" s="51"/>
      <c r="R5301" s="51"/>
      <c r="S5301" s="51"/>
      <c r="T5301" s="51"/>
      <c r="U5301" s="51"/>
      <c r="V5301" s="51"/>
      <c r="W5301" s="51"/>
      <c r="X5301" s="51"/>
      <c r="Y5301" s="51"/>
      <c r="Z5301" s="51"/>
      <c r="AA5301" s="51"/>
      <c r="AB5301" s="51"/>
      <c r="AC5301" s="51"/>
      <c r="AD5301" s="51"/>
      <c r="AE5301" s="51"/>
      <c r="AF5301" s="51"/>
      <c r="AG5301" s="51"/>
      <c r="AH5301" s="51"/>
      <c r="AI5301" s="51"/>
      <c r="AJ5301" s="51"/>
      <c r="AK5301" s="51"/>
      <c r="AL5301" s="51"/>
      <c r="AM5301" s="51"/>
      <c r="AN5301" s="51"/>
      <c r="AO5301" s="51"/>
      <c r="AP5301" s="51"/>
      <c r="AQ5301" s="51"/>
      <c r="AR5301" s="51"/>
      <c r="AS5301" s="51"/>
      <c r="AT5301" s="51"/>
      <c r="AU5301" s="51"/>
      <c r="AV5301" s="51"/>
      <c r="AW5301" s="51"/>
      <c r="AX5301" s="51"/>
      <c r="AY5301" s="51"/>
      <c r="AZ5301" s="51"/>
      <c r="BA5301" s="51"/>
      <c r="BB5301" s="51"/>
      <c r="BC5301" s="51"/>
      <c r="BD5301" s="51"/>
      <c r="BE5301" s="51"/>
      <c r="BF5301" s="51"/>
      <c r="BG5301" s="51"/>
      <c r="BH5301" s="51"/>
      <c r="BI5301" s="51"/>
      <c r="BJ5301" s="51"/>
      <c r="BK5301" s="51"/>
      <c r="BL5301" s="51"/>
      <c r="BM5301" s="51"/>
      <c r="BN5301" s="51"/>
      <c r="BO5301" s="51"/>
      <c r="BP5301" s="51"/>
      <c r="BQ5301" s="51"/>
      <c r="BR5301" s="51"/>
      <c r="BS5301" s="51"/>
      <c r="BT5301" s="51"/>
      <c r="BU5301" s="51"/>
      <c r="BV5301" s="51"/>
      <c r="BW5301" s="51"/>
      <c r="BX5301" s="51"/>
      <c r="BY5301" s="51"/>
    </row>
    <row r="5302" spans="1:77" x14ac:dyDescent="0.55000000000000004">
      <c r="A5302" s="49" t="s">
        <v>907</v>
      </c>
      <c r="B5302" s="50">
        <v>42403</v>
      </c>
      <c r="C5302" s="51" t="s">
        <v>906</v>
      </c>
      <c r="D5302" s="51"/>
      <c r="E5302" s="51">
        <v>402.56859374999999</v>
      </c>
      <c r="F5302" s="51">
        <v>0.187084375</v>
      </c>
      <c r="G5302" s="51">
        <v>0.16280624999999999</v>
      </c>
      <c r="H5302" s="51">
        <v>0.17931249999999999</v>
      </c>
      <c r="I5302" s="51">
        <v>0.18359999999999999</v>
      </c>
      <c r="J5302" s="51">
        <v>0.2555</v>
      </c>
      <c r="K5302" s="51">
        <v>0.28080625000000003</v>
      </c>
      <c r="L5302" s="51">
        <v>0.26773125000000003</v>
      </c>
      <c r="M5302" s="51"/>
      <c r="N5302" s="51"/>
      <c r="O5302" s="51"/>
      <c r="P5302" s="51"/>
      <c r="Q5302" s="51"/>
      <c r="R5302" s="51"/>
      <c r="S5302" s="51"/>
      <c r="T5302" s="51"/>
      <c r="U5302" s="51"/>
      <c r="V5302" s="51"/>
      <c r="W5302" s="51"/>
      <c r="X5302" s="51"/>
      <c r="Y5302" s="51"/>
      <c r="Z5302" s="51"/>
      <c r="AA5302" s="51"/>
      <c r="AB5302" s="51">
        <v>8.4</v>
      </c>
      <c r="AC5302" s="51"/>
      <c r="AD5302" s="51"/>
      <c r="AE5302" s="51"/>
      <c r="AF5302" s="51"/>
      <c r="AG5302" s="51"/>
      <c r="AH5302" s="51">
        <v>8.4</v>
      </c>
      <c r="AI5302" s="51">
        <v>8.4</v>
      </c>
      <c r="AJ5302" s="51"/>
      <c r="AK5302" s="51"/>
      <c r="AL5302" s="51"/>
      <c r="AM5302" s="51"/>
      <c r="AN5302" s="51"/>
      <c r="AO5302" s="51"/>
      <c r="AP5302" s="51"/>
      <c r="AQ5302" s="51"/>
      <c r="AR5302" s="51"/>
      <c r="AS5302" s="51"/>
      <c r="AT5302" s="51"/>
      <c r="AU5302" s="51"/>
      <c r="AV5302" s="51"/>
      <c r="AW5302" s="51"/>
      <c r="AX5302" s="51"/>
      <c r="AY5302" s="51"/>
      <c r="AZ5302" s="51"/>
      <c r="BA5302" s="51"/>
      <c r="BB5302" s="51"/>
      <c r="BC5302" s="51"/>
      <c r="BD5302" s="51"/>
      <c r="BE5302" s="51"/>
      <c r="BF5302" s="51"/>
      <c r="BG5302" s="51"/>
      <c r="BH5302" s="51"/>
      <c r="BI5302" s="51"/>
      <c r="BJ5302" s="51"/>
      <c r="BK5302" s="51"/>
      <c r="BL5302" s="51"/>
      <c r="BM5302" s="51"/>
      <c r="BN5302" s="51"/>
      <c r="BO5302" s="51"/>
      <c r="BP5302" s="51"/>
      <c r="BQ5302" s="51"/>
      <c r="BR5302" s="51"/>
      <c r="BS5302" s="51"/>
      <c r="BT5302" s="51"/>
      <c r="BU5302" s="51"/>
      <c r="BV5302" s="51"/>
      <c r="BW5302" s="51"/>
      <c r="BX5302" s="51"/>
      <c r="BY5302" s="51"/>
    </row>
    <row r="5303" spans="1:77" x14ac:dyDescent="0.55000000000000004">
      <c r="A5303" s="49" t="s">
        <v>907</v>
      </c>
      <c r="B5303" s="50">
        <v>42404</v>
      </c>
      <c r="C5303" s="51" t="s">
        <v>906</v>
      </c>
      <c r="D5303" s="51"/>
      <c r="E5303" s="51">
        <v>446.34796875000001</v>
      </c>
      <c r="F5303" s="51">
        <v>0.30542812500000005</v>
      </c>
      <c r="G5303" s="51">
        <v>0.28872500000000001</v>
      </c>
      <c r="H5303" s="51">
        <v>0.20248750000000001</v>
      </c>
      <c r="I5303" s="51">
        <v>0.18395</v>
      </c>
      <c r="J5303" s="51">
        <v>0.25574374999999999</v>
      </c>
      <c r="K5303" s="51">
        <v>0.28086875</v>
      </c>
      <c r="L5303" s="51">
        <v>0.26770000000000005</v>
      </c>
      <c r="M5303" s="51"/>
      <c r="N5303" s="51"/>
      <c r="O5303" s="51"/>
      <c r="P5303" s="51"/>
      <c r="Q5303" s="51"/>
      <c r="R5303" s="51"/>
      <c r="S5303" s="51"/>
      <c r="T5303" s="51"/>
      <c r="U5303" s="51"/>
      <c r="V5303" s="51"/>
      <c r="W5303" s="51"/>
      <c r="X5303" s="51"/>
      <c r="Y5303" s="51"/>
      <c r="Z5303" s="51"/>
      <c r="AA5303" s="51"/>
      <c r="AB5303" s="51"/>
      <c r="AC5303" s="51"/>
      <c r="AD5303" s="51"/>
      <c r="AE5303" s="51"/>
      <c r="AF5303" s="51"/>
      <c r="AG5303" s="51"/>
      <c r="AH5303" s="51"/>
      <c r="AI5303" s="51"/>
      <c r="AJ5303" s="51"/>
      <c r="AK5303" s="51"/>
      <c r="AL5303" s="51"/>
      <c r="AM5303" s="51"/>
      <c r="AN5303" s="51"/>
      <c r="AO5303" s="51"/>
      <c r="AP5303" s="51"/>
      <c r="AQ5303" s="51"/>
      <c r="AR5303" s="51"/>
      <c r="AS5303" s="51"/>
      <c r="AT5303" s="51"/>
      <c r="AU5303" s="51"/>
      <c r="AV5303" s="51"/>
      <c r="AW5303" s="51"/>
      <c r="AX5303" s="51"/>
      <c r="AY5303" s="51"/>
      <c r="AZ5303" s="51"/>
      <c r="BA5303" s="51"/>
      <c r="BB5303" s="51"/>
      <c r="BC5303" s="51"/>
      <c r="BD5303" s="51"/>
      <c r="BE5303" s="51"/>
      <c r="BF5303" s="51"/>
      <c r="BG5303" s="51"/>
      <c r="BH5303" s="51"/>
      <c r="BI5303" s="51"/>
      <c r="BJ5303" s="51"/>
      <c r="BK5303" s="51"/>
      <c r="BL5303" s="51"/>
      <c r="BM5303" s="51"/>
      <c r="BN5303" s="51"/>
      <c r="BO5303" s="51"/>
      <c r="BP5303" s="51"/>
      <c r="BQ5303" s="51"/>
      <c r="BR5303" s="51"/>
      <c r="BS5303" s="51"/>
      <c r="BT5303" s="51"/>
      <c r="BU5303" s="51"/>
      <c r="BV5303" s="51"/>
      <c r="BW5303" s="51"/>
      <c r="BX5303" s="51"/>
      <c r="BY5303" s="51"/>
    </row>
    <row r="5304" spans="1:77" x14ac:dyDescent="0.55000000000000004">
      <c r="A5304" s="49" t="s">
        <v>907</v>
      </c>
      <c r="B5304" s="50">
        <v>42405</v>
      </c>
      <c r="C5304" s="51" t="s">
        <v>906</v>
      </c>
      <c r="D5304" s="51"/>
      <c r="E5304" s="51">
        <v>445.06406249999998</v>
      </c>
      <c r="F5304" s="51">
        <v>0.28693125000000003</v>
      </c>
      <c r="G5304" s="51">
        <v>0.28766250000000004</v>
      </c>
      <c r="H5304" s="51">
        <v>0.20703125</v>
      </c>
      <c r="I5304" s="51">
        <v>0.18491875000000002</v>
      </c>
      <c r="J5304" s="51">
        <v>0.25581874999999998</v>
      </c>
      <c r="K5304" s="51">
        <v>0.28083125000000003</v>
      </c>
      <c r="L5304" s="51">
        <v>0.26765</v>
      </c>
      <c r="M5304" s="51"/>
      <c r="N5304" s="51"/>
      <c r="O5304" s="51"/>
      <c r="P5304" s="51"/>
      <c r="Q5304" s="51"/>
      <c r="R5304" s="51"/>
      <c r="S5304" s="51"/>
      <c r="T5304" s="51"/>
      <c r="U5304" s="51"/>
      <c r="V5304" s="51"/>
      <c r="W5304" s="51"/>
      <c r="X5304" s="51"/>
      <c r="Y5304" s="51"/>
      <c r="Z5304" s="51"/>
      <c r="AA5304" s="51"/>
      <c r="AB5304" s="51"/>
      <c r="AC5304" s="51"/>
      <c r="AD5304" s="51"/>
      <c r="AE5304" s="51"/>
      <c r="AF5304" s="51"/>
      <c r="AG5304" s="51"/>
      <c r="AH5304" s="51"/>
      <c r="AI5304" s="51"/>
      <c r="AJ5304" s="51"/>
      <c r="AK5304" s="51"/>
      <c r="AL5304" s="51"/>
      <c r="AM5304" s="51"/>
      <c r="AN5304" s="51"/>
      <c r="AO5304" s="51"/>
      <c r="AP5304" s="51"/>
      <c r="AQ5304" s="51"/>
      <c r="AR5304" s="51"/>
      <c r="AS5304" s="51"/>
      <c r="AT5304" s="51"/>
      <c r="AU5304" s="51"/>
      <c r="AV5304" s="51"/>
      <c r="AW5304" s="51"/>
      <c r="AX5304" s="51"/>
      <c r="AY5304" s="51"/>
      <c r="AZ5304" s="51"/>
      <c r="BA5304" s="51"/>
      <c r="BB5304" s="51"/>
      <c r="BC5304" s="51"/>
      <c r="BD5304" s="51"/>
      <c r="BE5304" s="51"/>
      <c r="BF5304" s="51"/>
      <c r="BG5304" s="51"/>
      <c r="BH5304" s="51"/>
      <c r="BI5304" s="51"/>
      <c r="BJ5304" s="51"/>
      <c r="BK5304" s="51"/>
      <c r="BL5304" s="51"/>
      <c r="BM5304" s="51"/>
      <c r="BN5304" s="51"/>
      <c r="BO5304" s="51"/>
      <c r="BP5304" s="51"/>
      <c r="BQ5304" s="51"/>
      <c r="BR5304" s="51"/>
      <c r="BS5304" s="51"/>
      <c r="BT5304" s="51"/>
      <c r="BU5304" s="51"/>
      <c r="BV5304" s="51"/>
      <c r="BW5304" s="51"/>
      <c r="BX5304" s="51"/>
      <c r="BY5304" s="51"/>
    </row>
    <row r="5305" spans="1:77" x14ac:dyDescent="0.55000000000000004">
      <c r="A5305" s="49" t="s">
        <v>907</v>
      </c>
      <c r="B5305" s="50">
        <v>42406</v>
      </c>
      <c r="C5305" s="51" t="s">
        <v>906</v>
      </c>
      <c r="D5305" s="51"/>
      <c r="E5305" s="51">
        <v>443.79609375000007</v>
      </c>
      <c r="F5305" s="51">
        <v>0.27249687499999997</v>
      </c>
      <c r="G5305" s="51">
        <v>0.28574375000000002</v>
      </c>
      <c r="H5305" s="51">
        <v>0.21011875000000002</v>
      </c>
      <c r="I5305" s="51">
        <v>0.18565624999999997</v>
      </c>
      <c r="J5305" s="51">
        <v>0.25596874999999997</v>
      </c>
      <c r="K5305" s="51">
        <v>0.28080625000000003</v>
      </c>
      <c r="L5305" s="51">
        <v>0.26765</v>
      </c>
      <c r="M5305" s="51"/>
      <c r="N5305" s="51"/>
      <c r="O5305" s="51"/>
      <c r="P5305" s="51"/>
      <c r="Q5305" s="51"/>
      <c r="R5305" s="51"/>
      <c r="S5305" s="51"/>
      <c r="T5305" s="51"/>
      <c r="U5305" s="51"/>
      <c r="V5305" s="51"/>
      <c r="W5305" s="51"/>
      <c r="X5305" s="51"/>
      <c r="Y5305" s="51"/>
      <c r="Z5305" s="51"/>
      <c r="AA5305" s="51"/>
      <c r="AB5305" s="51"/>
      <c r="AC5305" s="51"/>
      <c r="AD5305" s="51"/>
      <c r="AE5305" s="51"/>
      <c r="AF5305" s="51"/>
      <c r="AG5305" s="51"/>
      <c r="AH5305" s="51"/>
      <c r="AI5305" s="51"/>
      <c r="AJ5305" s="51"/>
      <c r="AK5305" s="51"/>
      <c r="AL5305" s="51"/>
      <c r="AM5305" s="51"/>
      <c r="AN5305" s="51"/>
      <c r="AO5305" s="51"/>
      <c r="AP5305" s="51"/>
      <c r="AQ5305" s="51"/>
      <c r="AR5305" s="51"/>
      <c r="AS5305" s="51"/>
      <c r="AT5305" s="51"/>
      <c r="AU5305" s="51"/>
      <c r="AV5305" s="51"/>
      <c r="AW5305" s="51"/>
      <c r="AX5305" s="51"/>
      <c r="AY5305" s="51"/>
      <c r="AZ5305" s="51"/>
      <c r="BA5305" s="51"/>
      <c r="BB5305" s="51"/>
      <c r="BC5305" s="51"/>
      <c r="BD5305" s="51"/>
      <c r="BE5305" s="51"/>
      <c r="BF5305" s="51"/>
      <c r="BG5305" s="51"/>
      <c r="BH5305" s="51"/>
      <c r="BI5305" s="51"/>
      <c r="BJ5305" s="51"/>
      <c r="BK5305" s="51"/>
      <c r="BL5305" s="51"/>
      <c r="BM5305" s="51"/>
      <c r="BN5305" s="51"/>
      <c r="BO5305" s="51"/>
      <c r="BP5305" s="51"/>
      <c r="BQ5305" s="51"/>
      <c r="BR5305" s="51"/>
      <c r="BS5305" s="51"/>
      <c r="BT5305" s="51"/>
      <c r="BU5305" s="51"/>
      <c r="BV5305" s="51"/>
      <c r="BW5305" s="51"/>
      <c r="BX5305" s="51"/>
      <c r="BY5305" s="51"/>
    </row>
    <row r="5306" spans="1:77" x14ac:dyDescent="0.55000000000000004">
      <c r="A5306" s="49" t="s">
        <v>907</v>
      </c>
      <c r="B5306" s="50">
        <v>42407</v>
      </c>
      <c r="C5306" s="51" t="s">
        <v>906</v>
      </c>
      <c r="D5306" s="51"/>
      <c r="E5306" s="51">
        <v>442.55015624999999</v>
      </c>
      <c r="F5306" s="51">
        <v>0.26015937499999997</v>
      </c>
      <c r="G5306" s="51">
        <v>0.28331250000000002</v>
      </c>
      <c r="H5306" s="51">
        <v>0.21261875000000002</v>
      </c>
      <c r="I5306" s="51">
        <v>0.18642500000000001</v>
      </c>
      <c r="J5306" s="51">
        <v>0.25603749999999997</v>
      </c>
      <c r="K5306" s="51">
        <v>0.280725</v>
      </c>
      <c r="L5306" s="51">
        <v>0.267625</v>
      </c>
      <c r="M5306" s="51"/>
      <c r="N5306" s="51"/>
      <c r="O5306" s="51"/>
      <c r="P5306" s="51"/>
      <c r="Q5306" s="51"/>
      <c r="R5306" s="51"/>
      <c r="S5306" s="51"/>
      <c r="T5306" s="51"/>
      <c r="U5306" s="51"/>
      <c r="V5306" s="51"/>
      <c r="W5306" s="51"/>
      <c r="X5306" s="51"/>
      <c r="Y5306" s="51"/>
      <c r="Z5306" s="51"/>
      <c r="AA5306" s="51"/>
      <c r="AB5306" s="51"/>
      <c r="AC5306" s="51"/>
      <c r="AD5306" s="51"/>
      <c r="AE5306" s="51"/>
      <c r="AF5306" s="51"/>
      <c r="AG5306" s="51"/>
      <c r="AH5306" s="51"/>
      <c r="AI5306" s="51"/>
      <c r="AJ5306" s="51"/>
      <c r="AK5306" s="51"/>
      <c r="AL5306" s="51"/>
      <c r="AM5306" s="51"/>
      <c r="AN5306" s="51"/>
      <c r="AO5306" s="51"/>
      <c r="AP5306" s="51"/>
      <c r="AQ5306" s="51"/>
      <c r="AR5306" s="51"/>
      <c r="AS5306" s="51"/>
      <c r="AT5306" s="51"/>
      <c r="AU5306" s="51"/>
      <c r="AV5306" s="51"/>
      <c r="AW5306" s="51"/>
      <c r="AX5306" s="51"/>
      <c r="AY5306" s="51"/>
      <c r="AZ5306" s="51"/>
      <c r="BA5306" s="51"/>
      <c r="BB5306" s="51"/>
      <c r="BC5306" s="51"/>
      <c r="BD5306" s="51"/>
      <c r="BE5306" s="51"/>
      <c r="BF5306" s="51"/>
      <c r="BG5306" s="51"/>
      <c r="BH5306" s="51"/>
      <c r="BI5306" s="51"/>
      <c r="BJ5306" s="51"/>
      <c r="BK5306" s="51"/>
      <c r="BL5306" s="51"/>
      <c r="BM5306" s="51"/>
      <c r="BN5306" s="51"/>
      <c r="BO5306" s="51"/>
      <c r="BP5306" s="51"/>
      <c r="BQ5306" s="51"/>
      <c r="BR5306" s="51"/>
      <c r="BS5306" s="51"/>
      <c r="BT5306" s="51"/>
      <c r="BU5306" s="51"/>
      <c r="BV5306" s="51"/>
      <c r="BW5306" s="51"/>
      <c r="BX5306" s="51"/>
      <c r="BY5306" s="51"/>
    </row>
    <row r="5307" spans="1:77" x14ac:dyDescent="0.55000000000000004">
      <c r="A5307" s="49" t="s">
        <v>907</v>
      </c>
      <c r="B5307" s="50">
        <v>42408</v>
      </c>
      <c r="C5307" s="51" t="s">
        <v>906</v>
      </c>
      <c r="D5307" s="51"/>
      <c r="E5307" s="51">
        <v>441.34781250000003</v>
      </c>
      <c r="F5307" s="51">
        <v>0.24832500000000002</v>
      </c>
      <c r="G5307" s="51">
        <v>0.28099374999999999</v>
      </c>
      <c r="H5307" s="51">
        <v>0.21507500000000002</v>
      </c>
      <c r="I5307" s="51">
        <v>0.18728125000000001</v>
      </c>
      <c r="J5307" s="51">
        <v>0.25608124999999998</v>
      </c>
      <c r="K5307" s="51">
        <v>0.28063125</v>
      </c>
      <c r="L5307" s="51">
        <v>0.26743125000000001</v>
      </c>
      <c r="M5307" s="51"/>
      <c r="N5307" s="51"/>
      <c r="O5307" s="51"/>
      <c r="P5307" s="51"/>
      <c r="Q5307" s="51"/>
      <c r="R5307" s="51"/>
      <c r="S5307" s="51"/>
      <c r="T5307" s="51"/>
      <c r="U5307" s="51"/>
      <c r="V5307" s="51"/>
      <c r="W5307" s="51"/>
      <c r="X5307" s="51"/>
      <c r="Y5307" s="51"/>
      <c r="Z5307" s="51"/>
      <c r="AA5307" s="51"/>
      <c r="AB5307" s="51"/>
      <c r="AC5307" s="51"/>
      <c r="AD5307" s="51"/>
      <c r="AE5307" s="51"/>
      <c r="AF5307" s="51"/>
      <c r="AG5307" s="51"/>
      <c r="AH5307" s="51"/>
      <c r="AI5307" s="51"/>
      <c r="AJ5307" s="51"/>
      <c r="AK5307" s="51"/>
      <c r="AL5307" s="51"/>
      <c r="AM5307" s="51"/>
      <c r="AN5307" s="51"/>
      <c r="AO5307" s="51"/>
      <c r="AP5307" s="51"/>
      <c r="AQ5307" s="51"/>
      <c r="AR5307" s="51"/>
      <c r="AS5307" s="51"/>
      <c r="AT5307" s="51"/>
      <c r="AU5307" s="51"/>
      <c r="AV5307" s="51"/>
      <c r="AW5307" s="51"/>
      <c r="AX5307" s="51"/>
      <c r="AY5307" s="51"/>
      <c r="AZ5307" s="51"/>
      <c r="BA5307" s="51"/>
      <c r="BB5307" s="51"/>
      <c r="BC5307" s="51"/>
      <c r="BD5307" s="51"/>
      <c r="BE5307" s="51"/>
      <c r="BF5307" s="51"/>
      <c r="BG5307" s="51"/>
      <c r="BH5307" s="51"/>
      <c r="BI5307" s="51"/>
      <c r="BJ5307" s="51"/>
      <c r="BK5307" s="51"/>
      <c r="BL5307" s="51"/>
      <c r="BM5307" s="51"/>
      <c r="BN5307" s="51"/>
      <c r="BO5307" s="51"/>
      <c r="BP5307" s="51"/>
      <c r="BQ5307" s="51"/>
      <c r="BR5307" s="51"/>
      <c r="BS5307" s="51"/>
      <c r="BT5307" s="51"/>
      <c r="BU5307" s="51"/>
      <c r="BV5307" s="51"/>
      <c r="BW5307" s="51"/>
      <c r="BX5307" s="51"/>
      <c r="BY5307" s="51"/>
    </row>
    <row r="5308" spans="1:77" x14ac:dyDescent="0.55000000000000004">
      <c r="A5308" s="49" t="s">
        <v>907</v>
      </c>
      <c r="B5308" s="50">
        <v>42409</v>
      </c>
      <c r="C5308" s="51" t="s">
        <v>906</v>
      </c>
      <c r="D5308" s="51"/>
      <c r="E5308" s="51">
        <v>440.15624999999994</v>
      </c>
      <c r="F5308" s="51">
        <v>0.23730625</v>
      </c>
      <c r="G5308" s="51">
        <v>0.27790625000000002</v>
      </c>
      <c r="H5308" s="51">
        <v>0.21730624999999998</v>
      </c>
      <c r="I5308" s="51">
        <v>0.18824999999999997</v>
      </c>
      <c r="J5308" s="51">
        <v>0.25608125000000004</v>
      </c>
      <c r="K5308" s="51">
        <v>0.28055000000000002</v>
      </c>
      <c r="L5308" s="51">
        <v>0.26739374999999999</v>
      </c>
      <c r="M5308" s="51"/>
      <c r="N5308" s="51"/>
      <c r="O5308" s="51"/>
      <c r="P5308" s="51"/>
      <c r="Q5308" s="51"/>
      <c r="R5308" s="51"/>
      <c r="S5308" s="51"/>
      <c r="T5308" s="51"/>
      <c r="U5308" s="51"/>
      <c r="V5308" s="51"/>
      <c r="W5308" s="51"/>
      <c r="X5308" s="51"/>
      <c r="Y5308" s="51"/>
      <c r="Z5308" s="51"/>
      <c r="AA5308" s="51"/>
      <c r="AB5308" s="51"/>
      <c r="AC5308" s="51"/>
      <c r="AD5308" s="51"/>
      <c r="AE5308" s="51"/>
      <c r="AF5308" s="51"/>
      <c r="AG5308" s="51"/>
      <c r="AH5308" s="51"/>
      <c r="AI5308" s="51"/>
      <c r="AJ5308" s="51"/>
      <c r="AK5308" s="51"/>
      <c r="AL5308" s="51"/>
      <c r="AM5308" s="51"/>
      <c r="AN5308" s="51"/>
      <c r="AO5308" s="51"/>
      <c r="AP5308" s="51"/>
      <c r="AQ5308" s="51"/>
      <c r="AR5308" s="51"/>
      <c r="AS5308" s="51"/>
      <c r="AT5308" s="51"/>
      <c r="AU5308" s="51"/>
      <c r="AV5308" s="51"/>
      <c r="AW5308" s="51"/>
      <c r="AX5308" s="51"/>
      <c r="AY5308" s="51"/>
      <c r="AZ5308" s="51"/>
      <c r="BA5308" s="51"/>
      <c r="BB5308" s="51"/>
      <c r="BC5308" s="51"/>
      <c r="BD5308" s="51"/>
      <c r="BE5308" s="51"/>
      <c r="BF5308" s="51"/>
      <c r="BG5308" s="51"/>
      <c r="BH5308" s="51"/>
      <c r="BI5308" s="51"/>
      <c r="BJ5308" s="51"/>
      <c r="BK5308" s="51"/>
      <c r="BL5308" s="51"/>
      <c r="BM5308" s="51"/>
      <c r="BN5308" s="51"/>
      <c r="BO5308" s="51"/>
      <c r="BP5308" s="51"/>
      <c r="BQ5308" s="51"/>
      <c r="BR5308" s="51"/>
      <c r="BS5308" s="51"/>
      <c r="BT5308" s="51"/>
      <c r="BU5308" s="51"/>
      <c r="BV5308" s="51"/>
      <c r="BW5308" s="51"/>
      <c r="BX5308" s="51"/>
      <c r="BY5308" s="51"/>
    </row>
    <row r="5309" spans="1:77" x14ac:dyDescent="0.55000000000000004">
      <c r="A5309" s="49" t="s">
        <v>907</v>
      </c>
      <c r="B5309" s="50">
        <v>42410</v>
      </c>
      <c r="C5309" s="51" t="s">
        <v>906</v>
      </c>
      <c r="D5309" s="51"/>
      <c r="E5309" s="51">
        <v>438.79874999999998</v>
      </c>
      <c r="F5309" s="51">
        <v>0.22680624999999999</v>
      </c>
      <c r="G5309" s="51">
        <v>0.27466875000000002</v>
      </c>
      <c r="H5309" s="51">
        <v>0.21883125</v>
      </c>
      <c r="I5309" s="51">
        <v>0.18909375</v>
      </c>
      <c r="J5309" s="51">
        <v>0.25611250000000002</v>
      </c>
      <c r="K5309" s="51">
        <v>0.28049374999999999</v>
      </c>
      <c r="L5309" s="51">
        <v>0.26739374999999999</v>
      </c>
      <c r="M5309" s="51"/>
      <c r="N5309" s="51"/>
      <c r="O5309" s="51"/>
      <c r="P5309" s="51"/>
      <c r="Q5309" s="51"/>
      <c r="R5309" s="51"/>
      <c r="S5309" s="51"/>
      <c r="T5309" s="51"/>
      <c r="U5309" s="51"/>
      <c r="V5309" s="51"/>
      <c r="W5309" s="51"/>
      <c r="X5309" s="51"/>
      <c r="Y5309" s="51"/>
      <c r="Z5309" s="51"/>
      <c r="AA5309" s="51"/>
      <c r="AB5309" s="51"/>
      <c r="AC5309" s="51"/>
      <c r="AD5309" s="51"/>
      <c r="AE5309" s="51"/>
      <c r="AF5309" s="51"/>
      <c r="AG5309" s="51"/>
      <c r="AH5309" s="51"/>
      <c r="AI5309" s="51"/>
      <c r="AJ5309" s="51"/>
      <c r="AK5309" s="51"/>
      <c r="AL5309" s="51"/>
      <c r="AM5309" s="51"/>
      <c r="AN5309" s="51"/>
      <c r="AO5309" s="51"/>
      <c r="AP5309" s="51"/>
      <c r="AQ5309" s="51"/>
      <c r="AR5309" s="51"/>
      <c r="AS5309" s="51"/>
      <c r="AT5309" s="51"/>
      <c r="AU5309" s="51"/>
      <c r="AV5309" s="51"/>
      <c r="AW5309" s="51"/>
      <c r="AX5309" s="51"/>
      <c r="AY5309" s="51"/>
      <c r="AZ5309" s="51"/>
      <c r="BA5309" s="51"/>
      <c r="BB5309" s="51"/>
      <c r="BC5309" s="51"/>
      <c r="BD5309" s="51"/>
      <c r="BE5309" s="51"/>
      <c r="BF5309" s="51"/>
      <c r="BG5309" s="51"/>
      <c r="BH5309" s="51"/>
      <c r="BI5309" s="51"/>
      <c r="BJ5309" s="51"/>
      <c r="BK5309" s="51"/>
      <c r="BL5309" s="51"/>
      <c r="BM5309" s="51"/>
      <c r="BN5309" s="51"/>
      <c r="BO5309" s="51"/>
      <c r="BP5309" s="51"/>
      <c r="BQ5309" s="51"/>
      <c r="BR5309" s="51"/>
      <c r="BS5309" s="51"/>
      <c r="BT5309" s="51"/>
      <c r="BU5309" s="51"/>
      <c r="BV5309" s="51"/>
      <c r="BW5309" s="51"/>
      <c r="BX5309" s="51"/>
      <c r="BY5309" s="51"/>
    </row>
    <row r="5310" spans="1:77" x14ac:dyDescent="0.55000000000000004">
      <c r="A5310" s="49" t="s">
        <v>907</v>
      </c>
      <c r="B5310" s="50">
        <v>42411</v>
      </c>
      <c r="C5310" s="51" t="s">
        <v>906</v>
      </c>
      <c r="D5310" s="51"/>
      <c r="E5310" s="51">
        <v>437.91703124999998</v>
      </c>
      <c r="F5310" s="51">
        <v>0.21863437500000002</v>
      </c>
      <c r="G5310" s="51">
        <v>0.27205000000000001</v>
      </c>
      <c r="H5310" s="51">
        <v>0.22061875</v>
      </c>
      <c r="I5310" s="51">
        <v>0.18989375</v>
      </c>
      <c r="J5310" s="51">
        <v>0.25618125000000003</v>
      </c>
      <c r="K5310" s="51">
        <v>0.28041249999999995</v>
      </c>
      <c r="L5310" s="51">
        <v>0.26727499999999998</v>
      </c>
      <c r="M5310" s="51"/>
      <c r="N5310" s="51"/>
      <c r="O5310" s="51"/>
      <c r="P5310" s="51"/>
      <c r="Q5310" s="51"/>
      <c r="R5310" s="51"/>
      <c r="S5310" s="51"/>
      <c r="T5310" s="51"/>
      <c r="U5310" s="51"/>
      <c r="V5310" s="51"/>
      <c r="W5310" s="51"/>
      <c r="X5310" s="51"/>
      <c r="Y5310" s="51"/>
      <c r="Z5310" s="51"/>
      <c r="AA5310" s="51"/>
      <c r="AB5310" s="51"/>
      <c r="AC5310" s="51"/>
      <c r="AD5310" s="51"/>
      <c r="AE5310" s="51"/>
      <c r="AF5310" s="51"/>
      <c r="AG5310" s="51"/>
      <c r="AH5310" s="51"/>
      <c r="AI5310" s="51"/>
      <c r="AJ5310" s="51"/>
      <c r="AK5310" s="51"/>
      <c r="AL5310" s="51"/>
      <c r="AM5310" s="51"/>
      <c r="AN5310" s="51"/>
      <c r="AO5310" s="51"/>
      <c r="AP5310" s="51"/>
      <c r="AQ5310" s="51"/>
      <c r="AR5310" s="51"/>
      <c r="AS5310" s="51"/>
      <c r="AT5310" s="51"/>
      <c r="AU5310" s="51"/>
      <c r="AV5310" s="51"/>
      <c r="AW5310" s="51"/>
      <c r="AX5310" s="51"/>
      <c r="AY5310" s="51"/>
      <c r="AZ5310" s="51"/>
      <c r="BA5310" s="51"/>
      <c r="BB5310" s="51"/>
      <c r="BC5310" s="51"/>
      <c r="BD5310" s="51"/>
      <c r="BE5310" s="51"/>
      <c r="BF5310" s="51"/>
      <c r="BG5310" s="51"/>
      <c r="BH5310" s="51"/>
      <c r="BI5310" s="51"/>
      <c r="BJ5310" s="51"/>
      <c r="BK5310" s="51"/>
      <c r="BL5310" s="51"/>
      <c r="BM5310" s="51"/>
      <c r="BN5310" s="51"/>
      <c r="BO5310" s="51"/>
      <c r="BP5310" s="51"/>
      <c r="BQ5310" s="51"/>
      <c r="BR5310" s="51"/>
      <c r="BS5310" s="51"/>
      <c r="BT5310" s="51"/>
      <c r="BU5310" s="51"/>
      <c r="BV5310" s="51"/>
      <c r="BW5310" s="51"/>
      <c r="BX5310" s="51"/>
      <c r="BY5310" s="51"/>
    </row>
    <row r="5311" spans="1:77" x14ac:dyDescent="0.55000000000000004">
      <c r="A5311" s="49" t="s">
        <v>907</v>
      </c>
      <c r="B5311" s="50">
        <v>42412</v>
      </c>
      <c r="C5311" s="51" t="s">
        <v>906</v>
      </c>
      <c r="D5311" s="51"/>
      <c r="E5311" s="51">
        <v>437.40843749999993</v>
      </c>
      <c r="F5311" s="51">
        <v>0.21151249999999999</v>
      </c>
      <c r="G5311" s="51">
        <v>0.26980625000000003</v>
      </c>
      <c r="H5311" s="51">
        <v>0.22271250000000001</v>
      </c>
      <c r="I5311" s="51">
        <v>0.19088125</v>
      </c>
      <c r="J5311" s="51">
        <v>0.25632500000000003</v>
      </c>
      <c r="K5311" s="51">
        <v>0.28026874999999996</v>
      </c>
      <c r="L5311" s="51">
        <v>0.26718124999999998</v>
      </c>
      <c r="M5311" s="51"/>
      <c r="N5311" s="51"/>
      <c r="O5311" s="51"/>
      <c r="P5311" s="51"/>
      <c r="Q5311" s="51"/>
      <c r="R5311" s="51"/>
      <c r="S5311" s="51"/>
      <c r="T5311" s="51"/>
      <c r="U5311" s="51"/>
      <c r="V5311" s="51"/>
      <c r="W5311" s="51"/>
      <c r="X5311" s="51"/>
      <c r="Y5311" s="51"/>
      <c r="Z5311" s="51"/>
      <c r="AA5311" s="51"/>
      <c r="AB5311" s="51">
        <v>8.4</v>
      </c>
      <c r="AC5311" s="51"/>
      <c r="AD5311" s="51"/>
      <c r="AE5311" s="51"/>
      <c r="AF5311" s="51"/>
      <c r="AG5311" s="51"/>
      <c r="AH5311" s="51">
        <v>8.4</v>
      </c>
      <c r="AI5311" s="51">
        <v>8.4</v>
      </c>
      <c r="AJ5311" s="51"/>
      <c r="AK5311" s="51"/>
      <c r="AL5311" s="51"/>
      <c r="AM5311" s="51"/>
      <c r="AN5311" s="51"/>
      <c r="AO5311" s="51"/>
      <c r="AP5311" s="51"/>
      <c r="AQ5311" s="51"/>
      <c r="AR5311" s="51"/>
      <c r="AS5311" s="51"/>
      <c r="AT5311" s="51"/>
      <c r="AU5311" s="51"/>
      <c r="AV5311" s="51"/>
      <c r="AW5311" s="51"/>
      <c r="AX5311" s="51"/>
      <c r="AY5311" s="51"/>
      <c r="AZ5311" s="51"/>
      <c r="BA5311" s="51"/>
      <c r="BB5311" s="51"/>
      <c r="BC5311" s="51"/>
      <c r="BD5311" s="51"/>
      <c r="BE5311" s="51"/>
      <c r="BF5311" s="51"/>
      <c r="BG5311" s="51"/>
      <c r="BH5311" s="51"/>
      <c r="BI5311" s="51"/>
      <c r="BJ5311" s="51"/>
      <c r="BK5311" s="51"/>
      <c r="BL5311" s="51"/>
      <c r="BM5311" s="51"/>
      <c r="BN5311" s="51"/>
      <c r="BO5311" s="51"/>
      <c r="BP5311" s="51"/>
      <c r="BQ5311" s="51"/>
      <c r="BR5311" s="51"/>
      <c r="BS5311" s="51"/>
      <c r="BT5311" s="51"/>
      <c r="BU5311" s="51"/>
      <c r="BV5311" s="51"/>
      <c r="BW5311" s="51"/>
      <c r="BX5311" s="51"/>
      <c r="BY5311" s="51"/>
    </row>
    <row r="5312" spans="1:77" x14ac:dyDescent="0.55000000000000004">
      <c r="A5312" s="49" t="s">
        <v>907</v>
      </c>
      <c r="B5312" s="50">
        <v>42413</v>
      </c>
      <c r="C5312" s="51" t="s">
        <v>906</v>
      </c>
      <c r="D5312" s="51"/>
      <c r="E5312" s="51">
        <v>436.65328125000002</v>
      </c>
      <c r="F5312" s="51">
        <v>0.20451562499999998</v>
      </c>
      <c r="G5312" s="51">
        <v>0.26660624999999999</v>
      </c>
      <c r="H5312" s="51">
        <v>0.22420625</v>
      </c>
      <c r="I5312" s="51">
        <v>0.19205</v>
      </c>
      <c r="J5312" s="51">
        <v>0.25637500000000002</v>
      </c>
      <c r="K5312" s="51">
        <v>0.28028125000000004</v>
      </c>
      <c r="L5312" s="51">
        <v>0.26703750000000004</v>
      </c>
      <c r="M5312" s="51"/>
      <c r="N5312" s="51"/>
      <c r="O5312" s="51"/>
      <c r="P5312" s="51"/>
      <c r="Q5312" s="51"/>
      <c r="R5312" s="51"/>
      <c r="S5312" s="51"/>
      <c r="T5312" s="51"/>
      <c r="U5312" s="51"/>
      <c r="V5312" s="51"/>
      <c r="W5312" s="51"/>
      <c r="X5312" s="51"/>
      <c r="Y5312" s="51"/>
      <c r="Z5312" s="51"/>
      <c r="AA5312" s="51"/>
      <c r="AB5312" s="51"/>
      <c r="AC5312" s="51"/>
      <c r="AD5312" s="51"/>
      <c r="AE5312" s="51"/>
      <c r="AF5312" s="51"/>
      <c r="AG5312" s="51"/>
      <c r="AH5312" s="51"/>
      <c r="AI5312" s="51"/>
      <c r="AJ5312" s="51"/>
      <c r="AK5312" s="51"/>
      <c r="AL5312" s="51"/>
      <c r="AM5312" s="51"/>
      <c r="AN5312" s="51"/>
      <c r="AO5312" s="51"/>
      <c r="AP5312" s="51"/>
      <c r="AQ5312" s="51"/>
      <c r="AR5312" s="51"/>
      <c r="AS5312" s="51"/>
      <c r="AT5312" s="51"/>
      <c r="AU5312" s="51"/>
      <c r="AV5312" s="51"/>
      <c r="AW5312" s="51"/>
      <c r="AX5312" s="51"/>
      <c r="AY5312" s="51"/>
      <c r="AZ5312" s="51"/>
      <c r="BA5312" s="51"/>
      <c r="BB5312" s="51"/>
      <c r="BC5312" s="51"/>
      <c r="BD5312" s="51"/>
      <c r="BE5312" s="51"/>
      <c r="BF5312" s="51"/>
      <c r="BG5312" s="51"/>
      <c r="BH5312" s="51"/>
      <c r="BI5312" s="51"/>
      <c r="BJ5312" s="51"/>
      <c r="BK5312" s="51"/>
      <c r="BL5312" s="51"/>
      <c r="BM5312" s="51"/>
      <c r="BN5312" s="51"/>
      <c r="BO5312" s="51"/>
      <c r="BP5312" s="51"/>
      <c r="BQ5312" s="51"/>
      <c r="BR5312" s="51"/>
      <c r="BS5312" s="51"/>
      <c r="BT5312" s="51"/>
      <c r="BU5312" s="51"/>
      <c r="BV5312" s="51"/>
      <c r="BW5312" s="51"/>
      <c r="BX5312" s="51"/>
      <c r="BY5312" s="51"/>
    </row>
    <row r="5313" spans="1:77" x14ac:dyDescent="0.55000000000000004">
      <c r="A5313" s="49" t="s">
        <v>907</v>
      </c>
      <c r="B5313" s="50">
        <v>42414</v>
      </c>
      <c r="C5313" s="51" t="s">
        <v>906</v>
      </c>
      <c r="D5313" s="51"/>
      <c r="E5313" s="51">
        <v>436.20000000000005</v>
      </c>
      <c r="F5313" s="51">
        <v>0.19977499999999998</v>
      </c>
      <c r="G5313" s="51">
        <v>0.26427500000000004</v>
      </c>
      <c r="H5313" s="51">
        <v>0.22526249999999998</v>
      </c>
      <c r="I5313" s="51">
        <v>0.19289375</v>
      </c>
      <c r="J5313" s="51">
        <v>0.25662499999999999</v>
      </c>
      <c r="K5313" s="51">
        <v>0.28025624999999998</v>
      </c>
      <c r="L5313" s="51">
        <v>0.26693749999999999</v>
      </c>
      <c r="M5313" s="51"/>
      <c r="N5313" s="51"/>
      <c r="O5313" s="51"/>
      <c r="P5313" s="51"/>
      <c r="Q5313" s="51"/>
      <c r="R5313" s="51"/>
      <c r="S5313" s="51"/>
      <c r="T5313" s="51"/>
      <c r="U5313" s="51"/>
      <c r="V5313" s="51"/>
      <c r="W5313" s="51"/>
      <c r="X5313" s="51"/>
      <c r="Y5313" s="51"/>
      <c r="Z5313" s="51"/>
      <c r="AA5313" s="51"/>
      <c r="AB5313" s="51"/>
      <c r="AC5313" s="51"/>
      <c r="AD5313" s="51"/>
      <c r="AE5313" s="51"/>
      <c r="AF5313" s="51"/>
      <c r="AG5313" s="51"/>
      <c r="AH5313" s="51"/>
      <c r="AI5313" s="51"/>
      <c r="AJ5313" s="51"/>
      <c r="AK5313" s="51"/>
      <c r="AL5313" s="51"/>
      <c r="AM5313" s="51"/>
      <c r="AN5313" s="51"/>
      <c r="AO5313" s="51"/>
      <c r="AP5313" s="51"/>
      <c r="AQ5313" s="51"/>
      <c r="AR5313" s="51"/>
      <c r="AS5313" s="51"/>
      <c r="AT5313" s="51"/>
      <c r="AU5313" s="51"/>
      <c r="AV5313" s="51"/>
      <c r="AW5313" s="51"/>
      <c r="AX5313" s="51"/>
      <c r="AY5313" s="51"/>
      <c r="AZ5313" s="51"/>
      <c r="BA5313" s="51"/>
      <c r="BB5313" s="51"/>
      <c r="BC5313" s="51"/>
      <c r="BD5313" s="51"/>
      <c r="BE5313" s="51"/>
      <c r="BF5313" s="51"/>
      <c r="BG5313" s="51"/>
      <c r="BH5313" s="51"/>
      <c r="BI5313" s="51"/>
      <c r="BJ5313" s="51"/>
      <c r="BK5313" s="51"/>
      <c r="BL5313" s="51"/>
      <c r="BM5313" s="51"/>
      <c r="BN5313" s="51"/>
      <c r="BO5313" s="51"/>
      <c r="BP5313" s="51"/>
      <c r="BQ5313" s="51"/>
      <c r="BR5313" s="51"/>
      <c r="BS5313" s="51"/>
      <c r="BT5313" s="51"/>
      <c r="BU5313" s="51"/>
      <c r="BV5313" s="51"/>
      <c r="BW5313" s="51"/>
      <c r="BX5313" s="51"/>
      <c r="BY5313" s="51"/>
    </row>
    <row r="5314" spans="1:77" x14ac:dyDescent="0.55000000000000004">
      <c r="A5314" s="49" t="s">
        <v>907</v>
      </c>
      <c r="B5314" s="50">
        <v>42415</v>
      </c>
      <c r="C5314" s="51" t="s">
        <v>906</v>
      </c>
      <c r="D5314" s="51"/>
      <c r="E5314" s="51">
        <v>436.00031249999995</v>
      </c>
      <c r="F5314" s="51">
        <v>0.19501250000000001</v>
      </c>
      <c r="G5314" s="51">
        <v>0.26228124999999997</v>
      </c>
      <c r="H5314" s="51">
        <v>0.22684375000000001</v>
      </c>
      <c r="I5314" s="51">
        <v>0.19385625000000001</v>
      </c>
      <c r="J5314" s="51">
        <v>0.2568125</v>
      </c>
      <c r="K5314" s="51">
        <v>0.28025</v>
      </c>
      <c r="L5314" s="51">
        <v>0.26692499999999997</v>
      </c>
      <c r="M5314" s="51"/>
      <c r="N5314" s="51"/>
      <c r="O5314" s="51"/>
      <c r="P5314" s="51"/>
      <c r="Q5314" s="51"/>
      <c r="R5314" s="51"/>
      <c r="S5314" s="51"/>
      <c r="T5314" s="51"/>
      <c r="U5314" s="51"/>
      <c r="V5314" s="51"/>
      <c r="W5314" s="51"/>
      <c r="X5314" s="51"/>
      <c r="Y5314" s="51"/>
      <c r="Z5314" s="51"/>
      <c r="AA5314" s="51"/>
      <c r="AB5314" s="51"/>
      <c r="AC5314" s="51"/>
      <c r="AD5314" s="51"/>
      <c r="AE5314" s="51"/>
      <c r="AF5314" s="51"/>
      <c r="AG5314" s="51"/>
      <c r="AH5314" s="51"/>
      <c r="AI5314" s="51"/>
      <c r="AJ5314" s="51"/>
      <c r="AK5314" s="51"/>
      <c r="AL5314" s="51"/>
      <c r="AM5314" s="51"/>
      <c r="AN5314" s="51"/>
      <c r="AO5314" s="51"/>
      <c r="AP5314" s="51"/>
      <c r="AQ5314" s="51"/>
      <c r="AR5314" s="51"/>
      <c r="AS5314" s="51"/>
      <c r="AT5314" s="51"/>
      <c r="AU5314" s="51"/>
      <c r="AV5314" s="51"/>
      <c r="AW5314" s="51"/>
      <c r="AX5314" s="51"/>
      <c r="AY5314" s="51"/>
      <c r="AZ5314" s="51"/>
      <c r="BA5314" s="51"/>
      <c r="BB5314" s="51"/>
      <c r="BC5314" s="51"/>
      <c r="BD5314" s="51"/>
      <c r="BE5314" s="51"/>
      <c r="BF5314" s="51"/>
      <c r="BG5314" s="51"/>
      <c r="BH5314" s="51"/>
      <c r="BI5314" s="51"/>
      <c r="BJ5314" s="51"/>
      <c r="BK5314" s="51"/>
      <c r="BL5314" s="51"/>
      <c r="BM5314" s="51"/>
      <c r="BN5314" s="51"/>
      <c r="BO5314" s="51"/>
      <c r="BP5314" s="51"/>
      <c r="BQ5314" s="51"/>
      <c r="BR5314" s="51"/>
      <c r="BS5314" s="51"/>
      <c r="BT5314" s="51"/>
      <c r="BU5314" s="51"/>
      <c r="BV5314" s="51"/>
      <c r="BW5314" s="51"/>
      <c r="BX5314" s="51"/>
      <c r="BY5314" s="51"/>
    </row>
    <row r="5315" spans="1:77" x14ac:dyDescent="0.55000000000000004">
      <c r="A5315" s="49" t="s">
        <v>907</v>
      </c>
      <c r="B5315" s="50">
        <v>42416</v>
      </c>
      <c r="C5315" s="51" t="s">
        <v>906</v>
      </c>
      <c r="D5315" s="51"/>
      <c r="E5315" s="51"/>
      <c r="F5315" s="51"/>
      <c r="G5315" s="51"/>
      <c r="H5315" s="51"/>
      <c r="I5315" s="51"/>
      <c r="J5315" s="51"/>
      <c r="K5315" s="51"/>
      <c r="L5315" s="51"/>
      <c r="M5315" s="51"/>
      <c r="N5315" s="51"/>
      <c r="O5315" s="51"/>
      <c r="P5315" s="51"/>
      <c r="Q5315" s="51"/>
      <c r="R5315" s="51"/>
      <c r="S5315" s="51"/>
      <c r="T5315" s="51"/>
      <c r="U5315" s="51"/>
      <c r="V5315" s="51"/>
      <c r="W5315" s="51"/>
      <c r="X5315" s="51"/>
      <c r="Y5315" s="51"/>
      <c r="Z5315" s="51"/>
      <c r="AA5315" s="51"/>
      <c r="AB5315" s="51">
        <v>8.4</v>
      </c>
      <c r="AC5315" s="51"/>
      <c r="AD5315" s="51"/>
      <c r="AE5315" s="51"/>
      <c r="AF5315" s="51"/>
      <c r="AG5315" s="51"/>
      <c r="AH5315" s="51">
        <v>8.4</v>
      </c>
      <c r="AI5315" s="51">
        <v>8.4</v>
      </c>
      <c r="AJ5315" s="51"/>
      <c r="AK5315" s="51"/>
      <c r="AL5315" s="51"/>
      <c r="AM5315" s="51"/>
      <c r="AN5315" s="51"/>
      <c r="AO5315" s="51"/>
      <c r="AP5315" s="51"/>
      <c r="AQ5315" s="51"/>
      <c r="AR5315" s="51"/>
      <c r="AS5315" s="51"/>
      <c r="AT5315" s="51"/>
      <c r="AU5315" s="51"/>
      <c r="AV5315" s="51"/>
      <c r="AW5315" s="51"/>
      <c r="AX5315" s="51"/>
      <c r="AY5315" s="51"/>
      <c r="AZ5315" s="51"/>
      <c r="BA5315" s="51"/>
      <c r="BB5315" s="51"/>
      <c r="BC5315" s="51"/>
      <c r="BD5315" s="51"/>
      <c r="BE5315" s="51"/>
      <c r="BF5315" s="51"/>
      <c r="BG5315" s="51"/>
      <c r="BH5315" s="51"/>
      <c r="BI5315" s="51"/>
      <c r="BJ5315" s="51"/>
      <c r="BK5315" s="51"/>
      <c r="BL5315" s="51"/>
      <c r="BM5315" s="51"/>
      <c r="BN5315" s="51"/>
      <c r="BO5315" s="51"/>
      <c r="BP5315" s="51"/>
      <c r="BQ5315" s="51"/>
      <c r="BR5315" s="51"/>
      <c r="BS5315" s="51"/>
      <c r="BT5315" s="51"/>
      <c r="BU5315" s="51"/>
      <c r="BV5315" s="51"/>
      <c r="BW5315" s="51"/>
      <c r="BX5315" s="51"/>
      <c r="BY5315" s="51"/>
    </row>
    <row r="5316" spans="1:77" x14ac:dyDescent="0.55000000000000004">
      <c r="A5316" s="49" t="s">
        <v>911</v>
      </c>
      <c r="B5316" s="50">
        <v>42284</v>
      </c>
      <c r="C5316" s="51" t="s">
        <v>906</v>
      </c>
      <c r="D5316" s="51"/>
      <c r="E5316" s="51"/>
      <c r="F5316" s="51"/>
      <c r="G5316" s="51"/>
      <c r="H5316" s="51"/>
      <c r="I5316" s="51"/>
      <c r="J5316" s="51"/>
      <c r="K5316" s="51"/>
      <c r="L5316" s="51"/>
      <c r="M5316" s="51"/>
      <c r="N5316" s="51"/>
      <c r="O5316" s="51"/>
      <c r="P5316" s="51"/>
      <c r="Q5316" s="51"/>
      <c r="R5316" s="51"/>
      <c r="S5316" s="51"/>
      <c r="T5316" s="51"/>
      <c r="U5316" s="51"/>
      <c r="V5316" s="51"/>
      <c r="W5316" s="51"/>
      <c r="X5316" s="51"/>
      <c r="Y5316" s="51"/>
      <c r="Z5316" s="51"/>
      <c r="AA5316" s="51"/>
      <c r="AB5316" s="51">
        <v>2</v>
      </c>
      <c r="AC5316" s="51"/>
      <c r="AD5316" s="51"/>
      <c r="AE5316" s="51"/>
      <c r="AF5316" s="51"/>
      <c r="AG5316" s="51"/>
      <c r="AH5316" s="51">
        <v>0</v>
      </c>
      <c r="AI5316" s="51">
        <v>1</v>
      </c>
      <c r="AJ5316" s="51"/>
      <c r="AK5316" s="51"/>
      <c r="AL5316" s="51"/>
      <c r="AM5316" s="51"/>
      <c r="AN5316" s="51"/>
      <c r="AO5316" s="51"/>
      <c r="AP5316" s="51"/>
      <c r="AQ5316" s="51"/>
      <c r="AR5316" s="51"/>
      <c r="AS5316" s="51"/>
      <c r="AT5316" s="51"/>
      <c r="AU5316" s="51"/>
      <c r="AV5316" s="51"/>
      <c r="AW5316" s="51"/>
      <c r="AX5316" s="51"/>
      <c r="AY5316" s="51"/>
      <c r="AZ5316" s="51"/>
      <c r="BA5316" s="51"/>
      <c r="BB5316" s="51"/>
      <c r="BC5316" s="51"/>
      <c r="BD5316" s="51"/>
      <c r="BE5316" s="51"/>
      <c r="BF5316" s="51"/>
      <c r="BG5316" s="51"/>
      <c r="BH5316" s="51"/>
      <c r="BI5316" s="51"/>
      <c r="BJ5316" s="51"/>
      <c r="BK5316" s="51"/>
      <c r="BL5316" s="51"/>
      <c r="BM5316" s="51"/>
      <c r="BN5316" s="51"/>
      <c r="BO5316" s="51"/>
      <c r="BP5316" s="51"/>
      <c r="BQ5316" s="51"/>
      <c r="BR5316" s="51"/>
      <c r="BS5316" s="51"/>
      <c r="BT5316" s="51"/>
      <c r="BU5316" s="51"/>
      <c r="BV5316" s="51"/>
      <c r="BW5316" s="51"/>
      <c r="BX5316" s="51"/>
      <c r="BY5316" s="51"/>
    </row>
    <row r="5317" spans="1:77" x14ac:dyDescent="0.55000000000000004">
      <c r="A5317" s="49" t="s">
        <v>911</v>
      </c>
      <c r="B5317" s="50">
        <v>42286</v>
      </c>
      <c r="C5317" s="51" t="s">
        <v>906</v>
      </c>
      <c r="D5317" s="51"/>
      <c r="E5317" s="51"/>
      <c r="F5317" s="51"/>
      <c r="G5317" s="51"/>
      <c r="H5317" s="51"/>
      <c r="I5317" s="51"/>
      <c r="J5317" s="51"/>
      <c r="K5317" s="51"/>
      <c r="L5317" s="51"/>
      <c r="M5317" s="51"/>
      <c r="N5317" s="51"/>
      <c r="O5317" s="51"/>
      <c r="P5317" s="51"/>
      <c r="Q5317" s="51"/>
      <c r="R5317" s="51"/>
      <c r="S5317" s="51"/>
      <c r="T5317" s="51"/>
      <c r="U5317" s="51"/>
      <c r="V5317" s="51"/>
      <c r="W5317" s="51"/>
      <c r="X5317" s="51"/>
      <c r="Y5317" s="51"/>
      <c r="Z5317" s="51"/>
      <c r="AA5317" s="51"/>
      <c r="AB5317" s="51"/>
      <c r="AC5317" s="51"/>
      <c r="AD5317" s="51">
        <v>0</v>
      </c>
      <c r="AE5317" s="51"/>
      <c r="AF5317" s="51"/>
      <c r="AG5317" s="51"/>
      <c r="AH5317" s="51"/>
      <c r="AI5317" s="51"/>
      <c r="AJ5317" s="51"/>
      <c r="AK5317" s="51"/>
      <c r="AL5317" s="51"/>
      <c r="AM5317" s="51"/>
      <c r="AN5317" s="51"/>
      <c r="AO5317" s="51"/>
      <c r="AP5317" s="51"/>
      <c r="AQ5317" s="51"/>
      <c r="AR5317" s="51"/>
      <c r="AS5317" s="51"/>
      <c r="AT5317" s="51"/>
      <c r="AU5317" s="51"/>
      <c r="AV5317" s="51"/>
      <c r="AW5317" s="51"/>
      <c r="AX5317" s="51"/>
      <c r="AY5317" s="51"/>
      <c r="AZ5317" s="51"/>
      <c r="BA5317" s="51"/>
      <c r="BB5317" s="51"/>
      <c r="BC5317" s="51"/>
      <c r="BD5317" s="51"/>
      <c r="BE5317" s="51"/>
      <c r="BF5317" s="51"/>
      <c r="BG5317" s="51"/>
      <c r="BH5317" s="51"/>
      <c r="BI5317" s="51"/>
      <c r="BJ5317" s="51"/>
      <c r="BK5317" s="51"/>
      <c r="BL5317" s="51"/>
      <c r="BM5317" s="51"/>
      <c r="BN5317" s="51"/>
      <c r="BO5317" s="51"/>
      <c r="BP5317" s="51"/>
      <c r="BQ5317" s="51"/>
      <c r="BR5317" s="51"/>
      <c r="BS5317" s="51"/>
      <c r="BT5317" s="51"/>
      <c r="BU5317" s="51"/>
      <c r="BV5317" s="51"/>
      <c r="BW5317" s="51"/>
      <c r="BX5317" s="51"/>
      <c r="BY5317" s="51"/>
    </row>
    <row r="5318" spans="1:77" x14ac:dyDescent="0.55000000000000004">
      <c r="A5318" s="49" t="s">
        <v>911</v>
      </c>
      <c r="B5318" s="50">
        <v>42289</v>
      </c>
      <c r="C5318" s="51" t="s">
        <v>906</v>
      </c>
      <c r="D5318" s="51"/>
      <c r="E5318" s="51"/>
      <c r="F5318" s="51"/>
      <c r="G5318" s="51"/>
      <c r="H5318" s="51"/>
      <c r="I5318" s="51"/>
      <c r="J5318" s="51"/>
      <c r="K5318" s="51"/>
      <c r="L5318" s="51"/>
      <c r="M5318" s="51"/>
      <c r="N5318" s="51"/>
      <c r="O5318" s="51"/>
      <c r="P5318" s="51"/>
      <c r="Q5318" s="51"/>
      <c r="R5318" s="51"/>
      <c r="S5318" s="51"/>
      <c r="T5318" s="51"/>
      <c r="U5318" s="51"/>
      <c r="V5318" s="51"/>
      <c r="W5318" s="51"/>
      <c r="X5318" s="51"/>
      <c r="Y5318" s="51"/>
      <c r="Z5318" s="51"/>
      <c r="AA5318" s="51"/>
      <c r="AB5318" s="51">
        <v>3.2</v>
      </c>
      <c r="AC5318" s="51"/>
      <c r="AD5318" s="51">
        <v>0</v>
      </c>
      <c r="AE5318" s="51"/>
      <c r="AF5318" s="51"/>
      <c r="AG5318" s="51"/>
      <c r="AH5318" s="51">
        <v>0</v>
      </c>
      <c r="AI5318" s="51">
        <v>2</v>
      </c>
      <c r="AJ5318" s="51"/>
      <c r="AK5318" s="51"/>
      <c r="AL5318" s="51"/>
      <c r="AM5318" s="51"/>
      <c r="AN5318" s="51"/>
      <c r="AO5318" s="51"/>
      <c r="AP5318" s="51"/>
      <c r="AQ5318" s="51"/>
      <c r="AR5318" s="51"/>
      <c r="AS5318" s="51"/>
      <c r="AT5318" s="51"/>
      <c r="AU5318" s="51"/>
      <c r="AV5318" s="51"/>
      <c r="AW5318" s="51"/>
      <c r="AX5318" s="51"/>
      <c r="AY5318" s="51"/>
      <c r="AZ5318" s="51"/>
      <c r="BA5318" s="51"/>
      <c r="BB5318" s="51"/>
      <c r="BC5318" s="51"/>
      <c r="BD5318" s="51"/>
      <c r="BE5318" s="51"/>
      <c r="BF5318" s="51"/>
      <c r="BG5318" s="51"/>
      <c r="BH5318" s="51"/>
      <c r="BI5318" s="51"/>
      <c r="BJ5318" s="51"/>
      <c r="BK5318" s="51"/>
      <c r="BL5318" s="51"/>
      <c r="BM5318" s="51"/>
      <c r="BN5318" s="51"/>
      <c r="BO5318" s="51"/>
      <c r="BP5318" s="51"/>
      <c r="BQ5318" s="51"/>
      <c r="BR5318" s="51"/>
      <c r="BS5318" s="51"/>
      <c r="BT5318" s="51"/>
      <c r="BU5318" s="51"/>
      <c r="BV5318" s="51"/>
      <c r="BW5318" s="51"/>
      <c r="BX5318" s="51"/>
      <c r="BY5318" s="51"/>
    </row>
    <row r="5319" spans="1:77" x14ac:dyDescent="0.55000000000000004">
      <c r="A5319" s="49" t="s">
        <v>911</v>
      </c>
      <c r="B5319" s="50">
        <v>42291</v>
      </c>
      <c r="C5319" s="51" t="s">
        <v>906</v>
      </c>
      <c r="D5319" s="51"/>
      <c r="E5319" s="51">
        <v>510.35531249999997</v>
      </c>
      <c r="F5319" s="51">
        <v>0.19736874999999998</v>
      </c>
      <c r="G5319" s="51">
        <v>0.25966250000000002</v>
      </c>
      <c r="H5319" s="51">
        <v>0.29336874999999996</v>
      </c>
      <c r="I5319" s="51">
        <v>0.25188125</v>
      </c>
      <c r="J5319" s="51">
        <v>0.29120000000000001</v>
      </c>
      <c r="K5319" s="51">
        <v>0.33553125000000006</v>
      </c>
      <c r="L5319" s="51">
        <v>0.3006875</v>
      </c>
      <c r="M5319" s="51"/>
      <c r="N5319" s="51"/>
      <c r="O5319" s="51"/>
      <c r="P5319" s="51"/>
      <c r="Q5319" s="51"/>
      <c r="R5319" s="51"/>
      <c r="S5319" s="51"/>
      <c r="T5319" s="51"/>
      <c r="U5319" s="51"/>
      <c r="V5319" s="51"/>
      <c r="W5319" s="51"/>
      <c r="X5319" s="51"/>
      <c r="Y5319" s="51"/>
      <c r="Z5319" s="51"/>
      <c r="AA5319" s="51"/>
      <c r="AB5319" s="51"/>
      <c r="AC5319" s="51"/>
      <c r="AD5319" s="51"/>
      <c r="AE5319" s="51"/>
      <c r="AF5319" s="51"/>
      <c r="AG5319" s="51"/>
      <c r="AH5319" s="51"/>
      <c r="AI5319" s="51"/>
      <c r="AJ5319" s="51"/>
      <c r="AK5319" s="51"/>
      <c r="AL5319" s="51"/>
      <c r="AM5319" s="51"/>
      <c r="AN5319" s="51"/>
      <c r="AO5319" s="51"/>
      <c r="AP5319" s="51"/>
      <c r="AQ5319" s="51"/>
      <c r="AR5319" s="51"/>
      <c r="AS5319" s="51"/>
      <c r="AT5319" s="51"/>
      <c r="AU5319" s="51"/>
      <c r="AV5319" s="51"/>
      <c r="AW5319" s="51"/>
      <c r="AX5319" s="51"/>
      <c r="AY5319" s="51"/>
      <c r="AZ5319" s="51"/>
      <c r="BA5319" s="51"/>
      <c r="BB5319" s="51"/>
      <c r="BC5319" s="51"/>
      <c r="BD5319" s="51"/>
      <c r="BE5319" s="51"/>
      <c r="BF5319" s="51"/>
      <c r="BG5319" s="51"/>
      <c r="BH5319" s="51"/>
      <c r="BI5319" s="51"/>
      <c r="BJ5319" s="51"/>
      <c r="BK5319" s="51"/>
      <c r="BL5319" s="51"/>
      <c r="BM5319" s="51"/>
      <c r="BN5319" s="51"/>
      <c r="BO5319" s="51"/>
      <c r="BP5319" s="51"/>
      <c r="BQ5319" s="51"/>
      <c r="BR5319" s="51"/>
      <c r="BS5319" s="51"/>
      <c r="BT5319" s="51"/>
      <c r="BU5319" s="51"/>
      <c r="BV5319" s="51"/>
      <c r="BW5319" s="51"/>
      <c r="BX5319" s="51"/>
      <c r="BY5319" s="51"/>
    </row>
    <row r="5320" spans="1:77" x14ac:dyDescent="0.55000000000000004">
      <c r="A5320" s="49" t="s">
        <v>911</v>
      </c>
      <c r="B5320" s="50">
        <v>42292</v>
      </c>
      <c r="C5320" s="51" t="s">
        <v>906</v>
      </c>
      <c r="D5320" s="51"/>
      <c r="E5320" s="51">
        <v>509.62640625</v>
      </c>
      <c r="F5320" s="51">
        <v>0.19363437500000003</v>
      </c>
      <c r="G5320" s="51">
        <v>0.25797500000000001</v>
      </c>
      <c r="H5320" s="51">
        <v>0.29297499999999999</v>
      </c>
      <c r="I5320" s="51">
        <v>0.25212500000000004</v>
      </c>
      <c r="J5320" s="51">
        <v>0.29142499999999999</v>
      </c>
      <c r="K5320" s="51">
        <v>0.33562500000000006</v>
      </c>
      <c r="L5320" s="51">
        <v>0.30080000000000001</v>
      </c>
      <c r="M5320" s="51"/>
      <c r="N5320" s="51"/>
      <c r="O5320" s="51"/>
      <c r="P5320" s="51"/>
      <c r="Q5320" s="51"/>
      <c r="R5320" s="51"/>
      <c r="S5320" s="51"/>
      <c r="T5320" s="51"/>
      <c r="U5320" s="51"/>
      <c r="V5320" s="51"/>
      <c r="W5320" s="51"/>
      <c r="X5320" s="51"/>
      <c r="Y5320" s="51"/>
      <c r="Z5320" s="51"/>
      <c r="AA5320" s="51"/>
      <c r="AB5320" s="51"/>
      <c r="AC5320" s="51">
        <v>0.11182982168946157</v>
      </c>
      <c r="AD5320" s="51">
        <v>3.0173796828158329E-2</v>
      </c>
      <c r="AE5320" s="51"/>
      <c r="AF5320" s="51"/>
      <c r="AG5320" s="51"/>
      <c r="AH5320" s="51"/>
      <c r="AI5320" s="51"/>
      <c r="AJ5320" s="51"/>
      <c r="AK5320" s="51"/>
      <c r="AL5320" s="51"/>
      <c r="AM5320" s="51"/>
      <c r="AN5320" s="51"/>
      <c r="AO5320" s="51"/>
      <c r="AP5320" s="51"/>
      <c r="AQ5320" s="51"/>
      <c r="AR5320" s="51"/>
      <c r="AS5320" s="51"/>
      <c r="AT5320" s="51"/>
      <c r="AU5320" s="51"/>
      <c r="AV5320" s="51"/>
      <c r="AW5320" s="51"/>
      <c r="AX5320" s="51"/>
      <c r="AY5320" s="51"/>
      <c r="AZ5320" s="51"/>
      <c r="BA5320" s="51"/>
      <c r="BB5320" s="51"/>
      <c r="BC5320" s="51"/>
      <c r="BD5320" s="51"/>
      <c r="BE5320" s="51"/>
      <c r="BF5320" s="51"/>
      <c r="BG5320" s="51"/>
      <c r="BH5320" s="51"/>
      <c r="BI5320" s="51"/>
      <c r="BJ5320" s="51"/>
      <c r="BK5320" s="51"/>
      <c r="BL5320" s="51"/>
      <c r="BM5320" s="51"/>
      <c r="BN5320" s="51"/>
      <c r="BO5320" s="51"/>
      <c r="BP5320" s="51"/>
      <c r="BQ5320" s="51"/>
      <c r="BR5320" s="51"/>
      <c r="BS5320" s="51"/>
      <c r="BT5320" s="51"/>
      <c r="BU5320" s="51"/>
      <c r="BV5320" s="51"/>
      <c r="BW5320" s="51"/>
      <c r="BX5320" s="51"/>
      <c r="BY5320" s="51"/>
    </row>
    <row r="5321" spans="1:77" x14ac:dyDescent="0.55000000000000004">
      <c r="A5321" s="49" t="s">
        <v>911</v>
      </c>
      <c r="B5321" s="50">
        <v>42293</v>
      </c>
      <c r="C5321" s="51" t="s">
        <v>906</v>
      </c>
      <c r="D5321" s="51"/>
      <c r="E5321" s="51">
        <v>509.03156249999995</v>
      </c>
      <c r="F5321" s="51">
        <v>0.18995624999999999</v>
      </c>
      <c r="G5321" s="51">
        <v>0.25685000000000002</v>
      </c>
      <c r="H5321" s="51">
        <v>0.29269374999999997</v>
      </c>
      <c r="I5321" s="51">
        <v>0.25236874999999998</v>
      </c>
      <c r="J5321" s="51">
        <v>0.29160000000000003</v>
      </c>
      <c r="K5321" s="51">
        <v>0.33574375000000001</v>
      </c>
      <c r="L5321" s="51">
        <v>0.30096250000000002</v>
      </c>
      <c r="M5321" s="51"/>
      <c r="N5321" s="51"/>
      <c r="O5321" s="51"/>
      <c r="P5321" s="51"/>
      <c r="Q5321" s="51"/>
      <c r="R5321" s="51"/>
      <c r="S5321" s="51"/>
      <c r="T5321" s="51"/>
      <c r="U5321" s="51"/>
      <c r="V5321" s="51"/>
      <c r="W5321" s="51"/>
      <c r="X5321" s="51"/>
      <c r="Y5321" s="51"/>
      <c r="Z5321" s="51"/>
      <c r="AA5321" s="51"/>
      <c r="AB5321" s="51"/>
      <c r="AC5321" s="51"/>
      <c r="AD5321" s="51"/>
      <c r="AE5321" s="51"/>
      <c r="AF5321" s="51"/>
      <c r="AG5321" s="51"/>
      <c r="AH5321" s="51"/>
      <c r="AI5321" s="51"/>
      <c r="AJ5321" s="51"/>
      <c r="AK5321" s="51"/>
      <c r="AL5321" s="51"/>
      <c r="AM5321" s="51"/>
      <c r="AN5321" s="51"/>
      <c r="AO5321" s="51"/>
      <c r="AP5321" s="51"/>
      <c r="AQ5321" s="51"/>
      <c r="AR5321" s="51"/>
      <c r="AS5321" s="51"/>
      <c r="AT5321" s="51"/>
      <c r="AU5321" s="51"/>
      <c r="AV5321" s="51"/>
      <c r="AW5321" s="51"/>
      <c r="AX5321" s="51"/>
      <c r="AY5321" s="51"/>
      <c r="AZ5321" s="51"/>
      <c r="BA5321" s="51"/>
      <c r="BB5321" s="51"/>
      <c r="BC5321" s="51"/>
      <c r="BD5321" s="51"/>
      <c r="BE5321" s="51"/>
      <c r="BF5321" s="51"/>
      <c r="BG5321" s="51"/>
      <c r="BH5321" s="51"/>
      <c r="BI5321" s="51"/>
      <c r="BJ5321" s="51"/>
      <c r="BK5321" s="51"/>
      <c r="BL5321" s="51"/>
      <c r="BM5321" s="51"/>
      <c r="BN5321" s="51"/>
      <c r="BO5321" s="51"/>
      <c r="BP5321" s="51"/>
      <c r="BQ5321" s="51"/>
      <c r="BR5321" s="51"/>
      <c r="BS5321" s="51"/>
      <c r="BT5321" s="51"/>
      <c r="BU5321" s="51"/>
      <c r="BV5321" s="51"/>
      <c r="BW5321" s="51"/>
      <c r="BX5321" s="51"/>
      <c r="BY5321" s="51"/>
    </row>
    <row r="5322" spans="1:77" x14ac:dyDescent="0.55000000000000004">
      <c r="A5322" s="49" t="s">
        <v>911</v>
      </c>
      <c r="B5322" s="50">
        <v>42294</v>
      </c>
      <c r="C5322" s="51" t="s">
        <v>906</v>
      </c>
      <c r="D5322" s="51"/>
      <c r="E5322" s="51">
        <v>508.27078125000003</v>
      </c>
      <c r="F5322" s="51">
        <v>0.18611562500000001</v>
      </c>
      <c r="G5322" s="51">
        <v>0.25466875</v>
      </c>
      <c r="H5322" s="51">
        <v>0.29238750000000002</v>
      </c>
      <c r="I5322" s="51">
        <v>0.25283749999999999</v>
      </c>
      <c r="J5322" s="51">
        <v>0.29178124999999999</v>
      </c>
      <c r="K5322" s="51">
        <v>0.33576874999999995</v>
      </c>
      <c r="L5322" s="51">
        <v>0.30106875</v>
      </c>
      <c r="M5322" s="51"/>
      <c r="N5322" s="51"/>
      <c r="O5322" s="51"/>
      <c r="P5322" s="51"/>
      <c r="Q5322" s="51"/>
      <c r="R5322" s="51"/>
      <c r="S5322" s="51"/>
      <c r="T5322" s="51"/>
      <c r="U5322" s="51"/>
      <c r="V5322" s="51"/>
      <c r="W5322" s="51"/>
      <c r="X5322" s="51"/>
      <c r="Y5322" s="51"/>
      <c r="Z5322" s="51"/>
      <c r="AA5322" s="51"/>
      <c r="AB5322" s="51"/>
      <c r="AC5322" s="51"/>
      <c r="AD5322" s="51"/>
      <c r="AE5322" s="51"/>
      <c r="AF5322" s="51"/>
      <c r="AG5322" s="51"/>
      <c r="AH5322" s="51"/>
      <c r="AI5322" s="51"/>
      <c r="AJ5322" s="51"/>
      <c r="AK5322" s="51"/>
      <c r="AL5322" s="51"/>
      <c r="AM5322" s="51"/>
      <c r="AN5322" s="51"/>
      <c r="AO5322" s="51"/>
      <c r="AP5322" s="51"/>
      <c r="AQ5322" s="51"/>
      <c r="AR5322" s="51"/>
      <c r="AS5322" s="51"/>
      <c r="AT5322" s="51"/>
      <c r="AU5322" s="51"/>
      <c r="AV5322" s="51"/>
      <c r="AW5322" s="51"/>
      <c r="AX5322" s="51"/>
      <c r="AY5322" s="51"/>
      <c r="AZ5322" s="51"/>
      <c r="BA5322" s="51"/>
      <c r="BB5322" s="51"/>
      <c r="BC5322" s="51"/>
      <c r="BD5322" s="51"/>
      <c r="BE5322" s="51"/>
      <c r="BF5322" s="51"/>
      <c r="BG5322" s="51"/>
      <c r="BH5322" s="51"/>
      <c r="BI5322" s="51"/>
      <c r="BJ5322" s="51"/>
      <c r="BK5322" s="51"/>
      <c r="BL5322" s="51"/>
      <c r="BM5322" s="51"/>
      <c r="BN5322" s="51"/>
      <c r="BO5322" s="51"/>
      <c r="BP5322" s="51"/>
      <c r="BQ5322" s="51"/>
      <c r="BR5322" s="51"/>
      <c r="BS5322" s="51"/>
      <c r="BT5322" s="51"/>
      <c r="BU5322" s="51"/>
      <c r="BV5322" s="51"/>
      <c r="BW5322" s="51"/>
      <c r="BX5322" s="51"/>
      <c r="BY5322" s="51"/>
    </row>
    <row r="5323" spans="1:77" x14ac:dyDescent="0.55000000000000004">
      <c r="A5323" s="49" t="s">
        <v>911</v>
      </c>
      <c r="B5323" s="50">
        <v>42295</v>
      </c>
      <c r="C5323" s="51" t="s">
        <v>906</v>
      </c>
      <c r="D5323" s="51"/>
      <c r="E5323" s="51">
        <v>507.22687499999995</v>
      </c>
      <c r="F5323" s="51">
        <v>0.18158750000000001</v>
      </c>
      <c r="G5323" s="51">
        <v>0.25243749999999998</v>
      </c>
      <c r="H5323" s="51">
        <v>0.29160625000000001</v>
      </c>
      <c r="I5323" s="51">
        <v>0.25315624999999997</v>
      </c>
      <c r="J5323" s="51">
        <v>0.29197499999999998</v>
      </c>
      <c r="K5323" s="51">
        <v>0.33598125000000001</v>
      </c>
      <c r="L5323" s="51">
        <v>0.30102499999999999</v>
      </c>
      <c r="M5323" s="51"/>
      <c r="N5323" s="51"/>
      <c r="O5323" s="51"/>
      <c r="P5323" s="51"/>
      <c r="Q5323" s="51"/>
      <c r="R5323" s="51"/>
      <c r="S5323" s="51"/>
      <c r="T5323" s="51"/>
      <c r="U5323" s="51"/>
      <c r="V5323" s="51"/>
      <c r="W5323" s="51"/>
      <c r="X5323" s="51"/>
      <c r="Y5323" s="51"/>
      <c r="Z5323" s="51"/>
      <c r="AA5323" s="51"/>
      <c r="AB5323" s="51"/>
      <c r="AC5323" s="51"/>
      <c r="AD5323" s="51"/>
      <c r="AE5323" s="51"/>
      <c r="AF5323" s="51"/>
      <c r="AG5323" s="51"/>
      <c r="AH5323" s="51"/>
      <c r="AI5323" s="51"/>
      <c r="AJ5323" s="51"/>
      <c r="AK5323" s="51"/>
      <c r="AL5323" s="51"/>
      <c r="AM5323" s="51"/>
      <c r="AN5323" s="51"/>
      <c r="AO5323" s="51"/>
      <c r="AP5323" s="51"/>
      <c r="AQ5323" s="51"/>
      <c r="AR5323" s="51"/>
      <c r="AS5323" s="51"/>
      <c r="AT5323" s="51"/>
      <c r="AU5323" s="51"/>
      <c r="AV5323" s="51"/>
      <c r="AW5323" s="51"/>
      <c r="AX5323" s="51"/>
      <c r="AY5323" s="51"/>
      <c r="AZ5323" s="51"/>
      <c r="BA5323" s="51"/>
      <c r="BB5323" s="51"/>
      <c r="BC5323" s="51"/>
      <c r="BD5323" s="51"/>
      <c r="BE5323" s="51"/>
      <c r="BF5323" s="51"/>
      <c r="BG5323" s="51"/>
      <c r="BH5323" s="51"/>
      <c r="BI5323" s="51"/>
      <c r="BJ5323" s="51"/>
      <c r="BK5323" s="51"/>
      <c r="BL5323" s="51"/>
      <c r="BM5323" s="51"/>
      <c r="BN5323" s="51"/>
      <c r="BO5323" s="51"/>
      <c r="BP5323" s="51"/>
      <c r="BQ5323" s="51"/>
      <c r="BR5323" s="51"/>
      <c r="BS5323" s="51"/>
      <c r="BT5323" s="51"/>
      <c r="BU5323" s="51"/>
      <c r="BV5323" s="51"/>
      <c r="BW5323" s="51"/>
      <c r="BX5323" s="51"/>
      <c r="BY5323" s="51"/>
    </row>
    <row r="5324" spans="1:77" x14ac:dyDescent="0.55000000000000004">
      <c r="A5324" s="49" t="s">
        <v>911</v>
      </c>
      <c r="B5324" s="50">
        <v>42296</v>
      </c>
      <c r="C5324" s="51" t="s">
        <v>906</v>
      </c>
      <c r="D5324" s="51"/>
      <c r="E5324" s="51">
        <v>506.13749999999999</v>
      </c>
      <c r="F5324" s="51">
        <v>0.17728750000000001</v>
      </c>
      <c r="G5324" s="51">
        <v>0.249475</v>
      </c>
      <c r="H5324" s="51">
        <v>0.29087499999999999</v>
      </c>
      <c r="I5324" s="51">
        <v>0.25344374999999997</v>
      </c>
      <c r="J5324" s="51">
        <v>0.29208749999999994</v>
      </c>
      <c r="K5324" s="51">
        <v>0.33610625</v>
      </c>
      <c r="L5324" s="51">
        <v>0.30123124999999995</v>
      </c>
      <c r="M5324" s="51"/>
      <c r="N5324" s="51"/>
      <c r="O5324" s="51"/>
      <c r="P5324" s="51"/>
      <c r="Q5324" s="51"/>
      <c r="R5324" s="51"/>
      <c r="S5324" s="51"/>
      <c r="T5324" s="51"/>
      <c r="U5324" s="51"/>
      <c r="V5324" s="51"/>
      <c r="W5324" s="51"/>
      <c r="X5324" s="51"/>
      <c r="Y5324" s="51"/>
      <c r="Z5324" s="51"/>
      <c r="AA5324" s="51"/>
      <c r="AB5324" s="51"/>
      <c r="AC5324" s="51"/>
      <c r="AD5324" s="51"/>
      <c r="AE5324" s="51"/>
      <c r="AF5324" s="51"/>
      <c r="AG5324" s="51"/>
      <c r="AH5324" s="51"/>
      <c r="AI5324" s="51"/>
      <c r="AJ5324" s="51"/>
      <c r="AK5324" s="51"/>
      <c r="AL5324" s="51"/>
      <c r="AM5324" s="51"/>
      <c r="AN5324" s="51"/>
      <c r="AO5324" s="51"/>
      <c r="AP5324" s="51"/>
      <c r="AQ5324" s="51"/>
      <c r="AR5324" s="51"/>
      <c r="AS5324" s="51"/>
      <c r="AT5324" s="51"/>
      <c r="AU5324" s="51"/>
      <c r="AV5324" s="51"/>
      <c r="AW5324" s="51"/>
      <c r="AX5324" s="51"/>
      <c r="AY5324" s="51"/>
      <c r="AZ5324" s="51"/>
      <c r="BA5324" s="51"/>
      <c r="BB5324" s="51"/>
      <c r="BC5324" s="51"/>
      <c r="BD5324" s="51"/>
      <c r="BE5324" s="51"/>
      <c r="BF5324" s="51"/>
      <c r="BG5324" s="51"/>
      <c r="BH5324" s="51"/>
      <c r="BI5324" s="51"/>
      <c r="BJ5324" s="51"/>
      <c r="BK5324" s="51"/>
      <c r="BL5324" s="51"/>
      <c r="BM5324" s="51"/>
      <c r="BN5324" s="51"/>
      <c r="BO5324" s="51"/>
      <c r="BP5324" s="51"/>
      <c r="BQ5324" s="51"/>
      <c r="BR5324" s="51"/>
      <c r="BS5324" s="51"/>
      <c r="BT5324" s="51"/>
      <c r="BU5324" s="51"/>
      <c r="BV5324" s="51"/>
      <c r="BW5324" s="51"/>
      <c r="BX5324" s="51"/>
      <c r="BY5324" s="51"/>
    </row>
    <row r="5325" spans="1:77" x14ac:dyDescent="0.55000000000000004">
      <c r="A5325" s="49" t="s">
        <v>911</v>
      </c>
      <c r="B5325" s="50">
        <v>42297</v>
      </c>
      <c r="C5325" s="51" t="s">
        <v>906</v>
      </c>
      <c r="D5325" s="51"/>
      <c r="E5325" s="51">
        <v>504.80671874999996</v>
      </c>
      <c r="F5325" s="51">
        <v>0.17299687500000002</v>
      </c>
      <c r="G5325" s="51">
        <v>0.24621874999999999</v>
      </c>
      <c r="H5325" s="51">
        <v>0.28974374999999997</v>
      </c>
      <c r="I5325" s="51">
        <v>0.25362499999999999</v>
      </c>
      <c r="J5325" s="51">
        <v>0.29218125</v>
      </c>
      <c r="K5325" s="51">
        <v>0.33623750000000002</v>
      </c>
      <c r="L5325" s="51">
        <v>0.30129375000000003</v>
      </c>
      <c r="M5325" s="51"/>
      <c r="N5325" s="51"/>
      <c r="O5325" s="51"/>
      <c r="P5325" s="51"/>
      <c r="Q5325" s="51"/>
      <c r="R5325" s="51"/>
      <c r="S5325" s="51"/>
      <c r="T5325" s="51"/>
      <c r="U5325" s="51"/>
      <c r="V5325" s="51"/>
      <c r="W5325" s="51"/>
      <c r="X5325" s="51"/>
      <c r="Y5325" s="51"/>
      <c r="Z5325" s="51"/>
      <c r="AA5325" s="51"/>
      <c r="AB5325" s="51">
        <v>4.5999999999999996</v>
      </c>
      <c r="AC5325" s="51">
        <v>0.1309774100127428</v>
      </c>
      <c r="AD5325" s="51">
        <v>4.8286499294685412E-2</v>
      </c>
      <c r="AE5325" s="51"/>
      <c r="AF5325" s="51"/>
      <c r="AG5325" s="51"/>
      <c r="AH5325" s="51">
        <v>0</v>
      </c>
      <c r="AI5325" s="51">
        <v>3.05</v>
      </c>
      <c r="AJ5325" s="51"/>
      <c r="AK5325" s="51"/>
      <c r="AL5325" s="51"/>
      <c r="AM5325" s="51"/>
      <c r="AN5325" s="51"/>
      <c r="AO5325" s="51"/>
      <c r="AP5325" s="51"/>
      <c r="AQ5325" s="51"/>
      <c r="AR5325" s="51"/>
      <c r="AS5325" s="51"/>
      <c r="AT5325" s="51"/>
      <c r="AU5325" s="51"/>
      <c r="AV5325" s="51"/>
      <c r="AW5325" s="51"/>
      <c r="AX5325" s="51"/>
      <c r="AY5325" s="51"/>
      <c r="AZ5325" s="51"/>
      <c r="BA5325" s="51"/>
      <c r="BB5325" s="51"/>
      <c r="BC5325" s="51"/>
      <c r="BD5325" s="51"/>
      <c r="BE5325" s="51"/>
      <c r="BF5325" s="51"/>
      <c r="BG5325" s="51"/>
      <c r="BH5325" s="51"/>
      <c r="BI5325" s="51"/>
      <c r="BJ5325" s="51"/>
      <c r="BK5325" s="51"/>
      <c r="BL5325" s="51"/>
      <c r="BM5325" s="51"/>
      <c r="BN5325" s="51"/>
      <c r="BO5325" s="51"/>
      <c r="BP5325" s="51"/>
      <c r="BQ5325" s="51"/>
      <c r="BR5325" s="51"/>
      <c r="BS5325" s="51"/>
      <c r="BT5325" s="51"/>
      <c r="BU5325" s="51"/>
      <c r="BV5325" s="51"/>
      <c r="BW5325" s="51"/>
      <c r="BX5325" s="51"/>
      <c r="BY5325" s="51"/>
    </row>
    <row r="5326" spans="1:77" x14ac:dyDescent="0.55000000000000004">
      <c r="A5326" s="49" t="s">
        <v>911</v>
      </c>
      <c r="B5326" s="50">
        <v>42298</v>
      </c>
      <c r="C5326" s="51" t="s">
        <v>906</v>
      </c>
      <c r="D5326" s="51"/>
      <c r="E5326" s="51">
        <v>503.42484375000004</v>
      </c>
      <c r="F5326" s="51">
        <v>0.16835937500000001</v>
      </c>
      <c r="G5326" s="51">
        <v>0.24250625000000001</v>
      </c>
      <c r="H5326" s="51">
        <v>0.28870625</v>
      </c>
      <c r="I5326" s="51">
        <v>0.2537375</v>
      </c>
      <c r="J5326" s="51">
        <v>0.29241249999999996</v>
      </c>
      <c r="K5326" s="51">
        <v>0.33632499999999999</v>
      </c>
      <c r="L5326" s="51">
        <v>0.30146875000000001</v>
      </c>
      <c r="M5326" s="51"/>
      <c r="N5326" s="51"/>
      <c r="O5326" s="51"/>
      <c r="P5326" s="51"/>
      <c r="Q5326" s="51"/>
      <c r="R5326" s="51"/>
      <c r="S5326" s="51"/>
      <c r="T5326" s="51"/>
      <c r="U5326" s="51"/>
      <c r="V5326" s="51"/>
      <c r="W5326" s="51"/>
      <c r="X5326" s="51"/>
      <c r="Y5326" s="51"/>
      <c r="Z5326" s="51"/>
      <c r="AA5326" s="51"/>
      <c r="AB5326" s="51"/>
      <c r="AC5326" s="51"/>
      <c r="AD5326" s="51"/>
      <c r="AE5326" s="51"/>
      <c r="AF5326" s="51"/>
      <c r="AG5326" s="51"/>
      <c r="AH5326" s="51"/>
      <c r="AI5326" s="51"/>
      <c r="AJ5326" s="51"/>
      <c r="AK5326" s="51"/>
      <c r="AL5326" s="51"/>
      <c r="AM5326" s="51"/>
      <c r="AN5326" s="51"/>
      <c r="AO5326" s="51"/>
      <c r="AP5326" s="51"/>
      <c r="AQ5326" s="51"/>
      <c r="AR5326" s="51"/>
      <c r="AS5326" s="51"/>
      <c r="AT5326" s="51"/>
      <c r="AU5326" s="51"/>
      <c r="AV5326" s="51"/>
      <c r="AW5326" s="51"/>
      <c r="AX5326" s="51"/>
      <c r="AY5326" s="51"/>
      <c r="AZ5326" s="51"/>
      <c r="BA5326" s="51"/>
      <c r="BB5326" s="51"/>
      <c r="BC5326" s="51"/>
      <c r="BD5326" s="51"/>
      <c r="BE5326" s="51"/>
      <c r="BF5326" s="51"/>
      <c r="BG5326" s="51"/>
      <c r="BH5326" s="51"/>
      <c r="BI5326" s="51"/>
      <c r="BJ5326" s="51"/>
      <c r="BK5326" s="51"/>
      <c r="BL5326" s="51"/>
      <c r="BM5326" s="51"/>
      <c r="BN5326" s="51"/>
      <c r="BO5326" s="51"/>
      <c r="BP5326" s="51"/>
      <c r="BQ5326" s="51"/>
      <c r="BR5326" s="51"/>
      <c r="BS5326" s="51"/>
      <c r="BT5326" s="51"/>
      <c r="BU5326" s="51"/>
      <c r="BV5326" s="51"/>
      <c r="BW5326" s="51"/>
      <c r="BX5326" s="51"/>
      <c r="BY5326" s="51"/>
    </row>
    <row r="5327" spans="1:77" x14ac:dyDescent="0.55000000000000004">
      <c r="A5327" s="49" t="s">
        <v>911</v>
      </c>
      <c r="B5327" s="50">
        <v>42299</v>
      </c>
      <c r="C5327" s="51" t="s">
        <v>906</v>
      </c>
      <c r="D5327" s="51"/>
      <c r="E5327" s="51">
        <v>502.17093749999998</v>
      </c>
      <c r="F5327" s="51">
        <v>0.16438749999999999</v>
      </c>
      <c r="G5327" s="51">
        <v>0.23929375</v>
      </c>
      <c r="H5327" s="51">
        <v>0.28773124999999999</v>
      </c>
      <c r="I5327" s="51">
        <v>0.254</v>
      </c>
      <c r="J5327" s="51">
        <v>0.29246249999999996</v>
      </c>
      <c r="K5327" s="51">
        <v>0.3364125</v>
      </c>
      <c r="L5327" s="51">
        <v>0.30145624999999998</v>
      </c>
      <c r="M5327" s="51"/>
      <c r="N5327" s="51"/>
      <c r="O5327" s="51"/>
      <c r="P5327" s="51"/>
      <c r="Q5327" s="51"/>
      <c r="R5327" s="51"/>
      <c r="S5327" s="51"/>
      <c r="T5327" s="51"/>
      <c r="U5327" s="51"/>
      <c r="V5327" s="51"/>
      <c r="W5327" s="51"/>
      <c r="X5327" s="51"/>
      <c r="Y5327" s="51"/>
      <c r="Z5327" s="51"/>
      <c r="AA5327" s="51"/>
      <c r="AB5327" s="51"/>
      <c r="AC5327" s="51"/>
      <c r="AD5327" s="51">
        <v>0.1178534009827103</v>
      </c>
      <c r="AE5327" s="51"/>
      <c r="AF5327" s="51"/>
      <c r="AG5327" s="51"/>
      <c r="AH5327" s="51"/>
      <c r="AI5327" s="51"/>
      <c r="AJ5327" s="51"/>
      <c r="AK5327" s="51"/>
      <c r="AL5327" s="51"/>
      <c r="AM5327" s="51"/>
      <c r="AN5327" s="51"/>
      <c r="AO5327" s="51"/>
      <c r="AP5327" s="51"/>
      <c r="AQ5327" s="51"/>
      <c r="AR5327" s="51"/>
      <c r="AS5327" s="51"/>
      <c r="AT5327" s="51"/>
      <c r="AU5327" s="51"/>
      <c r="AV5327" s="51"/>
      <c r="AW5327" s="51"/>
      <c r="AX5327" s="51"/>
      <c r="AY5327" s="51"/>
      <c r="AZ5327" s="51"/>
      <c r="BA5327" s="51"/>
      <c r="BB5327" s="51"/>
      <c r="BC5327" s="51"/>
      <c r="BD5327" s="51"/>
      <c r="BE5327" s="51"/>
      <c r="BF5327" s="51"/>
      <c r="BG5327" s="51"/>
      <c r="BH5327" s="51"/>
      <c r="BI5327" s="51"/>
      <c r="BJ5327" s="51"/>
      <c r="BK5327" s="51"/>
      <c r="BL5327" s="51"/>
      <c r="BM5327" s="51"/>
      <c r="BN5327" s="51"/>
      <c r="BO5327" s="51"/>
      <c r="BP5327" s="51"/>
      <c r="BQ5327" s="51"/>
      <c r="BR5327" s="51"/>
      <c r="BS5327" s="51"/>
      <c r="BT5327" s="51"/>
      <c r="BU5327" s="51"/>
      <c r="BV5327" s="51"/>
      <c r="BW5327" s="51"/>
      <c r="BX5327" s="51"/>
      <c r="BY5327" s="51"/>
    </row>
    <row r="5328" spans="1:77" x14ac:dyDescent="0.55000000000000004">
      <c r="A5328" s="49" t="s">
        <v>911</v>
      </c>
      <c r="B5328" s="50">
        <v>42300</v>
      </c>
      <c r="C5328" s="51" t="s">
        <v>906</v>
      </c>
      <c r="D5328" s="51"/>
      <c r="E5328" s="51">
        <v>501.07781249999999</v>
      </c>
      <c r="F5328" s="51">
        <v>0.16163125</v>
      </c>
      <c r="G5328" s="51">
        <v>0.23628750000000001</v>
      </c>
      <c r="H5328" s="51">
        <v>0.28628749999999997</v>
      </c>
      <c r="I5328" s="51">
        <v>0.25414375</v>
      </c>
      <c r="J5328" s="51">
        <v>0.29274374999999997</v>
      </c>
      <c r="K5328" s="51">
        <v>0.33648125000000001</v>
      </c>
      <c r="L5328" s="51">
        <v>0.30164374999999999</v>
      </c>
      <c r="M5328" s="51"/>
      <c r="N5328" s="51"/>
      <c r="O5328" s="51"/>
      <c r="P5328" s="51"/>
      <c r="Q5328" s="51"/>
      <c r="R5328" s="51"/>
      <c r="S5328" s="51"/>
      <c r="T5328" s="51"/>
      <c r="U5328" s="51"/>
      <c r="V5328" s="51"/>
      <c r="W5328" s="51"/>
      <c r="X5328" s="51"/>
      <c r="Y5328" s="51"/>
      <c r="Z5328" s="51"/>
      <c r="AA5328" s="51"/>
      <c r="AB5328" s="51"/>
      <c r="AC5328" s="51"/>
      <c r="AD5328" s="51"/>
      <c r="AE5328" s="51"/>
      <c r="AF5328" s="51"/>
      <c r="AG5328" s="51"/>
      <c r="AH5328" s="51"/>
      <c r="AI5328" s="51"/>
      <c r="AJ5328" s="51"/>
      <c r="AK5328" s="51"/>
      <c r="AL5328" s="51"/>
      <c r="AM5328" s="51"/>
      <c r="AN5328" s="51"/>
      <c r="AO5328" s="51"/>
      <c r="AP5328" s="51"/>
      <c r="AQ5328" s="51"/>
      <c r="AR5328" s="51"/>
      <c r="AS5328" s="51"/>
      <c r="AT5328" s="51"/>
      <c r="AU5328" s="51"/>
      <c r="AV5328" s="51"/>
      <c r="AW5328" s="51"/>
      <c r="AX5328" s="51"/>
      <c r="AY5328" s="51"/>
      <c r="AZ5328" s="51"/>
      <c r="BA5328" s="51"/>
      <c r="BB5328" s="51"/>
      <c r="BC5328" s="51"/>
      <c r="BD5328" s="51"/>
      <c r="BE5328" s="51"/>
      <c r="BF5328" s="51"/>
      <c r="BG5328" s="51"/>
      <c r="BH5328" s="51"/>
      <c r="BI5328" s="51"/>
      <c r="BJ5328" s="51"/>
      <c r="BK5328" s="51"/>
      <c r="BL5328" s="51"/>
      <c r="BM5328" s="51"/>
      <c r="BN5328" s="51"/>
      <c r="BO5328" s="51"/>
      <c r="BP5328" s="51"/>
      <c r="BQ5328" s="51"/>
      <c r="BR5328" s="51"/>
      <c r="BS5328" s="51"/>
      <c r="BT5328" s="51"/>
      <c r="BU5328" s="51"/>
      <c r="BV5328" s="51"/>
      <c r="BW5328" s="51"/>
      <c r="BX5328" s="51"/>
      <c r="BY5328" s="51"/>
    </row>
    <row r="5329" spans="1:77" x14ac:dyDescent="0.55000000000000004">
      <c r="A5329" s="49" t="s">
        <v>911</v>
      </c>
      <c r="B5329" s="50">
        <v>42301</v>
      </c>
      <c r="C5329" s="51" t="s">
        <v>906</v>
      </c>
      <c r="D5329" s="51"/>
      <c r="E5329" s="51">
        <v>499.74140624999995</v>
      </c>
      <c r="F5329" s="51">
        <v>0.158621875</v>
      </c>
      <c r="G5329" s="51">
        <v>0.23268750000000002</v>
      </c>
      <c r="H5329" s="51">
        <v>0.28486875</v>
      </c>
      <c r="I5329" s="51">
        <v>0.254075</v>
      </c>
      <c r="J5329" s="51">
        <v>0.29278749999999998</v>
      </c>
      <c r="K5329" s="51">
        <v>0.33671249999999997</v>
      </c>
      <c r="L5329" s="51">
        <v>0.30170625000000001</v>
      </c>
      <c r="M5329" s="51"/>
      <c r="N5329" s="51"/>
      <c r="O5329" s="51"/>
      <c r="P5329" s="51"/>
      <c r="Q5329" s="51"/>
      <c r="R5329" s="51"/>
      <c r="S5329" s="51"/>
      <c r="T5329" s="51"/>
      <c r="U5329" s="51"/>
      <c r="V5329" s="51"/>
      <c r="W5329" s="51"/>
      <c r="X5329" s="51"/>
      <c r="Y5329" s="51"/>
      <c r="Z5329" s="51"/>
      <c r="AA5329" s="51"/>
      <c r="AB5329" s="51"/>
      <c r="AC5329" s="51"/>
      <c r="AD5329" s="51"/>
      <c r="AE5329" s="51"/>
      <c r="AF5329" s="51"/>
      <c r="AG5329" s="51"/>
      <c r="AH5329" s="51"/>
      <c r="AI5329" s="51"/>
      <c r="AJ5329" s="51"/>
      <c r="AK5329" s="51"/>
      <c r="AL5329" s="51"/>
      <c r="AM5329" s="51"/>
      <c r="AN5329" s="51"/>
      <c r="AO5329" s="51"/>
      <c r="AP5329" s="51"/>
      <c r="AQ5329" s="51"/>
      <c r="AR5329" s="51"/>
      <c r="AS5329" s="51"/>
      <c r="AT5329" s="51"/>
      <c r="AU5329" s="51"/>
      <c r="AV5329" s="51"/>
      <c r="AW5329" s="51"/>
      <c r="AX5329" s="51"/>
      <c r="AY5329" s="51"/>
      <c r="AZ5329" s="51"/>
      <c r="BA5329" s="51"/>
      <c r="BB5329" s="51"/>
      <c r="BC5329" s="51"/>
      <c r="BD5329" s="51"/>
      <c r="BE5329" s="51"/>
      <c r="BF5329" s="51"/>
      <c r="BG5329" s="51"/>
      <c r="BH5329" s="51"/>
      <c r="BI5329" s="51"/>
      <c r="BJ5329" s="51"/>
      <c r="BK5329" s="51"/>
      <c r="BL5329" s="51"/>
      <c r="BM5329" s="51"/>
      <c r="BN5329" s="51"/>
      <c r="BO5329" s="51"/>
      <c r="BP5329" s="51"/>
      <c r="BQ5329" s="51"/>
      <c r="BR5329" s="51"/>
      <c r="BS5329" s="51"/>
      <c r="BT5329" s="51"/>
      <c r="BU5329" s="51"/>
      <c r="BV5329" s="51"/>
      <c r="BW5329" s="51"/>
      <c r="BX5329" s="51"/>
      <c r="BY5329" s="51"/>
    </row>
    <row r="5330" spans="1:77" x14ac:dyDescent="0.55000000000000004">
      <c r="A5330" s="49" t="s">
        <v>911</v>
      </c>
      <c r="B5330" s="50">
        <v>42302</v>
      </c>
      <c r="C5330" s="51" t="s">
        <v>906</v>
      </c>
      <c r="D5330" s="51"/>
      <c r="E5330" s="51">
        <v>498.44718749999998</v>
      </c>
      <c r="F5330" s="51">
        <v>0.15592499999999998</v>
      </c>
      <c r="G5330" s="51">
        <v>0.22946875</v>
      </c>
      <c r="H5330" s="51">
        <v>0.28347500000000003</v>
      </c>
      <c r="I5330" s="51">
        <v>0.25401249999999997</v>
      </c>
      <c r="J5330" s="51">
        <v>0.29285625000000004</v>
      </c>
      <c r="K5330" s="51">
        <v>0.33673750000000002</v>
      </c>
      <c r="L5330" s="51">
        <v>0.30171249999999999</v>
      </c>
      <c r="M5330" s="51"/>
      <c r="N5330" s="51"/>
      <c r="O5330" s="51"/>
      <c r="P5330" s="51"/>
      <c r="Q5330" s="51"/>
      <c r="R5330" s="51"/>
      <c r="S5330" s="51"/>
      <c r="T5330" s="51"/>
      <c r="U5330" s="51"/>
      <c r="V5330" s="51"/>
      <c r="W5330" s="51"/>
      <c r="X5330" s="51"/>
      <c r="Y5330" s="51"/>
      <c r="Z5330" s="51"/>
      <c r="AA5330" s="51"/>
      <c r="AB5330" s="51"/>
      <c r="AC5330" s="51"/>
      <c r="AD5330" s="51"/>
      <c r="AE5330" s="51"/>
      <c r="AF5330" s="51"/>
      <c r="AG5330" s="51"/>
      <c r="AH5330" s="51"/>
      <c r="AI5330" s="51"/>
      <c r="AJ5330" s="51"/>
      <c r="AK5330" s="51"/>
      <c r="AL5330" s="51"/>
      <c r="AM5330" s="51"/>
      <c r="AN5330" s="51"/>
      <c r="AO5330" s="51"/>
      <c r="AP5330" s="51"/>
      <c r="AQ5330" s="51"/>
      <c r="AR5330" s="51"/>
      <c r="AS5330" s="51"/>
      <c r="AT5330" s="51"/>
      <c r="AU5330" s="51"/>
      <c r="AV5330" s="51"/>
      <c r="AW5330" s="51"/>
      <c r="AX5330" s="51"/>
      <c r="AY5330" s="51"/>
      <c r="AZ5330" s="51"/>
      <c r="BA5330" s="51"/>
      <c r="BB5330" s="51"/>
      <c r="BC5330" s="51"/>
      <c r="BD5330" s="51"/>
      <c r="BE5330" s="51"/>
      <c r="BF5330" s="51"/>
      <c r="BG5330" s="51"/>
      <c r="BH5330" s="51"/>
      <c r="BI5330" s="51"/>
      <c r="BJ5330" s="51"/>
      <c r="BK5330" s="51"/>
      <c r="BL5330" s="51"/>
      <c r="BM5330" s="51"/>
      <c r="BN5330" s="51"/>
      <c r="BO5330" s="51"/>
      <c r="BP5330" s="51"/>
      <c r="BQ5330" s="51"/>
      <c r="BR5330" s="51"/>
      <c r="BS5330" s="51"/>
      <c r="BT5330" s="51"/>
      <c r="BU5330" s="51"/>
      <c r="BV5330" s="51"/>
      <c r="BW5330" s="51"/>
      <c r="BX5330" s="51"/>
      <c r="BY5330" s="51"/>
    </row>
    <row r="5331" spans="1:77" x14ac:dyDescent="0.55000000000000004">
      <c r="A5331" s="49" t="s">
        <v>911</v>
      </c>
      <c r="B5331" s="50">
        <v>42303</v>
      </c>
      <c r="C5331" s="51" t="s">
        <v>906</v>
      </c>
      <c r="D5331" s="51"/>
      <c r="E5331" s="51">
        <v>497.16937500000006</v>
      </c>
      <c r="F5331" s="51">
        <v>0.15278124999999998</v>
      </c>
      <c r="G5331" s="51">
        <v>0.22574374999999999</v>
      </c>
      <c r="H5331" s="51">
        <v>0.28229375000000001</v>
      </c>
      <c r="I5331" s="51">
        <v>0.25396249999999998</v>
      </c>
      <c r="J5331" s="51">
        <v>0.29298124999999997</v>
      </c>
      <c r="K5331" s="51">
        <v>0.33687500000000004</v>
      </c>
      <c r="L5331" s="51">
        <v>0.30185624999999999</v>
      </c>
      <c r="M5331" s="51"/>
      <c r="N5331" s="51"/>
      <c r="O5331" s="51"/>
      <c r="P5331" s="51"/>
      <c r="Q5331" s="51"/>
      <c r="R5331" s="51"/>
      <c r="S5331" s="51"/>
      <c r="T5331" s="51"/>
      <c r="U5331" s="51"/>
      <c r="V5331" s="51"/>
      <c r="W5331" s="51"/>
      <c r="X5331" s="51"/>
      <c r="Y5331" s="51"/>
      <c r="Z5331" s="51"/>
      <c r="AA5331" s="51"/>
      <c r="AB5331" s="51"/>
      <c r="AC5331" s="51"/>
      <c r="AD5331" s="51"/>
      <c r="AE5331" s="51"/>
      <c r="AF5331" s="51"/>
      <c r="AG5331" s="51"/>
      <c r="AH5331" s="51"/>
      <c r="AI5331" s="51"/>
      <c r="AJ5331" s="51"/>
      <c r="AK5331" s="51"/>
      <c r="AL5331" s="51"/>
      <c r="AM5331" s="51"/>
      <c r="AN5331" s="51"/>
      <c r="AO5331" s="51"/>
      <c r="AP5331" s="51"/>
      <c r="AQ5331" s="51"/>
      <c r="AR5331" s="51"/>
      <c r="AS5331" s="51"/>
      <c r="AT5331" s="51"/>
      <c r="AU5331" s="51"/>
      <c r="AV5331" s="51"/>
      <c r="AW5331" s="51"/>
      <c r="AX5331" s="51"/>
      <c r="AY5331" s="51"/>
      <c r="AZ5331" s="51"/>
      <c r="BA5331" s="51"/>
      <c r="BB5331" s="51"/>
      <c r="BC5331" s="51"/>
      <c r="BD5331" s="51"/>
      <c r="BE5331" s="51"/>
      <c r="BF5331" s="51"/>
      <c r="BG5331" s="51"/>
      <c r="BH5331" s="51"/>
      <c r="BI5331" s="51"/>
      <c r="BJ5331" s="51"/>
      <c r="BK5331" s="51"/>
      <c r="BL5331" s="51"/>
      <c r="BM5331" s="51"/>
      <c r="BN5331" s="51"/>
      <c r="BO5331" s="51"/>
      <c r="BP5331" s="51"/>
      <c r="BQ5331" s="51"/>
      <c r="BR5331" s="51"/>
      <c r="BS5331" s="51"/>
      <c r="BT5331" s="51"/>
      <c r="BU5331" s="51"/>
      <c r="BV5331" s="51"/>
      <c r="BW5331" s="51"/>
      <c r="BX5331" s="51"/>
      <c r="BY5331" s="51"/>
    </row>
    <row r="5332" spans="1:77" x14ac:dyDescent="0.55000000000000004">
      <c r="A5332" s="49" t="s">
        <v>911</v>
      </c>
      <c r="B5332" s="50">
        <v>42304</v>
      </c>
      <c r="C5332" s="51" t="s">
        <v>906</v>
      </c>
      <c r="D5332" s="51"/>
      <c r="E5332" s="51">
        <v>495.97218750000002</v>
      </c>
      <c r="F5332" s="51">
        <v>0.14989374999999999</v>
      </c>
      <c r="G5332" s="51">
        <v>0.22311250000000002</v>
      </c>
      <c r="H5332" s="51">
        <v>0.28089375</v>
      </c>
      <c r="I5332" s="51">
        <v>0.25390000000000001</v>
      </c>
      <c r="J5332" s="51">
        <v>0.29294999999999999</v>
      </c>
      <c r="K5332" s="51">
        <v>0.33700000000000002</v>
      </c>
      <c r="L5332" s="51">
        <v>0.30199375000000001</v>
      </c>
      <c r="M5332" s="51"/>
      <c r="N5332" s="51"/>
      <c r="O5332" s="51"/>
      <c r="P5332" s="51"/>
      <c r="Q5332" s="51"/>
      <c r="R5332" s="51"/>
      <c r="S5332" s="51"/>
      <c r="T5332" s="51"/>
      <c r="U5332" s="51"/>
      <c r="V5332" s="51"/>
      <c r="W5332" s="51"/>
      <c r="X5332" s="51"/>
      <c r="Y5332" s="51"/>
      <c r="Z5332" s="51"/>
      <c r="AA5332" s="51"/>
      <c r="AB5332" s="51"/>
      <c r="AC5332" s="51"/>
      <c r="AD5332" s="51">
        <v>0.1396821553327442</v>
      </c>
      <c r="AE5332" s="51"/>
      <c r="AF5332" s="51"/>
      <c r="AG5332" s="51"/>
      <c r="AH5332" s="51"/>
      <c r="AI5332" s="51"/>
      <c r="AJ5332" s="51"/>
      <c r="AK5332" s="51"/>
      <c r="AL5332" s="51"/>
      <c r="AM5332" s="51"/>
      <c r="AN5332" s="51"/>
      <c r="AO5332" s="51"/>
      <c r="AP5332" s="51"/>
      <c r="AQ5332" s="51"/>
      <c r="AR5332" s="51"/>
      <c r="AS5332" s="51"/>
      <c r="AT5332" s="51"/>
      <c r="AU5332" s="51"/>
      <c r="AV5332" s="51"/>
      <c r="AW5332" s="51"/>
      <c r="AX5332" s="51"/>
      <c r="AY5332" s="51"/>
      <c r="AZ5332" s="51"/>
      <c r="BA5332" s="51"/>
      <c r="BB5332" s="51"/>
      <c r="BC5332" s="51"/>
      <c r="BD5332" s="51"/>
      <c r="BE5332" s="51"/>
      <c r="BF5332" s="51"/>
      <c r="BG5332" s="51"/>
      <c r="BH5332" s="51"/>
      <c r="BI5332" s="51"/>
      <c r="BJ5332" s="51"/>
      <c r="BK5332" s="51"/>
      <c r="BL5332" s="51"/>
      <c r="BM5332" s="51"/>
      <c r="BN5332" s="51"/>
      <c r="BO5332" s="51"/>
      <c r="BP5332" s="51"/>
      <c r="BQ5332" s="51"/>
      <c r="BR5332" s="51"/>
      <c r="BS5332" s="51"/>
      <c r="BT5332" s="51"/>
      <c r="BU5332" s="51"/>
      <c r="BV5332" s="51"/>
      <c r="BW5332" s="51"/>
      <c r="BX5332" s="51"/>
      <c r="BY5332" s="51"/>
    </row>
    <row r="5333" spans="1:77" x14ac:dyDescent="0.55000000000000004">
      <c r="A5333" s="49" t="s">
        <v>911</v>
      </c>
      <c r="B5333" s="50">
        <v>42305</v>
      </c>
      <c r="C5333" s="51" t="s">
        <v>906</v>
      </c>
      <c r="D5333" s="51"/>
      <c r="E5333" s="51">
        <v>495.15046874999996</v>
      </c>
      <c r="F5333" s="51">
        <v>0.14927812500000001</v>
      </c>
      <c r="G5333" s="51">
        <v>0.221775</v>
      </c>
      <c r="H5333" s="51">
        <v>0.27928124999999998</v>
      </c>
      <c r="I5333" s="51">
        <v>0.25364375</v>
      </c>
      <c r="J5333" s="51">
        <v>0.29308125000000002</v>
      </c>
      <c r="K5333" s="51">
        <v>0.33697500000000002</v>
      </c>
      <c r="L5333" s="51">
        <v>0.30199375000000001</v>
      </c>
      <c r="M5333" s="51"/>
      <c r="N5333" s="51"/>
      <c r="O5333" s="51"/>
      <c r="P5333" s="51"/>
      <c r="Q5333" s="51"/>
      <c r="R5333" s="51"/>
      <c r="S5333" s="51"/>
      <c r="T5333" s="51"/>
      <c r="U5333" s="51"/>
      <c r="V5333" s="51"/>
      <c r="W5333" s="51"/>
      <c r="X5333" s="51"/>
      <c r="Y5333" s="51"/>
      <c r="Z5333" s="51"/>
      <c r="AA5333" s="51"/>
      <c r="AB5333" s="51"/>
      <c r="AC5333" s="51"/>
      <c r="AD5333" s="51"/>
      <c r="AE5333" s="51"/>
      <c r="AF5333" s="51"/>
      <c r="AG5333" s="51"/>
      <c r="AH5333" s="51"/>
      <c r="AI5333" s="51"/>
      <c r="AJ5333" s="51"/>
      <c r="AK5333" s="51"/>
      <c r="AL5333" s="51"/>
      <c r="AM5333" s="51"/>
      <c r="AN5333" s="51"/>
      <c r="AO5333" s="51"/>
      <c r="AP5333" s="51"/>
      <c r="AQ5333" s="51"/>
      <c r="AR5333" s="51"/>
      <c r="AS5333" s="51"/>
      <c r="AT5333" s="51"/>
      <c r="AU5333" s="51"/>
      <c r="AV5333" s="51"/>
      <c r="AW5333" s="51"/>
      <c r="AX5333" s="51"/>
      <c r="AY5333" s="51"/>
      <c r="AZ5333" s="51"/>
      <c r="BA5333" s="51"/>
      <c r="BB5333" s="51"/>
      <c r="BC5333" s="51"/>
      <c r="BD5333" s="51"/>
      <c r="BE5333" s="51"/>
      <c r="BF5333" s="51"/>
      <c r="BG5333" s="51"/>
      <c r="BH5333" s="51"/>
      <c r="BI5333" s="51"/>
      <c r="BJ5333" s="51"/>
      <c r="BK5333" s="51"/>
      <c r="BL5333" s="51"/>
      <c r="BM5333" s="51"/>
      <c r="BN5333" s="51"/>
      <c r="BO5333" s="51"/>
      <c r="BP5333" s="51"/>
      <c r="BQ5333" s="51"/>
      <c r="BR5333" s="51"/>
      <c r="BS5333" s="51"/>
      <c r="BT5333" s="51"/>
      <c r="BU5333" s="51"/>
      <c r="BV5333" s="51"/>
      <c r="BW5333" s="51"/>
      <c r="BX5333" s="51"/>
      <c r="BY5333" s="51"/>
    </row>
    <row r="5334" spans="1:77" x14ac:dyDescent="0.55000000000000004">
      <c r="A5334" s="49" t="s">
        <v>911</v>
      </c>
      <c r="B5334" s="50">
        <v>42306</v>
      </c>
      <c r="C5334" s="51" t="s">
        <v>906</v>
      </c>
      <c r="D5334" s="51"/>
      <c r="E5334" s="51">
        <v>497.03671875000003</v>
      </c>
      <c r="F5334" s="51">
        <v>0.16644062500000001</v>
      </c>
      <c r="G5334" s="51">
        <v>0.22058750000000002</v>
      </c>
      <c r="H5334" s="51">
        <v>0.27788124999999997</v>
      </c>
      <c r="I5334" s="51">
        <v>0.25322500000000003</v>
      </c>
      <c r="J5334" s="51">
        <v>0.29304999999999998</v>
      </c>
      <c r="K5334" s="51">
        <v>0.33701875000000003</v>
      </c>
      <c r="L5334" s="51">
        <v>0.30210000000000004</v>
      </c>
      <c r="M5334" s="51"/>
      <c r="N5334" s="51"/>
      <c r="O5334" s="51"/>
      <c r="P5334" s="51"/>
      <c r="Q5334" s="51">
        <v>1.4043888250000001</v>
      </c>
      <c r="R5334" s="51">
        <v>37.994749999999996</v>
      </c>
      <c r="S5334" s="51">
        <v>0</v>
      </c>
      <c r="T5334" s="51"/>
      <c r="U5334" s="51"/>
      <c r="V5334" s="51"/>
      <c r="W5334" s="51"/>
      <c r="X5334" s="51"/>
      <c r="Y5334" s="51"/>
      <c r="Z5334" s="51"/>
      <c r="AA5334" s="51">
        <v>0</v>
      </c>
      <c r="AB5334" s="51">
        <v>5.95</v>
      </c>
      <c r="AC5334" s="51"/>
      <c r="AD5334" s="51"/>
      <c r="AE5334" s="51"/>
      <c r="AF5334" s="51"/>
      <c r="AG5334" s="51">
        <v>0</v>
      </c>
      <c r="AH5334" s="51">
        <v>0</v>
      </c>
      <c r="AI5334" s="51">
        <v>4.8499999999999996</v>
      </c>
      <c r="AJ5334" s="51">
        <v>0.495</v>
      </c>
      <c r="AK5334" s="51">
        <v>4.1669539046550956E-2</v>
      </c>
      <c r="AL5334" s="51">
        <v>1.188967375</v>
      </c>
      <c r="AM5334" s="51">
        <v>28.533249999999999</v>
      </c>
      <c r="AN5334" s="51"/>
      <c r="AO5334" s="51"/>
      <c r="AP5334" s="51"/>
      <c r="AQ5334" s="51"/>
      <c r="AR5334" s="51"/>
      <c r="AS5334" s="51"/>
      <c r="AT5334" s="51"/>
      <c r="AU5334" s="51"/>
      <c r="AV5334" s="51"/>
      <c r="AW5334" s="51"/>
      <c r="AX5334" s="51"/>
      <c r="AY5334" s="51">
        <v>0</v>
      </c>
      <c r="AZ5334" s="51"/>
      <c r="BA5334" s="51">
        <v>2.2768213285419864E-2</v>
      </c>
      <c r="BB5334" s="51">
        <v>0.21542145000000001</v>
      </c>
      <c r="BC5334" s="51"/>
      <c r="BD5334" s="51">
        <v>9.4614999999999991</v>
      </c>
      <c r="BE5334" s="51"/>
      <c r="BF5334" s="51"/>
      <c r="BG5334" s="51"/>
      <c r="BH5334" s="51"/>
      <c r="BI5334" s="51"/>
      <c r="BJ5334" s="51"/>
      <c r="BK5334" s="51"/>
      <c r="BL5334" s="51"/>
      <c r="BM5334" s="51"/>
      <c r="BN5334" s="51"/>
      <c r="BO5334" s="51"/>
      <c r="BP5334" s="51"/>
      <c r="BQ5334" s="51"/>
      <c r="BR5334" s="51"/>
      <c r="BS5334" s="51"/>
      <c r="BT5334" s="51"/>
      <c r="BU5334" s="51"/>
      <c r="BV5334" s="51"/>
      <c r="BW5334" s="51"/>
      <c r="BX5334" s="51"/>
      <c r="BY5334" s="51"/>
    </row>
    <row r="5335" spans="1:77" x14ac:dyDescent="0.55000000000000004">
      <c r="A5335" s="49" t="s">
        <v>911</v>
      </c>
      <c r="B5335" s="50">
        <v>42307</v>
      </c>
      <c r="C5335" s="51" t="s">
        <v>906</v>
      </c>
      <c r="D5335" s="51"/>
      <c r="E5335" s="51">
        <v>497.38875000000002</v>
      </c>
      <c r="F5335" s="51">
        <v>0.17415625000000001</v>
      </c>
      <c r="G5335" s="51">
        <v>0.21926875000000001</v>
      </c>
      <c r="H5335" s="51">
        <v>0.27645625000000001</v>
      </c>
      <c r="I5335" s="51">
        <v>0.25261875000000006</v>
      </c>
      <c r="J5335" s="51">
        <v>0.29293750000000002</v>
      </c>
      <c r="K5335" s="51">
        <v>0.33707500000000001</v>
      </c>
      <c r="L5335" s="51">
        <v>0.3021625</v>
      </c>
      <c r="M5335" s="51"/>
      <c r="N5335" s="51"/>
      <c r="O5335" s="51"/>
      <c r="P5335" s="51"/>
      <c r="Q5335" s="51"/>
      <c r="R5335" s="51"/>
      <c r="S5335" s="51"/>
      <c r="T5335" s="51"/>
      <c r="U5335" s="51"/>
      <c r="V5335" s="51"/>
      <c r="W5335" s="51"/>
      <c r="X5335" s="51"/>
      <c r="Y5335" s="51"/>
      <c r="Z5335" s="51"/>
      <c r="AA5335" s="51"/>
      <c r="AB5335" s="51"/>
      <c r="AC5335" s="51">
        <v>0.18314141002430659</v>
      </c>
      <c r="AD5335" s="51">
        <v>0.2238413243940709</v>
      </c>
      <c r="AE5335" s="51"/>
      <c r="AF5335" s="51"/>
      <c r="AG5335" s="51"/>
      <c r="AH5335" s="51"/>
      <c r="AI5335" s="51"/>
      <c r="AJ5335" s="51"/>
      <c r="AK5335" s="51"/>
      <c r="AL5335" s="51"/>
      <c r="AM5335" s="51"/>
      <c r="AN5335" s="51"/>
      <c r="AO5335" s="51"/>
      <c r="AP5335" s="51"/>
      <c r="AQ5335" s="51"/>
      <c r="AR5335" s="51"/>
      <c r="AS5335" s="51"/>
      <c r="AT5335" s="51"/>
      <c r="AU5335" s="51"/>
      <c r="AV5335" s="51"/>
      <c r="AW5335" s="51"/>
      <c r="AX5335" s="51"/>
      <c r="AY5335" s="51"/>
      <c r="AZ5335" s="51"/>
      <c r="BA5335" s="51"/>
      <c r="BB5335" s="51"/>
      <c r="BC5335" s="51"/>
      <c r="BD5335" s="51"/>
      <c r="BE5335" s="51"/>
      <c r="BF5335" s="51"/>
      <c r="BG5335" s="51"/>
      <c r="BH5335" s="51"/>
      <c r="BI5335" s="51"/>
      <c r="BJ5335" s="51"/>
      <c r="BK5335" s="51"/>
      <c r="BL5335" s="51"/>
      <c r="BM5335" s="51"/>
      <c r="BN5335" s="51"/>
      <c r="BO5335" s="51"/>
      <c r="BP5335" s="51"/>
      <c r="BQ5335" s="51"/>
      <c r="BR5335" s="51"/>
      <c r="BS5335" s="51"/>
      <c r="BT5335" s="51"/>
      <c r="BU5335" s="51"/>
      <c r="BV5335" s="51"/>
      <c r="BW5335" s="51"/>
      <c r="BX5335" s="51"/>
      <c r="BY5335" s="51"/>
    </row>
    <row r="5336" spans="1:77" x14ac:dyDescent="0.55000000000000004">
      <c r="A5336" s="49" t="s">
        <v>911</v>
      </c>
      <c r="B5336" s="50">
        <v>42308</v>
      </c>
      <c r="C5336" s="51" t="s">
        <v>906</v>
      </c>
      <c r="D5336" s="51"/>
      <c r="E5336" s="51">
        <v>495.643125</v>
      </c>
      <c r="F5336" s="51">
        <v>0.16743749999999999</v>
      </c>
      <c r="G5336" s="51">
        <v>0.21783749999999999</v>
      </c>
      <c r="H5336" s="51">
        <v>0.27525625000000004</v>
      </c>
      <c r="I5336" s="51">
        <v>0.25217499999999998</v>
      </c>
      <c r="J5336" s="51">
        <v>0.29284375000000001</v>
      </c>
      <c r="K5336" s="51">
        <v>0.33708749999999998</v>
      </c>
      <c r="L5336" s="51">
        <v>0.30214375000000004</v>
      </c>
      <c r="M5336" s="51"/>
      <c r="N5336" s="51"/>
      <c r="O5336" s="51"/>
      <c r="P5336" s="51"/>
      <c r="Q5336" s="51"/>
      <c r="R5336" s="51"/>
      <c r="S5336" s="51"/>
      <c r="T5336" s="51"/>
      <c r="U5336" s="51"/>
      <c r="V5336" s="51"/>
      <c r="W5336" s="51"/>
      <c r="X5336" s="51"/>
      <c r="Y5336" s="51"/>
      <c r="Z5336" s="51"/>
      <c r="AA5336" s="51"/>
      <c r="AB5336" s="51"/>
      <c r="AC5336" s="51"/>
      <c r="AD5336" s="51"/>
      <c r="AE5336" s="51"/>
      <c r="AF5336" s="51"/>
      <c r="AG5336" s="51"/>
      <c r="AH5336" s="51"/>
      <c r="AI5336" s="51"/>
      <c r="AJ5336" s="51"/>
      <c r="AK5336" s="51"/>
      <c r="AL5336" s="51"/>
      <c r="AM5336" s="51"/>
      <c r="AN5336" s="51"/>
      <c r="AO5336" s="51"/>
      <c r="AP5336" s="51"/>
      <c r="AQ5336" s="51"/>
      <c r="AR5336" s="51"/>
      <c r="AS5336" s="51"/>
      <c r="AT5336" s="51"/>
      <c r="AU5336" s="51"/>
      <c r="AV5336" s="51"/>
      <c r="AW5336" s="51"/>
      <c r="AX5336" s="51"/>
      <c r="AY5336" s="51"/>
      <c r="AZ5336" s="51"/>
      <c r="BA5336" s="51"/>
      <c r="BB5336" s="51"/>
      <c r="BC5336" s="51"/>
      <c r="BD5336" s="51"/>
      <c r="BE5336" s="51"/>
      <c r="BF5336" s="51"/>
      <c r="BG5336" s="51"/>
      <c r="BH5336" s="51"/>
      <c r="BI5336" s="51"/>
      <c r="BJ5336" s="51"/>
      <c r="BK5336" s="51"/>
      <c r="BL5336" s="51"/>
      <c r="BM5336" s="51"/>
      <c r="BN5336" s="51"/>
      <c r="BO5336" s="51"/>
      <c r="BP5336" s="51"/>
      <c r="BQ5336" s="51"/>
      <c r="BR5336" s="51"/>
      <c r="BS5336" s="51"/>
      <c r="BT5336" s="51"/>
      <c r="BU5336" s="51"/>
      <c r="BV5336" s="51"/>
      <c r="BW5336" s="51"/>
      <c r="BX5336" s="51"/>
      <c r="BY5336" s="51"/>
    </row>
    <row r="5337" spans="1:77" x14ac:dyDescent="0.55000000000000004">
      <c r="A5337" s="49" t="s">
        <v>911</v>
      </c>
      <c r="B5337" s="50">
        <v>42309</v>
      </c>
      <c r="C5337" s="51" t="s">
        <v>906</v>
      </c>
      <c r="D5337" s="51"/>
      <c r="E5337" s="51">
        <v>494.19468749999999</v>
      </c>
      <c r="F5337" s="51">
        <v>0.16241875</v>
      </c>
      <c r="G5337" s="51">
        <v>0.21614999999999998</v>
      </c>
      <c r="H5337" s="51">
        <v>0.27415624999999999</v>
      </c>
      <c r="I5337" s="51">
        <v>0.25183124999999995</v>
      </c>
      <c r="J5337" s="51">
        <v>0.29278124999999999</v>
      </c>
      <c r="K5337" s="51">
        <v>0.33711249999999998</v>
      </c>
      <c r="L5337" s="51">
        <v>0.30215000000000003</v>
      </c>
      <c r="M5337" s="51"/>
      <c r="N5337" s="51"/>
      <c r="O5337" s="51"/>
      <c r="P5337" s="51"/>
      <c r="Q5337" s="51"/>
      <c r="R5337" s="51"/>
      <c r="S5337" s="51"/>
      <c r="T5337" s="51"/>
      <c r="U5337" s="51"/>
      <c r="V5337" s="51"/>
      <c r="W5337" s="51"/>
      <c r="X5337" s="51"/>
      <c r="Y5337" s="51"/>
      <c r="Z5337" s="51"/>
      <c r="AA5337" s="51"/>
      <c r="AB5337" s="51"/>
      <c r="AC5337" s="51"/>
      <c r="AD5337" s="51"/>
      <c r="AE5337" s="51"/>
      <c r="AF5337" s="51"/>
      <c r="AG5337" s="51"/>
      <c r="AH5337" s="51"/>
      <c r="AI5337" s="51"/>
      <c r="AJ5337" s="51"/>
      <c r="AK5337" s="51"/>
      <c r="AL5337" s="51"/>
      <c r="AM5337" s="51"/>
      <c r="AN5337" s="51"/>
      <c r="AO5337" s="51"/>
      <c r="AP5337" s="51"/>
      <c r="AQ5337" s="51"/>
      <c r="AR5337" s="51"/>
      <c r="AS5337" s="51"/>
      <c r="AT5337" s="51"/>
      <c r="AU5337" s="51"/>
      <c r="AV5337" s="51"/>
      <c r="AW5337" s="51"/>
      <c r="AX5337" s="51"/>
      <c r="AY5337" s="51"/>
      <c r="AZ5337" s="51"/>
      <c r="BA5337" s="51"/>
      <c r="BB5337" s="51"/>
      <c r="BC5337" s="51"/>
      <c r="BD5337" s="51"/>
      <c r="BE5337" s="51"/>
      <c r="BF5337" s="51"/>
      <c r="BG5337" s="51"/>
      <c r="BH5337" s="51"/>
      <c r="BI5337" s="51"/>
      <c r="BJ5337" s="51"/>
      <c r="BK5337" s="51"/>
      <c r="BL5337" s="51"/>
      <c r="BM5337" s="51"/>
      <c r="BN5337" s="51"/>
      <c r="BO5337" s="51"/>
      <c r="BP5337" s="51"/>
      <c r="BQ5337" s="51"/>
      <c r="BR5337" s="51"/>
      <c r="BS5337" s="51"/>
      <c r="BT5337" s="51"/>
      <c r="BU5337" s="51"/>
      <c r="BV5337" s="51"/>
      <c r="BW5337" s="51"/>
      <c r="BX5337" s="51"/>
      <c r="BY5337" s="51"/>
    </row>
    <row r="5338" spans="1:77" x14ac:dyDescent="0.55000000000000004">
      <c r="A5338" s="49" t="s">
        <v>911</v>
      </c>
      <c r="B5338" s="50">
        <v>42310</v>
      </c>
      <c r="C5338" s="51" t="s">
        <v>906</v>
      </c>
      <c r="D5338" s="51"/>
      <c r="E5338" s="51">
        <v>495.86765624999998</v>
      </c>
      <c r="F5338" s="51">
        <v>0.17841562500000002</v>
      </c>
      <c r="G5338" s="51">
        <v>0.21363124999999999</v>
      </c>
      <c r="H5338" s="51">
        <v>0.27321249999999997</v>
      </c>
      <c r="I5338" s="51">
        <v>0.25163125000000003</v>
      </c>
      <c r="J5338" s="51">
        <v>0.29266249999999999</v>
      </c>
      <c r="K5338" s="51">
        <v>0.33711249999999998</v>
      </c>
      <c r="L5338" s="51">
        <v>0.30225000000000002</v>
      </c>
      <c r="M5338" s="51"/>
      <c r="N5338" s="51"/>
      <c r="O5338" s="51"/>
      <c r="P5338" s="51"/>
      <c r="Q5338" s="51"/>
      <c r="R5338" s="51"/>
      <c r="S5338" s="51"/>
      <c r="T5338" s="51"/>
      <c r="U5338" s="51"/>
      <c r="V5338" s="51"/>
      <c r="W5338" s="51"/>
      <c r="X5338" s="51"/>
      <c r="Y5338" s="51"/>
      <c r="Z5338" s="51"/>
      <c r="AA5338" s="51"/>
      <c r="AB5338" s="51"/>
      <c r="AC5338" s="51">
        <v>0.21787734314947743</v>
      </c>
      <c r="AD5338" s="51">
        <v>0.19758474648104429</v>
      </c>
      <c r="AE5338" s="51"/>
      <c r="AF5338" s="51"/>
      <c r="AG5338" s="51"/>
      <c r="AH5338" s="51"/>
      <c r="AI5338" s="51"/>
      <c r="AJ5338" s="51"/>
      <c r="AK5338" s="51"/>
      <c r="AL5338" s="51"/>
      <c r="AM5338" s="51"/>
      <c r="AN5338" s="51"/>
      <c r="AO5338" s="51"/>
      <c r="AP5338" s="51"/>
      <c r="AQ5338" s="51"/>
      <c r="AR5338" s="51"/>
      <c r="AS5338" s="51"/>
      <c r="AT5338" s="51"/>
      <c r="AU5338" s="51"/>
      <c r="AV5338" s="51"/>
      <c r="AW5338" s="51"/>
      <c r="AX5338" s="51"/>
      <c r="AY5338" s="51"/>
      <c r="AZ5338" s="51"/>
      <c r="BA5338" s="51"/>
      <c r="BB5338" s="51"/>
      <c r="BC5338" s="51"/>
      <c r="BD5338" s="51"/>
      <c r="BE5338" s="51"/>
      <c r="BF5338" s="51"/>
      <c r="BG5338" s="51"/>
      <c r="BH5338" s="51"/>
      <c r="BI5338" s="51"/>
      <c r="BJ5338" s="51"/>
      <c r="BK5338" s="51"/>
      <c r="BL5338" s="51"/>
      <c r="BM5338" s="51"/>
      <c r="BN5338" s="51"/>
      <c r="BO5338" s="51"/>
      <c r="BP5338" s="51"/>
      <c r="BQ5338" s="51"/>
      <c r="BR5338" s="51"/>
      <c r="BS5338" s="51"/>
      <c r="BT5338" s="51"/>
      <c r="BU5338" s="51"/>
      <c r="BV5338" s="51"/>
      <c r="BW5338" s="51"/>
      <c r="BX5338" s="51"/>
      <c r="BY5338" s="51"/>
    </row>
    <row r="5339" spans="1:77" x14ac:dyDescent="0.55000000000000004">
      <c r="A5339" s="49" t="s">
        <v>911</v>
      </c>
      <c r="B5339" s="50">
        <v>42311</v>
      </c>
      <c r="C5339" s="51" t="s">
        <v>906</v>
      </c>
      <c r="D5339" s="51"/>
      <c r="E5339" s="51">
        <v>493.58531249999999</v>
      </c>
      <c r="F5339" s="51">
        <v>0.16801874999999999</v>
      </c>
      <c r="G5339" s="51">
        <v>0.21178750000000002</v>
      </c>
      <c r="H5339" s="51">
        <v>0.27165</v>
      </c>
      <c r="I5339" s="51">
        <v>0.25165625000000003</v>
      </c>
      <c r="J5339" s="51">
        <v>0.29266249999999999</v>
      </c>
      <c r="K5339" s="51">
        <v>0.33711249999999998</v>
      </c>
      <c r="L5339" s="51">
        <v>0.30230000000000001</v>
      </c>
      <c r="M5339" s="51"/>
      <c r="N5339" s="51"/>
      <c r="O5339" s="51"/>
      <c r="P5339" s="51"/>
      <c r="Q5339" s="51"/>
      <c r="R5339" s="51"/>
      <c r="S5339" s="51"/>
      <c r="T5339" s="51"/>
      <c r="U5339" s="51"/>
      <c r="V5339" s="51"/>
      <c r="W5339" s="51"/>
      <c r="X5339" s="51"/>
      <c r="Y5339" s="51"/>
      <c r="Z5339" s="51"/>
      <c r="AA5339" s="51"/>
      <c r="AB5339" s="51"/>
      <c r="AC5339" s="51"/>
      <c r="AD5339" s="51"/>
      <c r="AE5339" s="51"/>
      <c r="AF5339" s="51"/>
      <c r="AG5339" s="51"/>
      <c r="AH5339" s="51"/>
      <c r="AI5339" s="51"/>
      <c r="AJ5339" s="51"/>
      <c r="AK5339" s="51"/>
      <c r="AL5339" s="51"/>
      <c r="AM5339" s="51"/>
      <c r="AN5339" s="51"/>
      <c r="AO5339" s="51"/>
      <c r="AP5339" s="51"/>
      <c r="AQ5339" s="51"/>
      <c r="AR5339" s="51"/>
      <c r="AS5339" s="51"/>
      <c r="AT5339" s="51"/>
      <c r="AU5339" s="51"/>
      <c r="AV5339" s="51"/>
      <c r="AW5339" s="51"/>
      <c r="AX5339" s="51"/>
      <c r="AY5339" s="51"/>
      <c r="AZ5339" s="51"/>
      <c r="BA5339" s="51"/>
      <c r="BB5339" s="51"/>
      <c r="BC5339" s="51"/>
      <c r="BD5339" s="51"/>
      <c r="BE5339" s="51"/>
      <c r="BF5339" s="51"/>
      <c r="BG5339" s="51"/>
      <c r="BH5339" s="51"/>
      <c r="BI5339" s="51"/>
      <c r="BJ5339" s="51"/>
      <c r="BK5339" s="51"/>
      <c r="BL5339" s="51"/>
      <c r="BM5339" s="51"/>
      <c r="BN5339" s="51"/>
      <c r="BO5339" s="51"/>
      <c r="BP5339" s="51"/>
      <c r="BQ5339" s="51"/>
      <c r="BR5339" s="51"/>
      <c r="BS5339" s="51"/>
      <c r="BT5339" s="51"/>
      <c r="BU5339" s="51"/>
      <c r="BV5339" s="51"/>
      <c r="BW5339" s="51"/>
      <c r="BX5339" s="51"/>
      <c r="BY5339" s="51"/>
    </row>
    <row r="5340" spans="1:77" x14ac:dyDescent="0.55000000000000004">
      <c r="A5340" s="49" t="s">
        <v>911</v>
      </c>
      <c r="B5340" s="50">
        <v>42312</v>
      </c>
      <c r="C5340" s="51" t="s">
        <v>906</v>
      </c>
      <c r="D5340" s="51"/>
      <c r="E5340" s="51">
        <v>492.00843750000001</v>
      </c>
      <c r="F5340" s="51">
        <v>0.16293750000000001</v>
      </c>
      <c r="G5340" s="51">
        <v>0.21053124999999998</v>
      </c>
      <c r="H5340" s="51">
        <v>0.27</v>
      </c>
      <c r="I5340" s="51">
        <v>0.25126875000000004</v>
      </c>
      <c r="J5340" s="51">
        <v>0.29265624999999995</v>
      </c>
      <c r="K5340" s="51">
        <v>0.33707500000000001</v>
      </c>
      <c r="L5340" s="51">
        <v>0.30229375000000003</v>
      </c>
      <c r="M5340" s="51"/>
      <c r="N5340" s="51"/>
      <c r="O5340" s="51"/>
      <c r="P5340" s="51"/>
      <c r="Q5340" s="51"/>
      <c r="R5340" s="51"/>
      <c r="S5340" s="51"/>
      <c r="T5340" s="51"/>
      <c r="U5340" s="51"/>
      <c r="V5340" s="51"/>
      <c r="W5340" s="51"/>
      <c r="X5340" s="51"/>
      <c r="Y5340" s="51"/>
      <c r="Z5340" s="51"/>
      <c r="AA5340" s="51"/>
      <c r="AB5340" s="51"/>
      <c r="AC5340" s="51"/>
      <c r="AD5340" s="51"/>
      <c r="AE5340" s="51"/>
      <c r="AF5340" s="51"/>
      <c r="AG5340" s="51"/>
      <c r="AH5340" s="51"/>
      <c r="AI5340" s="51"/>
      <c r="AJ5340" s="51"/>
      <c r="AK5340" s="51"/>
      <c r="AL5340" s="51"/>
      <c r="AM5340" s="51"/>
      <c r="AN5340" s="51"/>
      <c r="AO5340" s="51"/>
      <c r="AP5340" s="51"/>
      <c r="AQ5340" s="51"/>
      <c r="AR5340" s="51"/>
      <c r="AS5340" s="51"/>
      <c r="AT5340" s="51"/>
      <c r="AU5340" s="51"/>
      <c r="AV5340" s="51"/>
      <c r="AW5340" s="51"/>
      <c r="AX5340" s="51"/>
      <c r="AY5340" s="51"/>
      <c r="AZ5340" s="51"/>
      <c r="BA5340" s="51"/>
      <c r="BB5340" s="51"/>
      <c r="BC5340" s="51"/>
      <c r="BD5340" s="51"/>
      <c r="BE5340" s="51"/>
      <c r="BF5340" s="51"/>
      <c r="BG5340" s="51"/>
      <c r="BH5340" s="51"/>
      <c r="BI5340" s="51"/>
      <c r="BJ5340" s="51"/>
      <c r="BK5340" s="51"/>
      <c r="BL5340" s="51"/>
      <c r="BM5340" s="51"/>
      <c r="BN5340" s="51"/>
      <c r="BO5340" s="51"/>
      <c r="BP5340" s="51"/>
      <c r="BQ5340" s="51"/>
      <c r="BR5340" s="51"/>
      <c r="BS5340" s="51"/>
      <c r="BT5340" s="51"/>
      <c r="BU5340" s="51"/>
      <c r="BV5340" s="51"/>
      <c r="BW5340" s="51"/>
      <c r="BX5340" s="51"/>
      <c r="BY5340" s="51"/>
    </row>
    <row r="5341" spans="1:77" x14ac:dyDescent="0.55000000000000004">
      <c r="A5341" s="49" t="s">
        <v>911</v>
      </c>
      <c r="B5341" s="50">
        <v>42313</v>
      </c>
      <c r="C5341" s="51" t="s">
        <v>906</v>
      </c>
      <c r="D5341" s="51"/>
      <c r="E5341" s="51">
        <v>490.31203125000002</v>
      </c>
      <c r="F5341" s="51">
        <v>0.15907812500000001</v>
      </c>
      <c r="G5341" s="51">
        <v>0.20873125000000001</v>
      </c>
      <c r="H5341" s="51">
        <v>0.26796874999999998</v>
      </c>
      <c r="I5341" s="51">
        <v>0.25056875000000001</v>
      </c>
      <c r="J5341" s="51">
        <v>0.29250624999999997</v>
      </c>
      <c r="K5341" s="51">
        <v>0.33715000000000001</v>
      </c>
      <c r="L5341" s="51">
        <v>0.30227499999999996</v>
      </c>
      <c r="M5341" s="51"/>
      <c r="N5341" s="51"/>
      <c r="O5341" s="51"/>
      <c r="P5341" s="51"/>
      <c r="Q5341" s="51"/>
      <c r="R5341" s="51"/>
      <c r="S5341" s="51"/>
      <c r="T5341" s="51"/>
      <c r="U5341" s="51"/>
      <c r="V5341" s="51"/>
      <c r="W5341" s="51"/>
      <c r="X5341" s="51"/>
      <c r="Y5341" s="51"/>
      <c r="Z5341" s="51"/>
      <c r="AA5341" s="51"/>
      <c r="AB5341" s="51"/>
      <c r="AC5341" s="51"/>
      <c r="AD5341" s="51">
        <v>6.9539899694075591E-2</v>
      </c>
      <c r="AE5341" s="51"/>
      <c r="AF5341" s="51"/>
      <c r="AG5341" s="51"/>
      <c r="AH5341" s="51"/>
      <c r="AI5341" s="51"/>
      <c r="AJ5341" s="51"/>
      <c r="AK5341" s="51"/>
      <c r="AL5341" s="51"/>
      <c r="AM5341" s="51"/>
      <c r="AN5341" s="51"/>
      <c r="AO5341" s="51"/>
      <c r="AP5341" s="51"/>
      <c r="AQ5341" s="51"/>
      <c r="AR5341" s="51"/>
      <c r="AS5341" s="51"/>
      <c r="AT5341" s="51"/>
      <c r="AU5341" s="51"/>
      <c r="AV5341" s="51"/>
      <c r="AW5341" s="51"/>
      <c r="AX5341" s="51"/>
      <c r="AY5341" s="51"/>
      <c r="AZ5341" s="51"/>
      <c r="BA5341" s="51"/>
      <c r="BB5341" s="51"/>
      <c r="BC5341" s="51"/>
      <c r="BD5341" s="51"/>
      <c r="BE5341" s="51"/>
      <c r="BF5341" s="51"/>
      <c r="BG5341" s="51"/>
      <c r="BH5341" s="51"/>
      <c r="BI5341" s="51"/>
      <c r="BJ5341" s="51"/>
      <c r="BK5341" s="51"/>
      <c r="BL5341" s="51"/>
      <c r="BM5341" s="51"/>
      <c r="BN5341" s="51"/>
      <c r="BO5341" s="51"/>
      <c r="BP5341" s="51"/>
      <c r="BQ5341" s="51"/>
      <c r="BR5341" s="51"/>
      <c r="BS5341" s="51"/>
      <c r="BT5341" s="51"/>
      <c r="BU5341" s="51"/>
      <c r="BV5341" s="51"/>
      <c r="BW5341" s="51"/>
      <c r="BX5341" s="51"/>
      <c r="BY5341" s="51"/>
    </row>
    <row r="5342" spans="1:77" x14ac:dyDescent="0.55000000000000004">
      <c r="A5342" s="49" t="s">
        <v>911</v>
      </c>
      <c r="B5342" s="50">
        <v>42314</v>
      </c>
      <c r="C5342" s="51" t="s">
        <v>906</v>
      </c>
      <c r="D5342" s="51"/>
      <c r="E5342" s="51">
        <v>488.64093750000001</v>
      </c>
      <c r="F5342" s="51">
        <v>0.15445624999999999</v>
      </c>
      <c r="G5342" s="51">
        <v>0.20654999999999998</v>
      </c>
      <c r="H5342" s="51">
        <v>0.26644374999999998</v>
      </c>
      <c r="I5342" s="51">
        <v>0.25</v>
      </c>
      <c r="J5342" s="51">
        <v>0.29240625000000003</v>
      </c>
      <c r="K5342" s="51">
        <v>0.33713124999999999</v>
      </c>
      <c r="L5342" s="51">
        <v>0.30231874999999997</v>
      </c>
      <c r="M5342" s="51"/>
      <c r="N5342" s="51"/>
      <c r="O5342" s="51"/>
      <c r="P5342" s="51"/>
      <c r="Q5342" s="51"/>
      <c r="R5342" s="51"/>
      <c r="S5342" s="51"/>
      <c r="T5342" s="51"/>
      <c r="U5342" s="51"/>
      <c r="V5342" s="51"/>
      <c r="W5342" s="51"/>
      <c r="X5342" s="51"/>
      <c r="Y5342" s="51"/>
      <c r="Z5342" s="51"/>
      <c r="AA5342" s="51"/>
      <c r="AB5342" s="51"/>
      <c r="AC5342" s="51"/>
      <c r="AD5342" s="51"/>
      <c r="AE5342" s="51"/>
      <c r="AF5342" s="51"/>
      <c r="AG5342" s="51"/>
      <c r="AH5342" s="51"/>
      <c r="AI5342" s="51"/>
      <c r="AJ5342" s="51"/>
      <c r="AK5342" s="51"/>
      <c r="AL5342" s="51"/>
      <c r="AM5342" s="51"/>
      <c r="AN5342" s="51"/>
      <c r="AO5342" s="51"/>
      <c r="AP5342" s="51"/>
      <c r="AQ5342" s="51"/>
      <c r="AR5342" s="51"/>
      <c r="AS5342" s="51"/>
      <c r="AT5342" s="51"/>
      <c r="AU5342" s="51"/>
      <c r="AV5342" s="51"/>
      <c r="AW5342" s="51"/>
      <c r="AX5342" s="51"/>
      <c r="AY5342" s="51"/>
      <c r="AZ5342" s="51"/>
      <c r="BA5342" s="51"/>
      <c r="BB5342" s="51"/>
      <c r="BC5342" s="51"/>
      <c r="BD5342" s="51"/>
      <c r="BE5342" s="51"/>
      <c r="BF5342" s="51"/>
      <c r="BG5342" s="51"/>
      <c r="BH5342" s="51"/>
      <c r="BI5342" s="51"/>
      <c r="BJ5342" s="51"/>
      <c r="BK5342" s="51"/>
      <c r="BL5342" s="51"/>
      <c r="BM5342" s="51"/>
      <c r="BN5342" s="51"/>
      <c r="BO5342" s="51"/>
      <c r="BP5342" s="51"/>
      <c r="BQ5342" s="51"/>
      <c r="BR5342" s="51"/>
      <c r="BS5342" s="51"/>
      <c r="BT5342" s="51"/>
      <c r="BU5342" s="51"/>
      <c r="BV5342" s="51"/>
      <c r="BW5342" s="51"/>
      <c r="BX5342" s="51"/>
      <c r="BY5342" s="51"/>
    </row>
    <row r="5343" spans="1:77" x14ac:dyDescent="0.55000000000000004">
      <c r="A5343" s="49" t="s">
        <v>911</v>
      </c>
      <c r="B5343" s="50">
        <v>42315</v>
      </c>
      <c r="C5343" s="51" t="s">
        <v>906</v>
      </c>
      <c r="D5343" s="51"/>
      <c r="E5343" s="51">
        <v>487.16015624999989</v>
      </c>
      <c r="F5343" s="51">
        <v>0.150521875</v>
      </c>
      <c r="G5343" s="51">
        <v>0.20428750000000001</v>
      </c>
      <c r="H5343" s="51">
        <v>0.2648625</v>
      </c>
      <c r="I5343" s="51">
        <v>0.2497875</v>
      </c>
      <c r="J5343" s="51">
        <v>0.29229375000000002</v>
      </c>
      <c r="K5343" s="51">
        <v>0.33711875000000002</v>
      </c>
      <c r="L5343" s="51">
        <v>0.3024</v>
      </c>
      <c r="M5343" s="51"/>
      <c r="N5343" s="51"/>
      <c r="O5343" s="51"/>
      <c r="P5343" s="51"/>
      <c r="Q5343" s="51"/>
      <c r="R5343" s="51"/>
      <c r="S5343" s="51"/>
      <c r="T5343" s="51"/>
      <c r="U5343" s="51"/>
      <c r="V5343" s="51"/>
      <c r="W5343" s="51"/>
      <c r="X5343" s="51"/>
      <c r="Y5343" s="51"/>
      <c r="Z5343" s="51"/>
      <c r="AA5343" s="51"/>
      <c r="AB5343" s="51"/>
      <c r="AC5343" s="51"/>
      <c r="AD5343" s="51"/>
      <c r="AE5343" s="51"/>
      <c r="AF5343" s="51"/>
      <c r="AG5343" s="51"/>
      <c r="AH5343" s="51"/>
      <c r="AI5343" s="51"/>
      <c r="AJ5343" s="51"/>
      <c r="AK5343" s="51"/>
      <c r="AL5343" s="51"/>
      <c r="AM5343" s="51"/>
      <c r="AN5343" s="51"/>
      <c r="AO5343" s="51"/>
      <c r="AP5343" s="51"/>
      <c r="AQ5343" s="51"/>
      <c r="AR5343" s="51"/>
      <c r="AS5343" s="51"/>
      <c r="AT5343" s="51"/>
      <c r="AU5343" s="51"/>
      <c r="AV5343" s="51"/>
      <c r="AW5343" s="51"/>
      <c r="AX5343" s="51"/>
      <c r="AY5343" s="51"/>
      <c r="AZ5343" s="51"/>
      <c r="BA5343" s="51"/>
      <c r="BB5343" s="51"/>
      <c r="BC5343" s="51"/>
      <c r="BD5343" s="51"/>
      <c r="BE5343" s="51"/>
      <c r="BF5343" s="51"/>
      <c r="BG5343" s="51"/>
      <c r="BH5343" s="51"/>
      <c r="BI5343" s="51"/>
      <c r="BJ5343" s="51"/>
      <c r="BK5343" s="51"/>
      <c r="BL5343" s="51"/>
      <c r="BM5343" s="51"/>
      <c r="BN5343" s="51"/>
      <c r="BO5343" s="51"/>
      <c r="BP5343" s="51"/>
      <c r="BQ5343" s="51"/>
      <c r="BR5343" s="51"/>
      <c r="BS5343" s="51"/>
      <c r="BT5343" s="51"/>
      <c r="BU5343" s="51"/>
      <c r="BV5343" s="51"/>
      <c r="BW5343" s="51"/>
      <c r="BX5343" s="51"/>
      <c r="BY5343" s="51"/>
    </row>
    <row r="5344" spans="1:77" x14ac:dyDescent="0.55000000000000004">
      <c r="A5344" s="49" t="s">
        <v>911</v>
      </c>
      <c r="B5344" s="50">
        <v>42316</v>
      </c>
      <c r="C5344" s="51" t="s">
        <v>906</v>
      </c>
      <c r="D5344" s="51"/>
      <c r="E5344" s="51">
        <v>485.78390624999997</v>
      </c>
      <c r="F5344" s="51">
        <v>0.147209375</v>
      </c>
      <c r="G5344" s="51">
        <v>0.20224999999999999</v>
      </c>
      <c r="H5344" s="51">
        <v>0.26347500000000001</v>
      </c>
      <c r="I5344" s="51">
        <v>0.24945000000000001</v>
      </c>
      <c r="J5344" s="51">
        <v>0.29213750000000005</v>
      </c>
      <c r="K5344" s="51">
        <v>0.33714375000000002</v>
      </c>
      <c r="L5344" s="51">
        <v>0.30234375000000002</v>
      </c>
      <c r="M5344" s="51"/>
      <c r="N5344" s="51"/>
      <c r="O5344" s="51"/>
      <c r="P5344" s="51"/>
      <c r="Q5344" s="51"/>
      <c r="R5344" s="51"/>
      <c r="S5344" s="51"/>
      <c r="T5344" s="51"/>
      <c r="U5344" s="51"/>
      <c r="V5344" s="51"/>
      <c r="W5344" s="51"/>
      <c r="X5344" s="51"/>
      <c r="Y5344" s="51"/>
      <c r="Z5344" s="51"/>
      <c r="AA5344" s="51"/>
      <c r="AB5344" s="51"/>
      <c r="AC5344" s="51"/>
      <c r="AD5344" s="51"/>
      <c r="AE5344" s="51"/>
      <c r="AF5344" s="51"/>
      <c r="AG5344" s="51"/>
      <c r="AH5344" s="51"/>
      <c r="AI5344" s="51"/>
      <c r="AJ5344" s="51"/>
      <c r="AK5344" s="51"/>
      <c r="AL5344" s="51"/>
      <c r="AM5344" s="51"/>
      <c r="AN5344" s="51"/>
      <c r="AO5344" s="51"/>
      <c r="AP5344" s="51"/>
      <c r="AQ5344" s="51"/>
      <c r="AR5344" s="51"/>
      <c r="AS5344" s="51"/>
      <c r="AT5344" s="51"/>
      <c r="AU5344" s="51"/>
      <c r="AV5344" s="51"/>
      <c r="AW5344" s="51"/>
      <c r="AX5344" s="51"/>
      <c r="AY5344" s="51"/>
      <c r="AZ5344" s="51"/>
      <c r="BA5344" s="51"/>
      <c r="BB5344" s="51"/>
      <c r="BC5344" s="51"/>
      <c r="BD5344" s="51"/>
      <c r="BE5344" s="51"/>
      <c r="BF5344" s="51"/>
      <c r="BG5344" s="51"/>
      <c r="BH5344" s="51"/>
      <c r="BI5344" s="51"/>
      <c r="BJ5344" s="51"/>
      <c r="BK5344" s="51"/>
      <c r="BL5344" s="51"/>
      <c r="BM5344" s="51"/>
      <c r="BN5344" s="51"/>
      <c r="BO5344" s="51"/>
      <c r="BP5344" s="51"/>
      <c r="BQ5344" s="51"/>
      <c r="BR5344" s="51"/>
      <c r="BS5344" s="51"/>
      <c r="BT5344" s="51"/>
      <c r="BU5344" s="51"/>
      <c r="BV5344" s="51"/>
      <c r="BW5344" s="51"/>
      <c r="BX5344" s="51"/>
      <c r="BY5344" s="51"/>
    </row>
    <row r="5345" spans="1:77" x14ac:dyDescent="0.55000000000000004">
      <c r="A5345" s="49" t="s">
        <v>911</v>
      </c>
      <c r="B5345" s="50">
        <v>42317</v>
      </c>
      <c r="C5345" s="51" t="s">
        <v>906</v>
      </c>
      <c r="D5345" s="51"/>
      <c r="E5345" s="51">
        <v>483.98953124999997</v>
      </c>
      <c r="F5345" s="51">
        <v>0.143115625</v>
      </c>
      <c r="G5345" s="51">
        <v>0.19901875000000002</v>
      </c>
      <c r="H5345" s="51">
        <v>0.26148749999999998</v>
      </c>
      <c r="I5345" s="51">
        <v>0.24918750000000001</v>
      </c>
      <c r="J5345" s="51">
        <v>0.29205000000000003</v>
      </c>
      <c r="K5345" s="51">
        <v>0.33718125000000004</v>
      </c>
      <c r="L5345" s="51">
        <v>0.30232500000000001</v>
      </c>
      <c r="M5345" s="51"/>
      <c r="N5345" s="51"/>
      <c r="O5345" s="51"/>
      <c r="P5345" s="51"/>
      <c r="Q5345" s="51"/>
      <c r="R5345" s="51"/>
      <c r="S5345" s="51"/>
      <c r="T5345" s="51"/>
      <c r="U5345" s="51"/>
      <c r="V5345" s="51"/>
      <c r="W5345" s="51"/>
      <c r="X5345" s="51"/>
      <c r="Y5345" s="51"/>
      <c r="Z5345" s="51"/>
      <c r="AA5345" s="51"/>
      <c r="AB5345" s="51"/>
      <c r="AC5345" s="51"/>
      <c r="AD5345" s="51"/>
      <c r="AE5345" s="51"/>
      <c r="AF5345" s="51"/>
      <c r="AG5345" s="51"/>
      <c r="AH5345" s="51"/>
      <c r="AI5345" s="51"/>
      <c r="AJ5345" s="51"/>
      <c r="AK5345" s="51"/>
      <c r="AL5345" s="51"/>
      <c r="AM5345" s="51"/>
      <c r="AN5345" s="51"/>
      <c r="AO5345" s="51"/>
      <c r="AP5345" s="51"/>
      <c r="AQ5345" s="51"/>
      <c r="AR5345" s="51"/>
      <c r="AS5345" s="51"/>
      <c r="AT5345" s="51"/>
      <c r="AU5345" s="51"/>
      <c r="AV5345" s="51"/>
      <c r="AW5345" s="51"/>
      <c r="AX5345" s="51"/>
      <c r="AY5345" s="51"/>
      <c r="AZ5345" s="51"/>
      <c r="BA5345" s="51"/>
      <c r="BB5345" s="51"/>
      <c r="BC5345" s="51"/>
      <c r="BD5345" s="51"/>
      <c r="BE5345" s="51"/>
      <c r="BF5345" s="51"/>
      <c r="BG5345" s="51"/>
      <c r="BH5345" s="51"/>
      <c r="BI5345" s="51"/>
      <c r="BJ5345" s="51"/>
      <c r="BK5345" s="51"/>
      <c r="BL5345" s="51"/>
      <c r="BM5345" s="51"/>
      <c r="BN5345" s="51"/>
      <c r="BO5345" s="51"/>
      <c r="BP5345" s="51"/>
      <c r="BQ5345" s="51"/>
      <c r="BR5345" s="51"/>
      <c r="BS5345" s="51"/>
      <c r="BT5345" s="51"/>
      <c r="BU5345" s="51"/>
      <c r="BV5345" s="51"/>
      <c r="BW5345" s="51"/>
      <c r="BX5345" s="51"/>
      <c r="BY5345" s="51"/>
    </row>
    <row r="5346" spans="1:77" x14ac:dyDescent="0.55000000000000004">
      <c r="A5346" s="49" t="s">
        <v>911</v>
      </c>
      <c r="B5346" s="50">
        <v>42318</v>
      </c>
      <c r="C5346" s="51" t="s">
        <v>906</v>
      </c>
      <c r="D5346" s="51"/>
      <c r="E5346" s="51">
        <v>481.92515624999999</v>
      </c>
      <c r="F5346" s="51">
        <v>0.13854687500000001</v>
      </c>
      <c r="G5346" s="51">
        <v>0.19535000000000002</v>
      </c>
      <c r="H5346" s="51">
        <v>0.25900624999999999</v>
      </c>
      <c r="I5346" s="51">
        <v>0.24881249999999999</v>
      </c>
      <c r="J5346" s="51">
        <v>0.29206874999999999</v>
      </c>
      <c r="K5346" s="51">
        <v>0.33724375000000001</v>
      </c>
      <c r="L5346" s="51">
        <v>0.30233750000000004</v>
      </c>
      <c r="M5346" s="51"/>
      <c r="N5346" s="51"/>
      <c r="O5346" s="51"/>
      <c r="P5346" s="51"/>
      <c r="Q5346" s="51"/>
      <c r="R5346" s="51"/>
      <c r="S5346" s="51"/>
      <c r="T5346" s="51"/>
      <c r="U5346" s="51"/>
      <c r="V5346" s="51"/>
      <c r="W5346" s="51"/>
      <c r="X5346" s="51"/>
      <c r="Y5346" s="51"/>
      <c r="Z5346" s="51"/>
      <c r="AA5346" s="51"/>
      <c r="AB5346" s="51">
        <v>7.95</v>
      </c>
      <c r="AC5346" s="51">
        <v>0.29953727420542564</v>
      </c>
      <c r="AD5346" s="51">
        <v>0.2447101092547927</v>
      </c>
      <c r="AE5346" s="51"/>
      <c r="AF5346" s="51"/>
      <c r="AG5346" s="51"/>
      <c r="AH5346" s="51">
        <v>0.45</v>
      </c>
      <c r="AI5346" s="51">
        <v>6.95</v>
      </c>
      <c r="AJ5346" s="51"/>
      <c r="AK5346" s="51"/>
      <c r="AL5346" s="51"/>
      <c r="AM5346" s="51"/>
      <c r="AN5346" s="51"/>
      <c r="AO5346" s="51"/>
      <c r="AP5346" s="51"/>
      <c r="AQ5346" s="51"/>
      <c r="AR5346" s="51"/>
      <c r="AS5346" s="51"/>
      <c r="AT5346" s="51"/>
      <c r="AU5346" s="51"/>
      <c r="AV5346" s="51"/>
      <c r="AW5346" s="51"/>
      <c r="AX5346" s="51"/>
      <c r="AY5346" s="51"/>
      <c r="AZ5346" s="51"/>
      <c r="BA5346" s="51"/>
      <c r="BB5346" s="51"/>
      <c r="BC5346" s="51"/>
      <c r="BD5346" s="51"/>
      <c r="BE5346" s="51"/>
      <c r="BF5346" s="51"/>
      <c r="BG5346" s="51"/>
      <c r="BH5346" s="51"/>
      <c r="BI5346" s="51"/>
      <c r="BJ5346" s="51"/>
      <c r="BK5346" s="51"/>
      <c r="BL5346" s="51"/>
      <c r="BM5346" s="51"/>
      <c r="BN5346" s="51"/>
      <c r="BO5346" s="51"/>
      <c r="BP5346" s="51"/>
      <c r="BQ5346" s="51"/>
      <c r="BR5346" s="51"/>
      <c r="BS5346" s="51"/>
      <c r="BT5346" s="51"/>
      <c r="BU5346" s="51"/>
      <c r="BV5346" s="51"/>
      <c r="BW5346" s="51"/>
      <c r="BX5346" s="51"/>
      <c r="BY5346" s="51"/>
    </row>
    <row r="5347" spans="1:77" x14ac:dyDescent="0.55000000000000004">
      <c r="A5347" s="49" t="s">
        <v>911</v>
      </c>
      <c r="B5347" s="50">
        <v>42319</v>
      </c>
      <c r="C5347" s="51" t="s">
        <v>906</v>
      </c>
      <c r="D5347" s="51"/>
      <c r="E5347" s="51">
        <v>480.26484375000001</v>
      </c>
      <c r="F5347" s="51">
        <v>0.134159375</v>
      </c>
      <c r="G5347" s="51">
        <v>0.19280625000000001</v>
      </c>
      <c r="H5347" s="51">
        <v>0.25710624999999998</v>
      </c>
      <c r="I5347" s="51">
        <v>0.24845000000000003</v>
      </c>
      <c r="J5347" s="51">
        <v>0.29209374999999999</v>
      </c>
      <c r="K5347" s="51">
        <v>0.33728750000000002</v>
      </c>
      <c r="L5347" s="51">
        <v>0.30246249999999997</v>
      </c>
      <c r="M5347" s="51"/>
      <c r="N5347" s="51"/>
      <c r="O5347" s="51"/>
      <c r="P5347" s="51"/>
      <c r="Q5347" s="51"/>
      <c r="R5347" s="51"/>
      <c r="S5347" s="51"/>
      <c r="T5347" s="51"/>
      <c r="U5347" s="51"/>
      <c r="V5347" s="51"/>
      <c r="W5347" s="51"/>
      <c r="X5347" s="51"/>
      <c r="Y5347" s="51"/>
      <c r="Z5347" s="51"/>
      <c r="AA5347" s="51"/>
      <c r="AB5347" s="51"/>
      <c r="AC5347" s="51"/>
      <c r="AD5347" s="51"/>
      <c r="AE5347" s="51"/>
      <c r="AF5347" s="51"/>
      <c r="AG5347" s="51"/>
      <c r="AH5347" s="51"/>
      <c r="AI5347" s="51"/>
      <c r="AJ5347" s="51"/>
      <c r="AK5347" s="51"/>
      <c r="AL5347" s="51"/>
      <c r="AM5347" s="51"/>
      <c r="AN5347" s="51"/>
      <c r="AO5347" s="51"/>
      <c r="AP5347" s="51"/>
      <c r="AQ5347" s="51"/>
      <c r="AR5347" s="51"/>
      <c r="AS5347" s="51"/>
      <c r="AT5347" s="51"/>
      <c r="AU5347" s="51"/>
      <c r="AV5347" s="51"/>
      <c r="AW5347" s="51"/>
      <c r="AX5347" s="51"/>
      <c r="AY5347" s="51"/>
      <c r="AZ5347" s="51"/>
      <c r="BA5347" s="51"/>
      <c r="BB5347" s="51"/>
      <c r="BC5347" s="51"/>
      <c r="BD5347" s="51"/>
      <c r="BE5347" s="51"/>
      <c r="BF5347" s="51"/>
      <c r="BG5347" s="51"/>
      <c r="BH5347" s="51"/>
      <c r="BI5347" s="51"/>
      <c r="BJ5347" s="51"/>
      <c r="BK5347" s="51"/>
      <c r="BL5347" s="51"/>
      <c r="BM5347" s="51"/>
      <c r="BN5347" s="51"/>
      <c r="BO5347" s="51"/>
      <c r="BP5347" s="51"/>
      <c r="BQ5347" s="51"/>
      <c r="BR5347" s="51"/>
      <c r="BS5347" s="51"/>
      <c r="BT5347" s="51"/>
      <c r="BU5347" s="51"/>
      <c r="BV5347" s="51"/>
      <c r="BW5347" s="51"/>
      <c r="BX5347" s="51"/>
      <c r="BY5347" s="51"/>
    </row>
    <row r="5348" spans="1:77" x14ac:dyDescent="0.55000000000000004">
      <c r="A5348" s="49" t="s">
        <v>911</v>
      </c>
      <c r="B5348" s="50">
        <v>42320</v>
      </c>
      <c r="C5348" s="51" t="s">
        <v>906</v>
      </c>
      <c r="D5348" s="51"/>
      <c r="E5348" s="51">
        <v>478.61390625000001</v>
      </c>
      <c r="F5348" s="51">
        <v>0.13241562499999998</v>
      </c>
      <c r="G5348" s="51">
        <v>0.19053124999999999</v>
      </c>
      <c r="H5348" s="51">
        <v>0.2542625</v>
      </c>
      <c r="I5348" s="51">
        <v>0.24788750000000001</v>
      </c>
      <c r="J5348" s="51">
        <v>0.29198125000000003</v>
      </c>
      <c r="K5348" s="51">
        <v>0.33732499999999999</v>
      </c>
      <c r="L5348" s="51">
        <v>0.30245</v>
      </c>
      <c r="M5348" s="51"/>
      <c r="N5348" s="51"/>
      <c r="O5348" s="51"/>
      <c r="P5348" s="51"/>
      <c r="Q5348" s="51"/>
      <c r="R5348" s="51"/>
      <c r="S5348" s="51"/>
      <c r="T5348" s="51"/>
      <c r="U5348" s="51"/>
      <c r="V5348" s="51"/>
      <c r="W5348" s="51"/>
      <c r="X5348" s="51"/>
      <c r="Y5348" s="51"/>
      <c r="Z5348" s="51"/>
      <c r="AA5348" s="51"/>
      <c r="AB5348" s="51"/>
      <c r="AC5348" s="51">
        <v>0.32994266572343167</v>
      </c>
      <c r="AD5348" s="51">
        <v>0.26802234542614645</v>
      </c>
      <c r="AE5348" s="51"/>
      <c r="AF5348" s="51"/>
      <c r="AG5348" s="51"/>
      <c r="AH5348" s="51"/>
      <c r="AI5348" s="51"/>
      <c r="AJ5348" s="51"/>
      <c r="AK5348" s="51"/>
      <c r="AL5348" s="51"/>
      <c r="AM5348" s="51"/>
      <c r="AN5348" s="51"/>
      <c r="AO5348" s="51"/>
      <c r="AP5348" s="51"/>
      <c r="AQ5348" s="51"/>
      <c r="AR5348" s="51"/>
      <c r="AS5348" s="51"/>
      <c r="AT5348" s="51"/>
      <c r="AU5348" s="51"/>
      <c r="AV5348" s="51"/>
      <c r="AW5348" s="51"/>
      <c r="AX5348" s="51"/>
      <c r="AY5348" s="51"/>
      <c r="AZ5348" s="51"/>
      <c r="BA5348" s="51"/>
      <c r="BB5348" s="51"/>
      <c r="BC5348" s="51"/>
      <c r="BD5348" s="51"/>
      <c r="BE5348" s="51"/>
      <c r="BF5348" s="51"/>
      <c r="BG5348" s="51"/>
      <c r="BH5348" s="51"/>
      <c r="BI5348" s="51"/>
      <c r="BJ5348" s="51"/>
      <c r="BK5348" s="51"/>
      <c r="BL5348" s="51"/>
      <c r="BM5348" s="51"/>
      <c r="BN5348" s="51"/>
      <c r="BO5348" s="51"/>
      <c r="BP5348" s="51"/>
      <c r="BQ5348" s="51"/>
      <c r="BR5348" s="51"/>
      <c r="BS5348" s="51"/>
      <c r="BT5348" s="51"/>
      <c r="BU5348" s="51"/>
      <c r="BV5348" s="51"/>
      <c r="BW5348" s="51"/>
      <c r="BX5348" s="51"/>
      <c r="BY5348" s="51"/>
    </row>
    <row r="5349" spans="1:77" x14ac:dyDescent="0.55000000000000004">
      <c r="A5349" s="49" t="s">
        <v>911</v>
      </c>
      <c r="B5349" s="50">
        <v>42321</v>
      </c>
      <c r="C5349" s="51" t="s">
        <v>906</v>
      </c>
      <c r="D5349" s="51"/>
      <c r="E5349" s="51">
        <v>476.52468750000003</v>
      </c>
      <c r="F5349" s="51">
        <v>0.12999375000000002</v>
      </c>
      <c r="G5349" s="51">
        <v>0.1874875</v>
      </c>
      <c r="H5349" s="51">
        <v>0.25113125000000003</v>
      </c>
      <c r="I5349" s="51">
        <v>0.24688750000000004</v>
      </c>
      <c r="J5349" s="51">
        <v>0.29184375000000007</v>
      </c>
      <c r="K5349" s="51">
        <v>0.33729374999999995</v>
      </c>
      <c r="L5349" s="51">
        <v>0.30251875</v>
      </c>
      <c r="M5349" s="51"/>
      <c r="N5349" s="51"/>
      <c r="O5349" s="51"/>
      <c r="P5349" s="51"/>
      <c r="Q5349" s="51"/>
      <c r="R5349" s="51"/>
      <c r="S5349" s="51"/>
      <c r="T5349" s="51"/>
      <c r="U5349" s="51"/>
      <c r="V5349" s="51"/>
      <c r="W5349" s="51"/>
      <c r="X5349" s="51"/>
      <c r="Y5349" s="51"/>
      <c r="Z5349" s="51"/>
      <c r="AA5349" s="51"/>
      <c r="AB5349" s="51"/>
      <c r="AC5349" s="51"/>
      <c r="AD5349" s="51"/>
      <c r="AE5349" s="51"/>
      <c r="AF5349" s="51"/>
      <c r="AG5349" s="51"/>
      <c r="AH5349" s="51"/>
      <c r="AI5349" s="51"/>
      <c r="AJ5349" s="51"/>
      <c r="AK5349" s="51"/>
      <c r="AL5349" s="51"/>
      <c r="AM5349" s="51"/>
      <c r="AN5349" s="51"/>
      <c r="AO5349" s="51"/>
      <c r="AP5349" s="51"/>
      <c r="AQ5349" s="51"/>
      <c r="AR5349" s="51"/>
      <c r="AS5349" s="51"/>
      <c r="AT5349" s="51"/>
      <c r="AU5349" s="51"/>
      <c r="AV5349" s="51"/>
      <c r="AW5349" s="51"/>
      <c r="AX5349" s="51"/>
      <c r="AY5349" s="51"/>
      <c r="AZ5349" s="51"/>
      <c r="BA5349" s="51"/>
      <c r="BB5349" s="51"/>
      <c r="BC5349" s="51"/>
      <c r="BD5349" s="51"/>
      <c r="BE5349" s="51"/>
      <c r="BF5349" s="51"/>
      <c r="BG5349" s="51"/>
      <c r="BH5349" s="51"/>
      <c r="BI5349" s="51"/>
      <c r="BJ5349" s="51"/>
      <c r="BK5349" s="51"/>
      <c r="BL5349" s="51"/>
      <c r="BM5349" s="51"/>
      <c r="BN5349" s="51"/>
      <c r="BO5349" s="51"/>
      <c r="BP5349" s="51"/>
      <c r="BQ5349" s="51"/>
      <c r="BR5349" s="51"/>
      <c r="BS5349" s="51"/>
      <c r="BT5349" s="51"/>
      <c r="BU5349" s="51"/>
      <c r="BV5349" s="51"/>
      <c r="BW5349" s="51"/>
      <c r="BX5349" s="51"/>
      <c r="BY5349" s="51"/>
    </row>
    <row r="5350" spans="1:77" x14ac:dyDescent="0.55000000000000004">
      <c r="A5350" s="49" t="s">
        <v>911</v>
      </c>
      <c r="B5350" s="50">
        <v>42322</v>
      </c>
      <c r="C5350" s="51" t="s">
        <v>906</v>
      </c>
      <c r="D5350" s="51"/>
      <c r="E5350" s="51">
        <v>474.33187499999991</v>
      </c>
      <c r="F5350" s="51">
        <v>0.12696874999999999</v>
      </c>
      <c r="G5350" s="51">
        <v>0.18441874999999999</v>
      </c>
      <c r="H5350" s="51">
        <v>0.24809999999999999</v>
      </c>
      <c r="I5350" s="51">
        <v>0.24590000000000001</v>
      </c>
      <c r="J5350" s="51">
        <v>0.29151874999999999</v>
      </c>
      <c r="K5350" s="51">
        <v>0.33733749999999996</v>
      </c>
      <c r="L5350" s="51">
        <v>0.30255624999999997</v>
      </c>
      <c r="M5350" s="51"/>
      <c r="N5350" s="51"/>
      <c r="O5350" s="51"/>
      <c r="P5350" s="51"/>
      <c r="Q5350" s="51"/>
      <c r="R5350" s="51"/>
      <c r="S5350" s="51"/>
      <c r="T5350" s="51"/>
      <c r="U5350" s="51"/>
      <c r="V5350" s="51"/>
      <c r="W5350" s="51"/>
      <c r="X5350" s="51"/>
      <c r="Y5350" s="51"/>
      <c r="Z5350" s="51"/>
      <c r="AA5350" s="51"/>
      <c r="AB5350" s="51"/>
      <c r="AC5350" s="51"/>
      <c r="AD5350" s="51"/>
      <c r="AE5350" s="51"/>
      <c r="AF5350" s="51"/>
      <c r="AG5350" s="51"/>
      <c r="AH5350" s="51"/>
      <c r="AI5350" s="51"/>
      <c r="AJ5350" s="51"/>
      <c r="AK5350" s="51"/>
      <c r="AL5350" s="51"/>
      <c r="AM5350" s="51"/>
      <c r="AN5350" s="51"/>
      <c r="AO5350" s="51"/>
      <c r="AP5350" s="51"/>
      <c r="AQ5350" s="51"/>
      <c r="AR5350" s="51"/>
      <c r="AS5350" s="51"/>
      <c r="AT5350" s="51"/>
      <c r="AU5350" s="51"/>
      <c r="AV5350" s="51"/>
      <c r="AW5350" s="51"/>
      <c r="AX5350" s="51"/>
      <c r="AY5350" s="51"/>
      <c r="AZ5350" s="51"/>
      <c r="BA5350" s="51"/>
      <c r="BB5350" s="51"/>
      <c r="BC5350" s="51"/>
      <c r="BD5350" s="51"/>
      <c r="BE5350" s="51"/>
      <c r="BF5350" s="51"/>
      <c r="BG5350" s="51"/>
      <c r="BH5350" s="51"/>
      <c r="BI5350" s="51"/>
      <c r="BJ5350" s="51"/>
      <c r="BK5350" s="51"/>
      <c r="BL5350" s="51"/>
      <c r="BM5350" s="51"/>
      <c r="BN5350" s="51"/>
      <c r="BO5350" s="51"/>
      <c r="BP5350" s="51"/>
      <c r="BQ5350" s="51"/>
      <c r="BR5350" s="51"/>
      <c r="BS5350" s="51"/>
      <c r="BT5350" s="51"/>
      <c r="BU5350" s="51"/>
      <c r="BV5350" s="51"/>
      <c r="BW5350" s="51"/>
      <c r="BX5350" s="51"/>
      <c r="BY5350" s="51"/>
    </row>
    <row r="5351" spans="1:77" x14ac:dyDescent="0.55000000000000004">
      <c r="A5351" s="49" t="s">
        <v>911</v>
      </c>
      <c r="B5351" s="50">
        <v>42323</v>
      </c>
      <c r="C5351" s="51" t="s">
        <v>906</v>
      </c>
      <c r="D5351" s="51"/>
      <c r="E5351" s="51">
        <v>472.56281249999995</v>
      </c>
      <c r="F5351" s="51">
        <v>0.1245125</v>
      </c>
      <c r="G5351" s="51">
        <v>0.18211875000000002</v>
      </c>
      <c r="H5351" s="51">
        <v>0.24559375</v>
      </c>
      <c r="I5351" s="51">
        <v>0.24504999999999999</v>
      </c>
      <c r="J5351" s="51">
        <v>0.29133125000000004</v>
      </c>
      <c r="K5351" s="51">
        <v>0.33736875</v>
      </c>
      <c r="L5351" s="51">
        <v>0.30254999999999999</v>
      </c>
      <c r="M5351" s="51"/>
      <c r="N5351" s="51"/>
      <c r="O5351" s="51"/>
      <c r="P5351" s="51"/>
      <c r="Q5351" s="51"/>
      <c r="R5351" s="51"/>
      <c r="S5351" s="51"/>
      <c r="T5351" s="51"/>
      <c r="U5351" s="51"/>
      <c r="V5351" s="51"/>
      <c r="W5351" s="51"/>
      <c r="X5351" s="51"/>
      <c r="Y5351" s="51"/>
      <c r="Z5351" s="51"/>
      <c r="AA5351" s="51"/>
      <c r="AB5351" s="51"/>
      <c r="AC5351" s="51"/>
      <c r="AD5351" s="51"/>
      <c r="AE5351" s="51"/>
      <c r="AF5351" s="51"/>
      <c r="AG5351" s="51"/>
      <c r="AH5351" s="51"/>
      <c r="AI5351" s="51"/>
      <c r="AJ5351" s="51"/>
      <c r="AK5351" s="51"/>
      <c r="AL5351" s="51"/>
      <c r="AM5351" s="51"/>
      <c r="AN5351" s="51"/>
      <c r="AO5351" s="51"/>
      <c r="AP5351" s="51"/>
      <c r="AQ5351" s="51"/>
      <c r="AR5351" s="51"/>
      <c r="AS5351" s="51"/>
      <c r="AT5351" s="51"/>
      <c r="AU5351" s="51"/>
      <c r="AV5351" s="51"/>
      <c r="AW5351" s="51"/>
      <c r="AX5351" s="51"/>
      <c r="AY5351" s="51"/>
      <c r="AZ5351" s="51"/>
      <c r="BA5351" s="51"/>
      <c r="BB5351" s="51"/>
      <c r="BC5351" s="51"/>
      <c r="BD5351" s="51"/>
      <c r="BE5351" s="51"/>
      <c r="BF5351" s="51"/>
      <c r="BG5351" s="51"/>
      <c r="BH5351" s="51"/>
      <c r="BI5351" s="51"/>
      <c r="BJ5351" s="51"/>
      <c r="BK5351" s="51"/>
      <c r="BL5351" s="51"/>
      <c r="BM5351" s="51"/>
      <c r="BN5351" s="51"/>
      <c r="BO5351" s="51"/>
      <c r="BP5351" s="51"/>
      <c r="BQ5351" s="51"/>
      <c r="BR5351" s="51"/>
      <c r="BS5351" s="51"/>
      <c r="BT5351" s="51"/>
      <c r="BU5351" s="51"/>
      <c r="BV5351" s="51"/>
      <c r="BW5351" s="51"/>
      <c r="BX5351" s="51"/>
      <c r="BY5351" s="51"/>
    </row>
    <row r="5352" spans="1:77" x14ac:dyDescent="0.55000000000000004">
      <c r="A5352" s="49" t="s">
        <v>911</v>
      </c>
      <c r="B5352" s="50">
        <v>42324</v>
      </c>
      <c r="C5352" s="51" t="s">
        <v>906</v>
      </c>
      <c r="D5352" s="51"/>
      <c r="E5352" s="51">
        <v>469.33875</v>
      </c>
      <c r="F5352" s="51">
        <v>0.1151875</v>
      </c>
      <c r="G5352" s="51">
        <v>0.17925000000000002</v>
      </c>
      <c r="H5352" s="51">
        <v>0.24241874999999999</v>
      </c>
      <c r="I5352" s="51">
        <v>0.24393749999999997</v>
      </c>
      <c r="J5352" s="51">
        <v>0.29104374999999999</v>
      </c>
      <c r="K5352" s="51">
        <v>0.33730624999999997</v>
      </c>
      <c r="L5352" s="51">
        <v>0.30253750000000001</v>
      </c>
      <c r="M5352" s="51"/>
      <c r="N5352" s="51"/>
      <c r="O5352" s="51"/>
      <c r="P5352" s="51"/>
      <c r="Q5352" s="51"/>
      <c r="R5352" s="51"/>
      <c r="S5352" s="51"/>
      <c r="T5352" s="51"/>
      <c r="U5352" s="51"/>
      <c r="V5352" s="51"/>
      <c r="W5352" s="51"/>
      <c r="X5352" s="51"/>
      <c r="Y5352" s="51"/>
      <c r="Z5352" s="51"/>
      <c r="AA5352" s="51"/>
      <c r="AB5352" s="51"/>
      <c r="AC5352" s="51"/>
      <c r="AD5352" s="51"/>
      <c r="AE5352" s="51"/>
      <c r="AF5352" s="51"/>
      <c r="AG5352" s="51"/>
      <c r="AH5352" s="51"/>
      <c r="AI5352" s="51"/>
      <c r="AJ5352" s="51"/>
      <c r="AK5352" s="51"/>
      <c r="AL5352" s="51"/>
      <c r="AM5352" s="51"/>
      <c r="AN5352" s="51"/>
      <c r="AO5352" s="51"/>
      <c r="AP5352" s="51"/>
      <c r="AQ5352" s="51"/>
      <c r="AR5352" s="51"/>
      <c r="AS5352" s="51"/>
      <c r="AT5352" s="51"/>
      <c r="AU5352" s="51"/>
      <c r="AV5352" s="51"/>
      <c r="AW5352" s="51"/>
      <c r="AX5352" s="51"/>
      <c r="AY5352" s="51"/>
      <c r="AZ5352" s="51"/>
      <c r="BA5352" s="51"/>
      <c r="BB5352" s="51"/>
      <c r="BC5352" s="51"/>
      <c r="BD5352" s="51"/>
      <c r="BE5352" s="51"/>
      <c r="BF5352" s="51"/>
      <c r="BG5352" s="51"/>
      <c r="BH5352" s="51"/>
      <c r="BI5352" s="51"/>
      <c r="BJ5352" s="51"/>
      <c r="BK5352" s="51"/>
      <c r="BL5352" s="51"/>
      <c r="BM5352" s="51"/>
      <c r="BN5352" s="51"/>
      <c r="BO5352" s="51"/>
      <c r="BP5352" s="51"/>
      <c r="BQ5352" s="51"/>
      <c r="BR5352" s="51"/>
      <c r="BS5352" s="51"/>
      <c r="BT5352" s="51"/>
      <c r="BU5352" s="51"/>
      <c r="BV5352" s="51"/>
      <c r="BW5352" s="51"/>
      <c r="BX5352" s="51"/>
      <c r="BY5352" s="51"/>
    </row>
    <row r="5353" spans="1:77" x14ac:dyDescent="0.55000000000000004">
      <c r="A5353" s="49" t="s">
        <v>911</v>
      </c>
      <c r="B5353" s="50">
        <v>42325</v>
      </c>
      <c r="C5353" s="51" t="s">
        <v>906</v>
      </c>
      <c r="D5353" s="51"/>
      <c r="E5353" s="51">
        <v>467.63296875000003</v>
      </c>
      <c r="F5353" s="51">
        <v>0.11307187499999999</v>
      </c>
      <c r="G5353" s="51">
        <v>0.17708124999999997</v>
      </c>
      <c r="H5353" s="51">
        <v>0.24011250000000003</v>
      </c>
      <c r="I5353" s="51">
        <v>0.24301874999999998</v>
      </c>
      <c r="J5353" s="51">
        <v>0.29073750000000004</v>
      </c>
      <c r="K5353" s="51">
        <v>0.33730000000000004</v>
      </c>
      <c r="L5353" s="51">
        <v>0.30253124999999997</v>
      </c>
      <c r="M5353" s="51"/>
      <c r="N5353" s="51"/>
      <c r="O5353" s="51"/>
      <c r="P5353" s="51"/>
      <c r="Q5353" s="51"/>
      <c r="R5353" s="51"/>
      <c r="S5353" s="51"/>
      <c r="T5353" s="51"/>
      <c r="U5353" s="51"/>
      <c r="V5353" s="51"/>
      <c r="W5353" s="51"/>
      <c r="X5353" s="51"/>
      <c r="Y5353" s="51"/>
      <c r="Z5353" s="51"/>
      <c r="AA5353" s="51"/>
      <c r="AB5353" s="51"/>
      <c r="AC5353" s="51">
        <v>0.45735576311053655</v>
      </c>
      <c r="AD5353" s="51">
        <v>0.27016894817552672</v>
      </c>
      <c r="AE5353" s="51"/>
      <c r="AF5353" s="51"/>
      <c r="AG5353" s="51"/>
      <c r="AH5353" s="51"/>
      <c r="AI5353" s="51"/>
      <c r="AJ5353" s="51"/>
      <c r="AK5353" s="51"/>
      <c r="AL5353" s="51"/>
      <c r="AM5353" s="51"/>
      <c r="AN5353" s="51"/>
      <c r="AO5353" s="51"/>
      <c r="AP5353" s="51"/>
      <c r="AQ5353" s="51"/>
      <c r="AR5353" s="51"/>
      <c r="AS5353" s="51"/>
      <c r="AT5353" s="51"/>
      <c r="AU5353" s="51"/>
      <c r="AV5353" s="51"/>
      <c r="AW5353" s="51"/>
      <c r="AX5353" s="51"/>
      <c r="AY5353" s="51"/>
      <c r="AZ5353" s="51"/>
      <c r="BA5353" s="51"/>
      <c r="BB5353" s="51"/>
      <c r="BC5353" s="51"/>
      <c r="BD5353" s="51"/>
      <c r="BE5353" s="51"/>
      <c r="BF5353" s="51"/>
      <c r="BG5353" s="51"/>
      <c r="BH5353" s="51"/>
      <c r="BI5353" s="51"/>
      <c r="BJ5353" s="51"/>
      <c r="BK5353" s="51"/>
      <c r="BL5353" s="51"/>
      <c r="BM5353" s="51"/>
      <c r="BN5353" s="51"/>
      <c r="BO5353" s="51"/>
      <c r="BP5353" s="51"/>
      <c r="BQ5353" s="51"/>
      <c r="BR5353" s="51"/>
      <c r="BS5353" s="51"/>
      <c r="BT5353" s="51"/>
      <c r="BU5353" s="51"/>
      <c r="BV5353" s="51"/>
      <c r="BW5353" s="51"/>
      <c r="BX5353" s="51"/>
      <c r="BY5353" s="51"/>
    </row>
    <row r="5354" spans="1:77" x14ac:dyDescent="0.55000000000000004">
      <c r="A5354" s="49" t="s">
        <v>911</v>
      </c>
      <c r="B5354" s="50">
        <v>42326</v>
      </c>
      <c r="C5354" s="51" t="s">
        <v>906</v>
      </c>
      <c r="D5354" s="51"/>
      <c r="E5354" s="51">
        <v>465.70921874999999</v>
      </c>
      <c r="F5354" s="51">
        <v>0.11060937500000001</v>
      </c>
      <c r="G5354" s="51">
        <v>0.17486875000000002</v>
      </c>
      <c r="H5354" s="51">
        <v>0.23739374999999999</v>
      </c>
      <c r="I5354" s="51">
        <v>0.24199375000000001</v>
      </c>
      <c r="J5354" s="51">
        <v>0.29041875</v>
      </c>
      <c r="K5354" s="51">
        <v>0.33729374999999995</v>
      </c>
      <c r="L5354" s="51">
        <v>0.30252499999999999</v>
      </c>
      <c r="M5354" s="51"/>
      <c r="N5354" s="51"/>
      <c r="O5354" s="51"/>
      <c r="P5354" s="51"/>
      <c r="Q5354" s="51"/>
      <c r="R5354" s="51"/>
      <c r="S5354" s="51"/>
      <c r="T5354" s="51"/>
      <c r="U5354" s="51"/>
      <c r="V5354" s="51"/>
      <c r="W5354" s="51"/>
      <c r="X5354" s="51"/>
      <c r="Y5354" s="51"/>
      <c r="Z5354" s="51"/>
      <c r="AA5354" s="51"/>
      <c r="AB5354" s="51"/>
      <c r="AC5354" s="51"/>
      <c r="AD5354" s="51"/>
      <c r="AE5354" s="51"/>
      <c r="AF5354" s="51"/>
      <c r="AG5354" s="51"/>
      <c r="AH5354" s="51"/>
      <c r="AI5354" s="51"/>
      <c r="AJ5354" s="51"/>
      <c r="AK5354" s="51"/>
      <c r="AL5354" s="51"/>
      <c r="AM5354" s="51"/>
      <c r="AN5354" s="51"/>
      <c r="AO5354" s="51"/>
      <c r="AP5354" s="51"/>
      <c r="AQ5354" s="51"/>
      <c r="AR5354" s="51"/>
      <c r="AS5354" s="51"/>
      <c r="AT5354" s="51"/>
      <c r="AU5354" s="51"/>
      <c r="AV5354" s="51"/>
      <c r="AW5354" s="51"/>
      <c r="AX5354" s="51"/>
      <c r="AY5354" s="51"/>
      <c r="AZ5354" s="51"/>
      <c r="BA5354" s="51"/>
      <c r="BB5354" s="51"/>
      <c r="BC5354" s="51"/>
      <c r="BD5354" s="51"/>
      <c r="BE5354" s="51"/>
      <c r="BF5354" s="51"/>
      <c r="BG5354" s="51"/>
      <c r="BH5354" s="51"/>
      <c r="BI5354" s="51"/>
      <c r="BJ5354" s="51"/>
      <c r="BK5354" s="51"/>
      <c r="BL5354" s="51"/>
      <c r="BM5354" s="51"/>
      <c r="BN5354" s="51"/>
      <c r="BO5354" s="51"/>
      <c r="BP5354" s="51"/>
      <c r="BQ5354" s="51"/>
      <c r="BR5354" s="51"/>
      <c r="BS5354" s="51"/>
      <c r="BT5354" s="51"/>
      <c r="BU5354" s="51"/>
      <c r="BV5354" s="51"/>
      <c r="BW5354" s="51"/>
      <c r="BX5354" s="51"/>
      <c r="BY5354" s="51"/>
    </row>
    <row r="5355" spans="1:77" x14ac:dyDescent="0.55000000000000004">
      <c r="A5355" s="49" t="s">
        <v>911</v>
      </c>
      <c r="B5355" s="50">
        <v>42327</v>
      </c>
      <c r="C5355" s="51" t="s">
        <v>906</v>
      </c>
      <c r="D5355" s="51"/>
      <c r="E5355" s="51">
        <v>487.45687499999997</v>
      </c>
      <c r="F5355" s="51">
        <v>0.24026875</v>
      </c>
      <c r="G5355" s="51">
        <v>0.18384375</v>
      </c>
      <c r="H5355" s="51">
        <v>0.24209999999999998</v>
      </c>
      <c r="I5355" s="51">
        <v>0.24088124999999999</v>
      </c>
      <c r="J5355" s="51">
        <v>0.29007499999999997</v>
      </c>
      <c r="K5355" s="51">
        <v>0.33713750000000003</v>
      </c>
      <c r="L5355" s="51">
        <v>0.30260624999999997</v>
      </c>
      <c r="M5355" s="51"/>
      <c r="N5355" s="51"/>
      <c r="O5355" s="51"/>
      <c r="P5355" s="51"/>
      <c r="Q5355" s="51">
        <v>3.5484979250000004</v>
      </c>
      <c r="R5355" s="51">
        <v>190.89499999999998</v>
      </c>
      <c r="S5355" s="51">
        <v>0</v>
      </c>
      <c r="T5355" s="51"/>
      <c r="U5355" s="51"/>
      <c r="V5355" s="51"/>
      <c r="W5355" s="51"/>
      <c r="X5355" s="51"/>
      <c r="Y5355" s="51"/>
      <c r="Z5355" s="51"/>
      <c r="AA5355" s="51">
        <v>0</v>
      </c>
      <c r="AB5355" s="51"/>
      <c r="AC5355" s="51"/>
      <c r="AD5355" s="51"/>
      <c r="AE5355" s="51"/>
      <c r="AF5355" s="51"/>
      <c r="AG5355" s="51">
        <v>0.91799999999999993</v>
      </c>
      <c r="AH5355" s="51"/>
      <c r="AI5355" s="51"/>
      <c r="AJ5355" s="51">
        <v>1.0175000000000001</v>
      </c>
      <c r="AK5355" s="51">
        <v>3.3795741445450951E-2</v>
      </c>
      <c r="AL5355" s="51">
        <v>2.2002464000000002</v>
      </c>
      <c r="AM5355" s="51">
        <v>65.104250000000008</v>
      </c>
      <c r="AN5355" s="51"/>
      <c r="AO5355" s="51"/>
      <c r="AP5355" s="51"/>
      <c r="AQ5355" s="51"/>
      <c r="AR5355" s="51"/>
      <c r="AS5355" s="51"/>
      <c r="AT5355" s="51"/>
      <c r="AU5355" s="51"/>
      <c r="AV5355" s="51"/>
      <c r="AW5355" s="51"/>
      <c r="AX5355" s="51"/>
      <c r="AY5355" s="51">
        <v>0</v>
      </c>
      <c r="AZ5355" s="51"/>
      <c r="BA5355" s="51">
        <v>1.0797003549613507E-2</v>
      </c>
      <c r="BB5355" s="51">
        <v>1.348251525</v>
      </c>
      <c r="BC5355" s="51"/>
      <c r="BD5355" s="51">
        <v>124.87275</v>
      </c>
      <c r="BE5355" s="51"/>
      <c r="BF5355" s="51"/>
      <c r="BG5355" s="51"/>
      <c r="BH5355" s="51"/>
      <c r="BI5355" s="51"/>
      <c r="BJ5355" s="51"/>
      <c r="BK5355" s="51"/>
      <c r="BL5355" s="51"/>
      <c r="BM5355" s="51"/>
      <c r="BN5355" s="51"/>
      <c r="BO5355" s="51"/>
      <c r="BP5355" s="51"/>
      <c r="BQ5355" s="51"/>
      <c r="BR5355" s="51"/>
      <c r="BS5355" s="51"/>
      <c r="BT5355" s="51"/>
      <c r="BU5355" s="51"/>
      <c r="BV5355" s="51"/>
      <c r="BW5355" s="51"/>
      <c r="BX5355" s="51"/>
      <c r="BY5355" s="51"/>
    </row>
    <row r="5356" spans="1:77" x14ac:dyDescent="0.55000000000000004">
      <c r="A5356" s="49" t="s">
        <v>911</v>
      </c>
      <c r="B5356" s="50">
        <v>42328</v>
      </c>
      <c r="C5356" s="51" t="s">
        <v>906</v>
      </c>
      <c r="D5356" s="51"/>
      <c r="E5356" s="51">
        <v>482.15203125000005</v>
      </c>
      <c r="F5356" s="51">
        <v>0.211640625</v>
      </c>
      <c r="G5356" s="51">
        <v>0.18476874999999998</v>
      </c>
      <c r="H5356" s="51">
        <v>0.23954999999999999</v>
      </c>
      <c r="I5356" s="51">
        <v>0.23993750000000003</v>
      </c>
      <c r="J5356" s="51">
        <v>0.28992499999999999</v>
      </c>
      <c r="K5356" s="51">
        <v>0.33708749999999998</v>
      </c>
      <c r="L5356" s="51">
        <v>0.30246874999999995</v>
      </c>
      <c r="M5356" s="51"/>
      <c r="N5356" s="51"/>
      <c r="O5356" s="51"/>
      <c r="P5356" s="51">
        <v>2.25</v>
      </c>
      <c r="Q5356" s="51"/>
      <c r="R5356" s="51"/>
      <c r="S5356" s="51"/>
      <c r="T5356" s="51"/>
      <c r="U5356" s="51"/>
      <c r="V5356" s="51"/>
      <c r="W5356" s="51"/>
      <c r="X5356" s="51"/>
      <c r="Y5356" s="51"/>
      <c r="Z5356" s="51"/>
      <c r="AA5356" s="51"/>
      <c r="AB5356" s="51">
        <v>8.5500000000000007</v>
      </c>
      <c r="AC5356" s="51"/>
      <c r="AD5356" s="51">
        <v>0.46377921843124975</v>
      </c>
      <c r="AE5356" s="51"/>
      <c r="AF5356" s="51"/>
      <c r="AG5356" s="51"/>
      <c r="AH5356" s="51">
        <v>1.35</v>
      </c>
      <c r="AI5356" s="51">
        <v>8.15</v>
      </c>
      <c r="AJ5356" s="51"/>
      <c r="AK5356" s="51"/>
      <c r="AL5356" s="51"/>
      <c r="AM5356" s="51"/>
      <c r="AN5356" s="51"/>
      <c r="AO5356" s="51"/>
      <c r="AP5356" s="51"/>
      <c r="AQ5356" s="51"/>
      <c r="AR5356" s="51"/>
      <c r="AS5356" s="51"/>
      <c r="AT5356" s="51"/>
      <c r="AU5356" s="51"/>
      <c r="AV5356" s="51"/>
      <c r="AW5356" s="51"/>
      <c r="AX5356" s="51"/>
      <c r="AY5356" s="51"/>
      <c r="AZ5356" s="51"/>
      <c r="BA5356" s="51"/>
      <c r="BB5356" s="51"/>
      <c r="BC5356" s="51"/>
      <c r="BD5356" s="51"/>
      <c r="BE5356" s="51"/>
      <c r="BF5356" s="51"/>
      <c r="BG5356" s="51"/>
      <c r="BH5356" s="51"/>
      <c r="BI5356" s="51"/>
      <c r="BJ5356" s="51"/>
      <c r="BK5356" s="51"/>
      <c r="BL5356" s="51"/>
      <c r="BM5356" s="51"/>
      <c r="BN5356" s="51"/>
      <c r="BO5356" s="51"/>
      <c r="BP5356" s="51"/>
      <c r="BQ5356" s="51"/>
      <c r="BR5356" s="51"/>
      <c r="BS5356" s="51"/>
      <c r="BT5356" s="51"/>
      <c r="BU5356" s="51"/>
      <c r="BV5356" s="51"/>
      <c r="BW5356" s="51"/>
      <c r="BX5356" s="51"/>
      <c r="BY5356" s="51"/>
    </row>
    <row r="5357" spans="1:77" x14ac:dyDescent="0.55000000000000004">
      <c r="A5357" s="49" t="s">
        <v>911</v>
      </c>
      <c r="B5357" s="50">
        <v>42329</v>
      </c>
      <c r="C5357" s="51" t="s">
        <v>906</v>
      </c>
      <c r="D5357" s="51"/>
      <c r="E5357" s="51">
        <v>479.00625000000002</v>
      </c>
      <c r="F5357" s="51">
        <v>0.1928125</v>
      </c>
      <c r="G5357" s="51">
        <v>0.18513750000000001</v>
      </c>
      <c r="H5357" s="51">
        <v>0.23907500000000001</v>
      </c>
      <c r="I5357" s="51">
        <v>0.23940624999999999</v>
      </c>
      <c r="J5357" s="51">
        <v>0.28965625</v>
      </c>
      <c r="K5357" s="51">
        <v>0.33710000000000001</v>
      </c>
      <c r="L5357" s="51">
        <v>0.30247499999999999</v>
      </c>
      <c r="M5357" s="51"/>
      <c r="N5357" s="51"/>
      <c r="O5357" s="51"/>
      <c r="P5357" s="51"/>
      <c r="Q5357" s="51"/>
      <c r="R5357" s="51"/>
      <c r="S5357" s="51"/>
      <c r="T5357" s="51"/>
      <c r="U5357" s="51"/>
      <c r="V5357" s="51"/>
      <c r="W5357" s="51"/>
      <c r="X5357" s="51"/>
      <c r="Y5357" s="51"/>
      <c r="Z5357" s="51"/>
      <c r="AA5357" s="51"/>
      <c r="AB5357" s="51"/>
      <c r="AC5357" s="51"/>
      <c r="AD5357" s="51"/>
      <c r="AE5357" s="51"/>
      <c r="AF5357" s="51"/>
      <c r="AG5357" s="51"/>
      <c r="AH5357" s="51"/>
      <c r="AI5357" s="51"/>
      <c r="AJ5357" s="51"/>
      <c r="AK5357" s="51"/>
      <c r="AL5357" s="51"/>
      <c r="AM5357" s="51"/>
      <c r="AN5357" s="51"/>
      <c r="AO5357" s="51"/>
      <c r="AP5357" s="51"/>
      <c r="AQ5357" s="51"/>
      <c r="AR5357" s="51"/>
      <c r="AS5357" s="51"/>
      <c r="AT5357" s="51"/>
      <c r="AU5357" s="51"/>
      <c r="AV5357" s="51"/>
      <c r="AW5357" s="51"/>
      <c r="AX5357" s="51"/>
      <c r="AY5357" s="51"/>
      <c r="AZ5357" s="51"/>
      <c r="BA5357" s="51"/>
      <c r="BB5357" s="51"/>
      <c r="BC5357" s="51"/>
      <c r="BD5357" s="51"/>
      <c r="BE5357" s="51"/>
      <c r="BF5357" s="51"/>
      <c r="BG5357" s="51"/>
      <c r="BH5357" s="51"/>
      <c r="BI5357" s="51"/>
      <c r="BJ5357" s="51"/>
      <c r="BK5357" s="51"/>
      <c r="BL5357" s="51"/>
      <c r="BM5357" s="51"/>
      <c r="BN5357" s="51"/>
      <c r="BO5357" s="51"/>
      <c r="BP5357" s="51"/>
      <c r="BQ5357" s="51"/>
      <c r="BR5357" s="51"/>
      <c r="BS5357" s="51"/>
      <c r="BT5357" s="51"/>
      <c r="BU5357" s="51"/>
      <c r="BV5357" s="51"/>
      <c r="BW5357" s="51"/>
      <c r="BX5357" s="51"/>
      <c r="BY5357" s="51"/>
    </row>
    <row r="5358" spans="1:77" x14ac:dyDescent="0.55000000000000004">
      <c r="A5358" s="49" t="s">
        <v>911</v>
      </c>
      <c r="B5358" s="50">
        <v>42330</v>
      </c>
      <c r="C5358" s="51" t="s">
        <v>906</v>
      </c>
      <c r="D5358" s="51"/>
      <c r="E5358" s="51">
        <v>476.31515625000003</v>
      </c>
      <c r="F5358" s="51">
        <v>0.17738437499999998</v>
      </c>
      <c r="G5358" s="51">
        <v>0.18531250000000002</v>
      </c>
      <c r="H5358" s="51">
        <v>0.23858750000000001</v>
      </c>
      <c r="I5358" s="51">
        <v>0.23888124999999999</v>
      </c>
      <c r="J5358" s="51">
        <v>0.28939375000000001</v>
      </c>
      <c r="K5358" s="51">
        <v>0.33703125</v>
      </c>
      <c r="L5358" s="51">
        <v>0.30247499999999999</v>
      </c>
      <c r="M5358" s="51"/>
      <c r="N5358" s="51"/>
      <c r="O5358" s="51"/>
      <c r="P5358" s="51"/>
      <c r="Q5358" s="51"/>
      <c r="R5358" s="51"/>
      <c r="S5358" s="51"/>
      <c r="T5358" s="51"/>
      <c r="U5358" s="51"/>
      <c r="V5358" s="51"/>
      <c r="W5358" s="51"/>
      <c r="X5358" s="51"/>
      <c r="Y5358" s="51"/>
      <c r="Z5358" s="51"/>
      <c r="AA5358" s="51"/>
      <c r="AB5358" s="51"/>
      <c r="AC5358" s="51"/>
      <c r="AD5358" s="51"/>
      <c r="AE5358" s="51"/>
      <c r="AF5358" s="51"/>
      <c r="AG5358" s="51"/>
      <c r="AH5358" s="51"/>
      <c r="AI5358" s="51"/>
      <c r="AJ5358" s="51"/>
      <c r="AK5358" s="51"/>
      <c r="AL5358" s="51"/>
      <c r="AM5358" s="51"/>
      <c r="AN5358" s="51"/>
      <c r="AO5358" s="51"/>
      <c r="AP5358" s="51"/>
      <c r="AQ5358" s="51"/>
      <c r="AR5358" s="51"/>
      <c r="AS5358" s="51"/>
      <c r="AT5358" s="51"/>
      <c r="AU5358" s="51"/>
      <c r="AV5358" s="51"/>
      <c r="AW5358" s="51"/>
      <c r="AX5358" s="51"/>
      <c r="AY5358" s="51"/>
      <c r="AZ5358" s="51"/>
      <c r="BA5358" s="51"/>
      <c r="BB5358" s="51"/>
      <c r="BC5358" s="51"/>
      <c r="BD5358" s="51"/>
      <c r="BE5358" s="51"/>
      <c r="BF5358" s="51"/>
      <c r="BG5358" s="51"/>
      <c r="BH5358" s="51"/>
      <c r="BI5358" s="51"/>
      <c r="BJ5358" s="51"/>
      <c r="BK5358" s="51"/>
      <c r="BL5358" s="51"/>
      <c r="BM5358" s="51"/>
      <c r="BN5358" s="51"/>
      <c r="BO5358" s="51"/>
      <c r="BP5358" s="51"/>
      <c r="BQ5358" s="51"/>
      <c r="BR5358" s="51"/>
      <c r="BS5358" s="51"/>
      <c r="BT5358" s="51"/>
      <c r="BU5358" s="51"/>
      <c r="BV5358" s="51"/>
      <c r="BW5358" s="51"/>
      <c r="BX5358" s="51"/>
      <c r="BY5358" s="51"/>
    </row>
    <row r="5359" spans="1:77" x14ac:dyDescent="0.55000000000000004">
      <c r="A5359" s="49" t="s">
        <v>911</v>
      </c>
      <c r="B5359" s="50">
        <v>42331</v>
      </c>
      <c r="C5359" s="51" t="s">
        <v>906</v>
      </c>
      <c r="D5359" s="51"/>
      <c r="E5359" s="51">
        <v>473.16703125000004</v>
      </c>
      <c r="F5359" s="51">
        <v>0.16167187499999999</v>
      </c>
      <c r="G5359" s="51">
        <v>0.1842125</v>
      </c>
      <c r="H5359" s="51">
        <v>0.23754375000000003</v>
      </c>
      <c r="I5359" s="51">
        <v>0.23826249999999999</v>
      </c>
      <c r="J5359" s="51">
        <v>0.28906875000000004</v>
      </c>
      <c r="K5359" s="51">
        <v>0.33701250000000005</v>
      </c>
      <c r="L5359" s="51">
        <v>0.30239375000000002</v>
      </c>
      <c r="M5359" s="51"/>
      <c r="N5359" s="51"/>
      <c r="O5359" s="51"/>
      <c r="P5359" s="51"/>
      <c r="Q5359" s="51"/>
      <c r="R5359" s="51"/>
      <c r="S5359" s="51"/>
      <c r="T5359" s="51"/>
      <c r="U5359" s="51"/>
      <c r="V5359" s="51"/>
      <c r="W5359" s="51"/>
      <c r="X5359" s="51"/>
      <c r="Y5359" s="51"/>
      <c r="Z5359" s="51"/>
      <c r="AA5359" s="51"/>
      <c r="AB5359" s="51"/>
      <c r="AC5359" s="51">
        <v>0.4208805393894004</v>
      </c>
      <c r="AD5359" s="51">
        <v>0.27767593049018635</v>
      </c>
      <c r="AE5359" s="51"/>
      <c r="AF5359" s="51"/>
      <c r="AG5359" s="51"/>
      <c r="AH5359" s="51"/>
      <c r="AI5359" s="51"/>
      <c r="AJ5359" s="51"/>
      <c r="AK5359" s="51"/>
      <c r="AL5359" s="51"/>
      <c r="AM5359" s="51"/>
      <c r="AN5359" s="51"/>
      <c r="AO5359" s="51"/>
      <c r="AP5359" s="51"/>
      <c r="AQ5359" s="51"/>
      <c r="AR5359" s="51"/>
      <c r="AS5359" s="51"/>
      <c r="AT5359" s="51"/>
      <c r="AU5359" s="51"/>
      <c r="AV5359" s="51"/>
      <c r="AW5359" s="51"/>
      <c r="AX5359" s="51"/>
      <c r="AY5359" s="51"/>
      <c r="AZ5359" s="51"/>
      <c r="BA5359" s="51"/>
      <c r="BB5359" s="51"/>
      <c r="BC5359" s="51"/>
      <c r="BD5359" s="51"/>
      <c r="BE5359" s="51"/>
      <c r="BF5359" s="51"/>
      <c r="BG5359" s="51"/>
      <c r="BH5359" s="51"/>
      <c r="BI5359" s="51"/>
      <c r="BJ5359" s="51"/>
      <c r="BK5359" s="51"/>
      <c r="BL5359" s="51"/>
      <c r="BM5359" s="51"/>
      <c r="BN5359" s="51"/>
      <c r="BO5359" s="51"/>
      <c r="BP5359" s="51"/>
      <c r="BQ5359" s="51"/>
      <c r="BR5359" s="51"/>
      <c r="BS5359" s="51"/>
      <c r="BT5359" s="51"/>
      <c r="BU5359" s="51"/>
      <c r="BV5359" s="51"/>
      <c r="BW5359" s="51"/>
      <c r="BX5359" s="51"/>
      <c r="BY5359" s="51"/>
    </row>
    <row r="5360" spans="1:77" x14ac:dyDescent="0.55000000000000004">
      <c r="A5360" s="49" t="s">
        <v>911</v>
      </c>
      <c r="B5360" s="50">
        <v>42332</v>
      </c>
      <c r="C5360" s="51" t="s">
        <v>906</v>
      </c>
      <c r="D5360" s="51"/>
      <c r="E5360" s="51">
        <v>469.85296874999995</v>
      </c>
      <c r="F5360" s="51">
        <v>0.14625937499999997</v>
      </c>
      <c r="G5360" s="51">
        <v>0.18256875</v>
      </c>
      <c r="H5360" s="51">
        <v>0.23628750000000001</v>
      </c>
      <c r="I5360" s="51">
        <v>0.23760625000000002</v>
      </c>
      <c r="J5360" s="51">
        <v>0.28868749999999999</v>
      </c>
      <c r="K5360" s="51">
        <v>0.33684999999999998</v>
      </c>
      <c r="L5360" s="51">
        <v>0.30233125</v>
      </c>
      <c r="M5360" s="51"/>
      <c r="N5360" s="51"/>
      <c r="O5360" s="51"/>
      <c r="P5360" s="51"/>
      <c r="Q5360" s="51"/>
      <c r="R5360" s="51"/>
      <c r="S5360" s="51"/>
      <c r="T5360" s="51"/>
      <c r="U5360" s="51"/>
      <c r="V5360" s="51"/>
      <c r="W5360" s="51"/>
      <c r="X5360" s="51"/>
      <c r="Y5360" s="51"/>
      <c r="Z5360" s="51"/>
      <c r="AA5360" s="51"/>
      <c r="AB5360" s="51"/>
      <c r="AC5360" s="51"/>
      <c r="AD5360" s="51"/>
      <c r="AE5360" s="51"/>
      <c r="AF5360" s="51"/>
      <c r="AG5360" s="51"/>
      <c r="AH5360" s="51"/>
      <c r="AI5360" s="51"/>
      <c r="AJ5360" s="51"/>
      <c r="AK5360" s="51"/>
      <c r="AL5360" s="51"/>
      <c r="AM5360" s="51"/>
      <c r="AN5360" s="51"/>
      <c r="AO5360" s="51"/>
      <c r="AP5360" s="51"/>
      <c r="AQ5360" s="51"/>
      <c r="AR5360" s="51"/>
      <c r="AS5360" s="51"/>
      <c r="AT5360" s="51"/>
      <c r="AU5360" s="51"/>
      <c r="AV5360" s="51"/>
      <c r="AW5360" s="51"/>
      <c r="AX5360" s="51"/>
      <c r="AY5360" s="51"/>
      <c r="AZ5360" s="51"/>
      <c r="BA5360" s="51"/>
      <c r="BB5360" s="51"/>
      <c r="BC5360" s="51"/>
      <c r="BD5360" s="51"/>
      <c r="BE5360" s="51"/>
      <c r="BF5360" s="51"/>
      <c r="BG5360" s="51"/>
      <c r="BH5360" s="51"/>
      <c r="BI5360" s="51"/>
      <c r="BJ5360" s="51"/>
      <c r="BK5360" s="51"/>
      <c r="BL5360" s="51"/>
      <c r="BM5360" s="51"/>
      <c r="BN5360" s="51"/>
      <c r="BO5360" s="51"/>
      <c r="BP5360" s="51"/>
      <c r="BQ5360" s="51"/>
      <c r="BR5360" s="51"/>
      <c r="BS5360" s="51"/>
      <c r="BT5360" s="51"/>
      <c r="BU5360" s="51"/>
      <c r="BV5360" s="51"/>
      <c r="BW5360" s="51"/>
      <c r="BX5360" s="51"/>
      <c r="BY5360" s="51"/>
    </row>
    <row r="5361" spans="1:77" x14ac:dyDescent="0.55000000000000004">
      <c r="A5361" s="49" t="s">
        <v>911</v>
      </c>
      <c r="B5361" s="50">
        <v>42333</v>
      </c>
      <c r="C5361" s="51" t="s">
        <v>906</v>
      </c>
      <c r="D5361" s="51"/>
      <c r="E5361" s="51">
        <v>466.41750000000002</v>
      </c>
      <c r="F5361" s="51">
        <v>0.13231874999999998</v>
      </c>
      <c r="G5361" s="51">
        <v>0.17954374999999997</v>
      </c>
      <c r="H5361" s="51">
        <v>0.23430000000000001</v>
      </c>
      <c r="I5361" s="51">
        <v>0.23696875000000001</v>
      </c>
      <c r="J5361" s="51">
        <v>0.28842500000000004</v>
      </c>
      <c r="K5361" s="51">
        <v>0.33682500000000004</v>
      </c>
      <c r="L5361" s="51">
        <v>0.30227499999999996</v>
      </c>
      <c r="M5361" s="51"/>
      <c r="N5361" s="51"/>
      <c r="O5361" s="51"/>
      <c r="P5361" s="51"/>
      <c r="Q5361" s="51"/>
      <c r="R5361" s="51"/>
      <c r="S5361" s="51"/>
      <c r="T5361" s="51"/>
      <c r="U5361" s="51"/>
      <c r="V5361" s="51"/>
      <c r="W5361" s="51"/>
      <c r="X5361" s="51"/>
      <c r="Y5361" s="51"/>
      <c r="Z5361" s="51"/>
      <c r="AA5361" s="51"/>
      <c r="AB5361" s="51">
        <v>8.5500000000000007</v>
      </c>
      <c r="AC5361" s="51"/>
      <c r="AD5361" s="51"/>
      <c r="AE5361" s="51"/>
      <c r="AF5361" s="51"/>
      <c r="AG5361" s="51"/>
      <c r="AH5361" s="51">
        <v>1.4</v>
      </c>
      <c r="AI5361" s="51">
        <v>8.5500000000000007</v>
      </c>
      <c r="AJ5361" s="51"/>
      <c r="AK5361" s="51"/>
      <c r="AL5361" s="51"/>
      <c r="AM5361" s="51"/>
      <c r="AN5361" s="51"/>
      <c r="AO5361" s="51"/>
      <c r="AP5361" s="51"/>
      <c r="AQ5361" s="51"/>
      <c r="AR5361" s="51"/>
      <c r="AS5361" s="51"/>
      <c r="AT5361" s="51"/>
      <c r="AU5361" s="51"/>
      <c r="AV5361" s="51"/>
      <c r="AW5361" s="51"/>
      <c r="AX5361" s="51"/>
      <c r="AY5361" s="51"/>
      <c r="AZ5361" s="51"/>
      <c r="BA5361" s="51"/>
      <c r="BB5361" s="51"/>
      <c r="BC5361" s="51"/>
      <c r="BD5361" s="51"/>
      <c r="BE5361" s="51"/>
      <c r="BF5361" s="51"/>
      <c r="BG5361" s="51"/>
      <c r="BH5361" s="51"/>
      <c r="BI5361" s="51"/>
      <c r="BJ5361" s="51"/>
      <c r="BK5361" s="51"/>
      <c r="BL5361" s="51"/>
      <c r="BM5361" s="51"/>
      <c r="BN5361" s="51"/>
      <c r="BO5361" s="51"/>
      <c r="BP5361" s="51"/>
      <c r="BQ5361" s="51"/>
      <c r="BR5361" s="51"/>
      <c r="BS5361" s="51"/>
      <c r="BT5361" s="51"/>
      <c r="BU5361" s="51"/>
      <c r="BV5361" s="51"/>
      <c r="BW5361" s="51"/>
      <c r="BX5361" s="51"/>
      <c r="BY5361" s="51"/>
    </row>
    <row r="5362" spans="1:77" x14ac:dyDescent="0.55000000000000004">
      <c r="A5362" s="49" t="s">
        <v>911</v>
      </c>
      <c r="B5362" s="50">
        <v>42334</v>
      </c>
      <c r="C5362" s="51" t="s">
        <v>906</v>
      </c>
      <c r="D5362" s="51"/>
      <c r="E5362" s="51">
        <v>462.77906250000001</v>
      </c>
      <c r="F5362" s="51">
        <v>0.12089999999999999</v>
      </c>
      <c r="G5362" s="51">
        <v>0.17531875</v>
      </c>
      <c r="H5362" s="51">
        <v>0.2311375</v>
      </c>
      <c r="I5362" s="51">
        <v>0.23635624999999999</v>
      </c>
      <c r="J5362" s="51">
        <v>0.28809999999999997</v>
      </c>
      <c r="K5362" s="51">
        <v>0.33663750000000003</v>
      </c>
      <c r="L5362" s="51">
        <v>0.30225625</v>
      </c>
      <c r="M5362" s="51"/>
      <c r="N5362" s="51"/>
      <c r="O5362" s="51"/>
      <c r="P5362" s="51"/>
      <c r="Q5362" s="51"/>
      <c r="R5362" s="51"/>
      <c r="S5362" s="51"/>
      <c r="T5362" s="51"/>
      <c r="U5362" s="51"/>
      <c r="V5362" s="51"/>
      <c r="W5362" s="51"/>
      <c r="X5362" s="51"/>
      <c r="Y5362" s="51"/>
      <c r="Z5362" s="51"/>
      <c r="AA5362" s="51"/>
      <c r="AB5362" s="51"/>
      <c r="AC5362" s="51"/>
      <c r="AD5362" s="51"/>
      <c r="AE5362" s="51"/>
      <c r="AF5362" s="51"/>
      <c r="AG5362" s="51"/>
      <c r="AH5362" s="51"/>
      <c r="AI5362" s="51"/>
      <c r="AJ5362" s="51"/>
      <c r="AK5362" s="51"/>
      <c r="AL5362" s="51"/>
      <c r="AM5362" s="51"/>
      <c r="AN5362" s="51"/>
      <c r="AO5362" s="51"/>
      <c r="AP5362" s="51"/>
      <c r="AQ5362" s="51"/>
      <c r="AR5362" s="51"/>
      <c r="AS5362" s="51"/>
      <c r="AT5362" s="51"/>
      <c r="AU5362" s="51"/>
      <c r="AV5362" s="51"/>
      <c r="AW5362" s="51"/>
      <c r="AX5362" s="51"/>
      <c r="AY5362" s="51"/>
      <c r="AZ5362" s="51"/>
      <c r="BA5362" s="51"/>
      <c r="BB5362" s="51"/>
      <c r="BC5362" s="51"/>
      <c r="BD5362" s="51"/>
      <c r="BE5362" s="51"/>
      <c r="BF5362" s="51"/>
      <c r="BG5362" s="51"/>
      <c r="BH5362" s="51"/>
      <c r="BI5362" s="51"/>
      <c r="BJ5362" s="51"/>
      <c r="BK5362" s="51"/>
      <c r="BL5362" s="51"/>
      <c r="BM5362" s="51"/>
      <c r="BN5362" s="51"/>
      <c r="BO5362" s="51"/>
      <c r="BP5362" s="51"/>
      <c r="BQ5362" s="51"/>
      <c r="BR5362" s="51"/>
      <c r="BS5362" s="51"/>
      <c r="BT5362" s="51"/>
      <c r="BU5362" s="51"/>
      <c r="BV5362" s="51"/>
      <c r="BW5362" s="51"/>
      <c r="BX5362" s="51"/>
      <c r="BY5362" s="51"/>
    </row>
    <row r="5363" spans="1:77" x14ac:dyDescent="0.55000000000000004">
      <c r="A5363" s="49" t="s">
        <v>911</v>
      </c>
      <c r="B5363" s="50">
        <v>42335</v>
      </c>
      <c r="C5363" s="51" t="s">
        <v>906</v>
      </c>
      <c r="D5363" s="51"/>
      <c r="E5363" s="51">
        <v>460.12031250000001</v>
      </c>
      <c r="F5363" s="51">
        <v>0.11375625</v>
      </c>
      <c r="G5363" s="51">
        <v>0.1721375</v>
      </c>
      <c r="H5363" s="51">
        <v>0.22854374999999999</v>
      </c>
      <c r="I5363" s="51">
        <v>0.23565</v>
      </c>
      <c r="J5363" s="51">
        <v>0.28776875000000002</v>
      </c>
      <c r="K5363" s="51">
        <v>0.33665</v>
      </c>
      <c r="L5363" s="51">
        <v>0.30217499999999997</v>
      </c>
      <c r="M5363" s="51"/>
      <c r="N5363" s="51"/>
      <c r="O5363" s="51"/>
      <c r="P5363" s="51"/>
      <c r="Q5363" s="51"/>
      <c r="R5363" s="51"/>
      <c r="S5363" s="51"/>
      <c r="T5363" s="51"/>
      <c r="U5363" s="51"/>
      <c r="V5363" s="51"/>
      <c r="W5363" s="51"/>
      <c r="X5363" s="51"/>
      <c r="Y5363" s="51"/>
      <c r="Z5363" s="51"/>
      <c r="AA5363" s="51"/>
      <c r="AB5363" s="51"/>
      <c r="AC5363" s="51"/>
      <c r="AD5363" s="51"/>
      <c r="AE5363" s="51"/>
      <c r="AF5363" s="51"/>
      <c r="AG5363" s="51"/>
      <c r="AH5363" s="51"/>
      <c r="AI5363" s="51"/>
      <c r="AJ5363" s="51"/>
      <c r="AK5363" s="51"/>
      <c r="AL5363" s="51"/>
      <c r="AM5363" s="51"/>
      <c r="AN5363" s="51"/>
      <c r="AO5363" s="51"/>
      <c r="AP5363" s="51"/>
      <c r="AQ5363" s="51"/>
      <c r="AR5363" s="51"/>
      <c r="AS5363" s="51"/>
      <c r="AT5363" s="51"/>
      <c r="AU5363" s="51"/>
      <c r="AV5363" s="51"/>
      <c r="AW5363" s="51"/>
      <c r="AX5363" s="51"/>
      <c r="AY5363" s="51"/>
      <c r="AZ5363" s="51"/>
      <c r="BA5363" s="51"/>
      <c r="BB5363" s="51"/>
      <c r="BC5363" s="51"/>
      <c r="BD5363" s="51"/>
      <c r="BE5363" s="51"/>
      <c r="BF5363" s="51"/>
      <c r="BG5363" s="51"/>
      <c r="BH5363" s="51"/>
      <c r="BI5363" s="51"/>
      <c r="BJ5363" s="51"/>
      <c r="BK5363" s="51"/>
      <c r="BL5363" s="51"/>
      <c r="BM5363" s="51"/>
      <c r="BN5363" s="51"/>
      <c r="BO5363" s="51"/>
      <c r="BP5363" s="51"/>
      <c r="BQ5363" s="51"/>
      <c r="BR5363" s="51"/>
      <c r="BS5363" s="51"/>
      <c r="BT5363" s="51"/>
      <c r="BU5363" s="51"/>
      <c r="BV5363" s="51"/>
      <c r="BW5363" s="51"/>
      <c r="BX5363" s="51"/>
      <c r="BY5363" s="51"/>
    </row>
    <row r="5364" spans="1:77" x14ac:dyDescent="0.55000000000000004">
      <c r="A5364" s="49" t="s">
        <v>911</v>
      </c>
      <c r="B5364" s="50">
        <v>42336</v>
      </c>
      <c r="C5364" s="51" t="s">
        <v>906</v>
      </c>
      <c r="D5364" s="51"/>
      <c r="E5364" s="51">
        <v>456.51046874999997</v>
      </c>
      <c r="F5364" s="51">
        <v>0.10770312499999998</v>
      </c>
      <c r="G5364" s="51">
        <v>0.16715000000000002</v>
      </c>
      <c r="H5364" s="51">
        <v>0.22369375</v>
      </c>
      <c r="I5364" s="51">
        <v>0.23433124999999999</v>
      </c>
      <c r="J5364" s="51">
        <v>0.28727499999999995</v>
      </c>
      <c r="K5364" s="51">
        <v>0.33668750000000003</v>
      </c>
      <c r="L5364" s="51">
        <v>0.30228750000000004</v>
      </c>
      <c r="M5364" s="51"/>
      <c r="N5364" s="51"/>
      <c r="O5364" s="51"/>
      <c r="P5364" s="51"/>
      <c r="Q5364" s="51"/>
      <c r="R5364" s="51"/>
      <c r="S5364" s="51"/>
      <c r="T5364" s="51"/>
      <c r="U5364" s="51"/>
      <c r="V5364" s="51"/>
      <c r="W5364" s="51"/>
      <c r="X5364" s="51"/>
      <c r="Y5364" s="51"/>
      <c r="Z5364" s="51"/>
      <c r="AA5364" s="51"/>
      <c r="AB5364" s="51"/>
      <c r="AC5364" s="51"/>
      <c r="AD5364" s="51"/>
      <c r="AE5364" s="51"/>
      <c r="AF5364" s="51"/>
      <c r="AG5364" s="51"/>
      <c r="AH5364" s="51"/>
      <c r="AI5364" s="51"/>
      <c r="AJ5364" s="51"/>
      <c r="AK5364" s="51"/>
      <c r="AL5364" s="51"/>
      <c r="AM5364" s="51"/>
      <c r="AN5364" s="51"/>
      <c r="AO5364" s="51"/>
      <c r="AP5364" s="51"/>
      <c r="AQ5364" s="51"/>
      <c r="AR5364" s="51"/>
      <c r="AS5364" s="51"/>
      <c r="AT5364" s="51"/>
      <c r="AU5364" s="51"/>
      <c r="AV5364" s="51"/>
      <c r="AW5364" s="51"/>
      <c r="AX5364" s="51"/>
      <c r="AY5364" s="51"/>
      <c r="AZ5364" s="51"/>
      <c r="BA5364" s="51"/>
      <c r="BB5364" s="51"/>
      <c r="BC5364" s="51"/>
      <c r="BD5364" s="51"/>
      <c r="BE5364" s="51"/>
      <c r="BF5364" s="51"/>
      <c r="BG5364" s="51"/>
      <c r="BH5364" s="51"/>
      <c r="BI5364" s="51"/>
      <c r="BJ5364" s="51"/>
      <c r="BK5364" s="51"/>
      <c r="BL5364" s="51"/>
      <c r="BM5364" s="51"/>
      <c r="BN5364" s="51"/>
      <c r="BO5364" s="51"/>
      <c r="BP5364" s="51"/>
      <c r="BQ5364" s="51"/>
      <c r="BR5364" s="51"/>
      <c r="BS5364" s="51"/>
      <c r="BT5364" s="51"/>
      <c r="BU5364" s="51"/>
      <c r="BV5364" s="51"/>
      <c r="BW5364" s="51"/>
      <c r="BX5364" s="51"/>
      <c r="BY5364" s="51"/>
    </row>
    <row r="5365" spans="1:77" x14ac:dyDescent="0.55000000000000004">
      <c r="A5365" s="49" t="s">
        <v>911</v>
      </c>
      <c r="B5365" s="50">
        <v>42337</v>
      </c>
      <c r="C5365" s="51" t="s">
        <v>906</v>
      </c>
      <c r="D5365" s="51"/>
      <c r="E5365" s="51">
        <v>454.08046875000002</v>
      </c>
      <c r="F5365" s="51">
        <v>0.10344062499999999</v>
      </c>
      <c r="G5365" s="51">
        <v>0.1638</v>
      </c>
      <c r="H5365" s="51">
        <v>0.22070624999999999</v>
      </c>
      <c r="I5365" s="51">
        <v>0.23335</v>
      </c>
      <c r="J5365" s="51">
        <v>0.28699374999999999</v>
      </c>
      <c r="K5365" s="51">
        <v>0.33668124999999999</v>
      </c>
      <c r="L5365" s="51">
        <v>0.30225000000000002</v>
      </c>
      <c r="M5365" s="51"/>
      <c r="N5365" s="51"/>
      <c r="O5365" s="51"/>
      <c r="P5365" s="51"/>
      <c r="Q5365" s="51"/>
      <c r="R5365" s="51"/>
      <c r="S5365" s="51"/>
      <c r="T5365" s="51"/>
      <c r="U5365" s="51"/>
      <c r="V5365" s="51"/>
      <c r="W5365" s="51"/>
      <c r="X5365" s="51"/>
      <c r="Y5365" s="51"/>
      <c r="Z5365" s="51"/>
      <c r="AA5365" s="51"/>
      <c r="AB5365" s="51"/>
      <c r="AC5365" s="51"/>
      <c r="AD5365" s="51"/>
      <c r="AE5365" s="51"/>
      <c r="AF5365" s="51"/>
      <c r="AG5365" s="51"/>
      <c r="AH5365" s="51"/>
      <c r="AI5365" s="51"/>
      <c r="AJ5365" s="51"/>
      <c r="AK5365" s="51"/>
      <c r="AL5365" s="51"/>
      <c r="AM5365" s="51"/>
      <c r="AN5365" s="51"/>
      <c r="AO5365" s="51"/>
      <c r="AP5365" s="51"/>
      <c r="AQ5365" s="51"/>
      <c r="AR5365" s="51"/>
      <c r="AS5365" s="51"/>
      <c r="AT5365" s="51"/>
      <c r="AU5365" s="51"/>
      <c r="AV5365" s="51"/>
      <c r="AW5365" s="51"/>
      <c r="AX5365" s="51"/>
      <c r="AY5365" s="51"/>
      <c r="AZ5365" s="51"/>
      <c r="BA5365" s="51"/>
      <c r="BB5365" s="51"/>
      <c r="BC5365" s="51"/>
      <c r="BD5365" s="51"/>
      <c r="BE5365" s="51"/>
      <c r="BF5365" s="51"/>
      <c r="BG5365" s="51"/>
      <c r="BH5365" s="51"/>
      <c r="BI5365" s="51"/>
      <c r="BJ5365" s="51"/>
      <c r="BK5365" s="51"/>
      <c r="BL5365" s="51"/>
      <c r="BM5365" s="51"/>
      <c r="BN5365" s="51"/>
      <c r="BO5365" s="51"/>
      <c r="BP5365" s="51"/>
      <c r="BQ5365" s="51"/>
      <c r="BR5365" s="51"/>
      <c r="BS5365" s="51"/>
      <c r="BT5365" s="51"/>
      <c r="BU5365" s="51"/>
      <c r="BV5365" s="51"/>
      <c r="BW5365" s="51"/>
      <c r="BX5365" s="51"/>
      <c r="BY5365" s="51"/>
    </row>
    <row r="5366" spans="1:77" x14ac:dyDescent="0.55000000000000004">
      <c r="A5366" s="49" t="s">
        <v>911</v>
      </c>
      <c r="B5366" s="50">
        <v>42338</v>
      </c>
      <c r="C5366" s="51" t="s">
        <v>906</v>
      </c>
      <c r="D5366" s="51"/>
      <c r="E5366" s="51">
        <v>451.92937499999999</v>
      </c>
      <c r="F5366" s="51">
        <v>0.10129374999999999</v>
      </c>
      <c r="G5366" s="51">
        <v>0.16138125</v>
      </c>
      <c r="H5366" s="51">
        <v>0.21746875000000002</v>
      </c>
      <c r="I5366" s="51">
        <v>0.23200000000000001</v>
      </c>
      <c r="J5366" s="51">
        <v>0.28665000000000002</v>
      </c>
      <c r="K5366" s="51">
        <v>0.33673124999999998</v>
      </c>
      <c r="L5366" s="51">
        <v>0.30224375000000003</v>
      </c>
      <c r="M5366" s="51"/>
      <c r="N5366" s="51"/>
      <c r="O5366" s="51"/>
      <c r="P5366" s="51"/>
      <c r="Q5366" s="51"/>
      <c r="R5366" s="51"/>
      <c r="S5366" s="51"/>
      <c r="T5366" s="51"/>
      <c r="U5366" s="51"/>
      <c r="V5366" s="51"/>
      <c r="W5366" s="51"/>
      <c r="X5366" s="51"/>
      <c r="Y5366" s="51"/>
      <c r="Z5366" s="51"/>
      <c r="AA5366" s="51"/>
      <c r="AB5366" s="51"/>
      <c r="AC5366" s="51">
        <v>0.42312306686448614</v>
      </c>
      <c r="AD5366" s="51">
        <v>0.30186309810305528</v>
      </c>
      <c r="AE5366" s="51"/>
      <c r="AF5366" s="51"/>
      <c r="AG5366" s="51"/>
      <c r="AH5366" s="51"/>
      <c r="AI5366" s="51"/>
      <c r="AJ5366" s="51"/>
      <c r="AK5366" s="51"/>
      <c r="AL5366" s="51"/>
      <c r="AM5366" s="51"/>
      <c r="AN5366" s="51"/>
      <c r="AO5366" s="51"/>
      <c r="AP5366" s="51"/>
      <c r="AQ5366" s="51"/>
      <c r="AR5366" s="51"/>
      <c r="AS5366" s="51"/>
      <c r="AT5366" s="51"/>
      <c r="AU5366" s="51"/>
      <c r="AV5366" s="51"/>
      <c r="AW5366" s="51"/>
      <c r="AX5366" s="51"/>
      <c r="AY5366" s="51"/>
      <c r="AZ5366" s="51"/>
      <c r="BA5366" s="51"/>
      <c r="BB5366" s="51"/>
      <c r="BC5366" s="51"/>
      <c r="BD5366" s="51"/>
      <c r="BE5366" s="51"/>
      <c r="BF5366" s="51"/>
      <c r="BG5366" s="51"/>
      <c r="BH5366" s="51"/>
      <c r="BI5366" s="51"/>
      <c r="BJ5366" s="51"/>
      <c r="BK5366" s="51"/>
      <c r="BL5366" s="51"/>
      <c r="BM5366" s="51"/>
      <c r="BN5366" s="51"/>
      <c r="BO5366" s="51"/>
      <c r="BP5366" s="51"/>
      <c r="BQ5366" s="51"/>
      <c r="BR5366" s="51"/>
      <c r="BS5366" s="51"/>
      <c r="BT5366" s="51"/>
      <c r="BU5366" s="51"/>
      <c r="BV5366" s="51"/>
      <c r="BW5366" s="51"/>
      <c r="BX5366" s="51"/>
      <c r="BY5366" s="51"/>
    </row>
    <row r="5367" spans="1:77" x14ac:dyDescent="0.55000000000000004">
      <c r="A5367" s="49" t="s">
        <v>911</v>
      </c>
      <c r="B5367" s="50">
        <v>42339</v>
      </c>
      <c r="C5367" s="51" t="s">
        <v>906</v>
      </c>
      <c r="D5367" s="51"/>
      <c r="E5367" s="51">
        <v>449.90671875000004</v>
      </c>
      <c r="F5367" s="51">
        <v>9.9246875000000012E-2</v>
      </c>
      <c r="G5367" s="51">
        <v>0.15926875000000001</v>
      </c>
      <c r="H5367" s="51">
        <v>0.21489374999999999</v>
      </c>
      <c r="I5367" s="51">
        <v>0.23066249999999999</v>
      </c>
      <c r="J5367" s="51">
        <v>0.28620000000000001</v>
      </c>
      <c r="K5367" s="51">
        <v>0.33660000000000001</v>
      </c>
      <c r="L5367" s="51">
        <v>0.30207499999999998</v>
      </c>
      <c r="M5367" s="51"/>
      <c r="N5367" s="51"/>
      <c r="O5367" s="51"/>
      <c r="P5367" s="51"/>
      <c r="Q5367" s="51"/>
      <c r="R5367" s="51"/>
      <c r="S5367" s="51"/>
      <c r="T5367" s="51"/>
      <c r="U5367" s="51"/>
      <c r="V5367" s="51"/>
      <c r="W5367" s="51"/>
      <c r="X5367" s="51"/>
      <c r="Y5367" s="51"/>
      <c r="Z5367" s="51"/>
      <c r="AA5367" s="51"/>
      <c r="AB5367" s="51"/>
      <c r="AC5367" s="51"/>
      <c r="AD5367" s="51"/>
      <c r="AE5367" s="51"/>
      <c r="AF5367" s="51"/>
      <c r="AG5367" s="51"/>
      <c r="AH5367" s="51"/>
      <c r="AI5367" s="51"/>
      <c r="AJ5367" s="51"/>
      <c r="AK5367" s="51"/>
      <c r="AL5367" s="51"/>
      <c r="AM5367" s="51"/>
      <c r="AN5367" s="51"/>
      <c r="AO5367" s="51"/>
      <c r="AP5367" s="51"/>
      <c r="AQ5367" s="51"/>
      <c r="AR5367" s="51"/>
      <c r="AS5367" s="51"/>
      <c r="AT5367" s="51"/>
      <c r="AU5367" s="51"/>
      <c r="AV5367" s="51"/>
      <c r="AW5367" s="51"/>
      <c r="AX5367" s="51"/>
      <c r="AY5367" s="51"/>
      <c r="AZ5367" s="51"/>
      <c r="BA5367" s="51"/>
      <c r="BB5367" s="51"/>
      <c r="BC5367" s="51"/>
      <c r="BD5367" s="51"/>
      <c r="BE5367" s="51"/>
      <c r="BF5367" s="51"/>
      <c r="BG5367" s="51"/>
      <c r="BH5367" s="51"/>
      <c r="BI5367" s="51"/>
      <c r="BJ5367" s="51"/>
      <c r="BK5367" s="51"/>
      <c r="BL5367" s="51"/>
      <c r="BM5367" s="51"/>
      <c r="BN5367" s="51"/>
      <c r="BO5367" s="51"/>
      <c r="BP5367" s="51"/>
      <c r="BQ5367" s="51"/>
      <c r="BR5367" s="51"/>
      <c r="BS5367" s="51"/>
      <c r="BT5367" s="51"/>
      <c r="BU5367" s="51"/>
      <c r="BV5367" s="51"/>
      <c r="BW5367" s="51"/>
      <c r="BX5367" s="51"/>
      <c r="BY5367" s="51"/>
    </row>
    <row r="5368" spans="1:77" x14ac:dyDescent="0.55000000000000004">
      <c r="A5368" s="49" t="s">
        <v>911</v>
      </c>
      <c r="B5368" s="50">
        <v>42340</v>
      </c>
      <c r="C5368" s="51" t="s">
        <v>906</v>
      </c>
      <c r="D5368" s="51"/>
      <c r="E5368" s="51">
        <v>446.11734375000003</v>
      </c>
      <c r="F5368" s="51">
        <v>9.5109374999999996E-2</v>
      </c>
      <c r="G5368" s="51">
        <v>0.15510625</v>
      </c>
      <c r="H5368" s="51">
        <v>0.2101625</v>
      </c>
      <c r="I5368" s="51">
        <v>0.22824375</v>
      </c>
      <c r="J5368" s="51">
        <v>0.28491875</v>
      </c>
      <c r="K5368" s="51">
        <v>0.33653749999999999</v>
      </c>
      <c r="L5368" s="51">
        <v>0.30208749999999995</v>
      </c>
      <c r="M5368" s="51"/>
      <c r="N5368" s="51"/>
      <c r="O5368" s="51"/>
      <c r="P5368" s="51"/>
      <c r="Q5368" s="51"/>
      <c r="R5368" s="51"/>
      <c r="S5368" s="51"/>
      <c r="T5368" s="51"/>
      <c r="U5368" s="51"/>
      <c r="V5368" s="51"/>
      <c r="W5368" s="51"/>
      <c r="X5368" s="51"/>
      <c r="Y5368" s="51"/>
      <c r="Z5368" s="51"/>
      <c r="AA5368" s="51"/>
      <c r="AB5368" s="51">
        <v>8.5500000000000007</v>
      </c>
      <c r="AC5368" s="51"/>
      <c r="AD5368" s="51"/>
      <c r="AE5368" s="51"/>
      <c r="AF5368" s="51"/>
      <c r="AG5368" s="51"/>
      <c r="AH5368" s="51">
        <v>1.7</v>
      </c>
      <c r="AI5368" s="51">
        <v>8.5500000000000007</v>
      </c>
      <c r="AJ5368" s="51"/>
      <c r="AK5368" s="51"/>
      <c r="AL5368" s="51"/>
      <c r="AM5368" s="51"/>
      <c r="AN5368" s="51"/>
      <c r="AO5368" s="51"/>
      <c r="AP5368" s="51"/>
      <c r="AQ5368" s="51"/>
      <c r="AR5368" s="51"/>
      <c r="AS5368" s="51"/>
      <c r="AT5368" s="51"/>
      <c r="AU5368" s="51"/>
      <c r="AV5368" s="51"/>
      <c r="AW5368" s="51"/>
      <c r="AX5368" s="51"/>
      <c r="AY5368" s="51"/>
      <c r="AZ5368" s="51"/>
      <c r="BA5368" s="51"/>
      <c r="BB5368" s="51"/>
      <c r="BC5368" s="51"/>
      <c r="BD5368" s="51"/>
      <c r="BE5368" s="51"/>
      <c r="BF5368" s="51"/>
      <c r="BG5368" s="51"/>
      <c r="BH5368" s="51"/>
      <c r="BI5368" s="51"/>
      <c r="BJ5368" s="51"/>
      <c r="BK5368" s="51"/>
      <c r="BL5368" s="51"/>
      <c r="BM5368" s="51"/>
      <c r="BN5368" s="51"/>
      <c r="BO5368" s="51"/>
      <c r="BP5368" s="51"/>
      <c r="BQ5368" s="51"/>
      <c r="BR5368" s="51"/>
      <c r="BS5368" s="51"/>
      <c r="BT5368" s="51"/>
      <c r="BU5368" s="51"/>
      <c r="BV5368" s="51"/>
      <c r="BW5368" s="51"/>
      <c r="BX5368" s="51"/>
      <c r="BY5368" s="51"/>
    </row>
    <row r="5369" spans="1:77" x14ac:dyDescent="0.55000000000000004">
      <c r="A5369" s="49" t="s">
        <v>911</v>
      </c>
      <c r="B5369" s="50">
        <v>42341</v>
      </c>
      <c r="C5369" s="51" t="s">
        <v>906</v>
      </c>
      <c r="D5369" s="51"/>
      <c r="E5369" s="51">
        <v>444.268125</v>
      </c>
      <c r="F5369" s="51">
        <v>9.1131249999999997E-2</v>
      </c>
      <c r="G5369" s="51">
        <v>0.15286875</v>
      </c>
      <c r="H5369" s="51">
        <v>0.20823125000000001</v>
      </c>
      <c r="I5369" s="51">
        <v>0.22746875000000003</v>
      </c>
      <c r="J5369" s="51">
        <v>0.28472500000000001</v>
      </c>
      <c r="K5369" s="51">
        <v>0.3364375</v>
      </c>
      <c r="L5369" s="51">
        <v>0.30203124999999997</v>
      </c>
      <c r="M5369" s="51"/>
      <c r="N5369" s="51"/>
      <c r="O5369" s="51"/>
      <c r="P5369" s="51"/>
      <c r="Q5369" s="51">
        <v>6.2899016249999997</v>
      </c>
      <c r="R5369" s="51">
        <v>347.90100000000001</v>
      </c>
      <c r="S5369" s="51">
        <v>103.46925000000002</v>
      </c>
      <c r="T5369" s="51"/>
      <c r="U5369" s="51"/>
      <c r="V5369" s="51"/>
      <c r="W5369" s="51"/>
      <c r="X5369" s="51"/>
      <c r="Y5369" s="51"/>
      <c r="Z5369" s="51"/>
      <c r="AA5369" s="51">
        <v>0</v>
      </c>
      <c r="AB5369" s="51"/>
      <c r="AC5369" s="51"/>
      <c r="AD5369" s="51"/>
      <c r="AE5369" s="51"/>
      <c r="AF5369" s="51"/>
      <c r="AG5369" s="51">
        <v>1.2819999999999998</v>
      </c>
      <c r="AH5369" s="51"/>
      <c r="AI5369" s="51"/>
      <c r="AJ5369" s="51">
        <v>0.89</v>
      </c>
      <c r="AK5369" s="51">
        <v>3.8321735952213096E-2</v>
      </c>
      <c r="AL5369" s="51">
        <v>2.2149292750000003</v>
      </c>
      <c r="AM5369" s="51">
        <v>57.798249999999996</v>
      </c>
      <c r="AN5369" s="51"/>
      <c r="AO5369" s="51"/>
      <c r="AP5369" s="51"/>
      <c r="AQ5369" s="51"/>
      <c r="AR5369" s="51"/>
      <c r="AS5369" s="51"/>
      <c r="AT5369" s="51"/>
      <c r="AU5369" s="51"/>
      <c r="AV5369" s="51"/>
      <c r="AW5369" s="51">
        <v>1.9048385499999998</v>
      </c>
      <c r="AX5369" s="51"/>
      <c r="AY5369" s="51">
        <v>103.46925000000002</v>
      </c>
      <c r="AZ5369" s="51">
        <v>1.840970674862338E-2</v>
      </c>
      <c r="BA5369" s="51">
        <v>1.1708207378952963E-2</v>
      </c>
      <c r="BB5369" s="51">
        <v>2.1701337999999999</v>
      </c>
      <c r="BC5369" s="51"/>
      <c r="BD5369" s="51">
        <v>185.35149999999999</v>
      </c>
      <c r="BE5369" s="51"/>
      <c r="BF5369" s="51"/>
      <c r="BG5369" s="51"/>
      <c r="BH5369" s="51"/>
      <c r="BI5369" s="51"/>
      <c r="BJ5369" s="51"/>
      <c r="BK5369" s="51"/>
      <c r="BL5369" s="51"/>
      <c r="BM5369" s="51"/>
      <c r="BN5369" s="51"/>
      <c r="BO5369" s="51"/>
      <c r="BP5369" s="51"/>
      <c r="BQ5369" s="51"/>
      <c r="BR5369" s="51"/>
      <c r="BS5369" s="51"/>
      <c r="BT5369" s="51"/>
      <c r="BU5369" s="51"/>
      <c r="BV5369" s="51"/>
      <c r="BW5369" s="51"/>
      <c r="BX5369" s="51"/>
      <c r="BY5369" s="51"/>
    </row>
    <row r="5370" spans="1:77" x14ac:dyDescent="0.55000000000000004">
      <c r="A5370" s="49" t="s">
        <v>911</v>
      </c>
      <c r="B5370" s="50">
        <v>42342</v>
      </c>
      <c r="C5370" s="51" t="s">
        <v>906</v>
      </c>
      <c r="D5370" s="51"/>
      <c r="E5370" s="51">
        <v>441.40265625000001</v>
      </c>
      <c r="F5370" s="51">
        <v>8.8746874999999989E-2</v>
      </c>
      <c r="G5370" s="51">
        <v>0.149925</v>
      </c>
      <c r="H5370" s="51">
        <v>0.20416875000000001</v>
      </c>
      <c r="I5370" s="51">
        <v>0.22541874999999997</v>
      </c>
      <c r="J5370" s="51">
        <v>0.28394999999999998</v>
      </c>
      <c r="K5370" s="51">
        <v>0.33638750000000001</v>
      </c>
      <c r="L5370" s="51">
        <v>0.30208125000000002</v>
      </c>
      <c r="M5370" s="51"/>
      <c r="N5370" s="51"/>
      <c r="O5370" s="51"/>
      <c r="P5370" s="51"/>
      <c r="Q5370" s="51"/>
      <c r="R5370" s="51"/>
      <c r="S5370" s="51"/>
      <c r="T5370" s="51"/>
      <c r="U5370" s="51"/>
      <c r="V5370" s="51"/>
      <c r="W5370" s="51"/>
      <c r="X5370" s="51"/>
      <c r="Y5370" s="51"/>
      <c r="Z5370" s="51"/>
      <c r="AA5370" s="51"/>
      <c r="AB5370" s="51"/>
      <c r="AC5370" s="51">
        <v>0.4728352681143177</v>
      </c>
      <c r="AD5370" s="51">
        <v>0.25306999359592225</v>
      </c>
      <c r="AE5370" s="51"/>
      <c r="AF5370" s="51"/>
      <c r="AG5370" s="51"/>
      <c r="AH5370" s="51"/>
      <c r="AI5370" s="51"/>
      <c r="AJ5370" s="51"/>
      <c r="AK5370" s="51"/>
      <c r="AL5370" s="51"/>
      <c r="AM5370" s="51"/>
      <c r="AN5370" s="51"/>
      <c r="AO5370" s="51"/>
      <c r="AP5370" s="51"/>
      <c r="AQ5370" s="51"/>
      <c r="AR5370" s="51"/>
      <c r="AS5370" s="51"/>
      <c r="AT5370" s="51"/>
      <c r="AU5370" s="51"/>
      <c r="AV5370" s="51"/>
      <c r="AW5370" s="51"/>
      <c r="AX5370" s="51"/>
      <c r="AY5370" s="51"/>
      <c r="AZ5370" s="51"/>
      <c r="BA5370" s="51"/>
      <c r="BB5370" s="51"/>
      <c r="BC5370" s="51"/>
      <c r="BD5370" s="51"/>
      <c r="BE5370" s="51"/>
      <c r="BF5370" s="51"/>
      <c r="BG5370" s="51"/>
      <c r="BH5370" s="51"/>
      <c r="BI5370" s="51"/>
      <c r="BJ5370" s="51"/>
      <c r="BK5370" s="51"/>
      <c r="BL5370" s="51"/>
      <c r="BM5370" s="51"/>
      <c r="BN5370" s="51"/>
      <c r="BO5370" s="51"/>
      <c r="BP5370" s="51"/>
      <c r="BQ5370" s="51"/>
      <c r="BR5370" s="51"/>
      <c r="BS5370" s="51"/>
      <c r="BT5370" s="51"/>
      <c r="BU5370" s="51"/>
      <c r="BV5370" s="51"/>
      <c r="BW5370" s="51"/>
      <c r="BX5370" s="51"/>
      <c r="BY5370" s="51"/>
    </row>
    <row r="5371" spans="1:77" x14ac:dyDescent="0.55000000000000004">
      <c r="A5371" s="49" t="s">
        <v>911</v>
      </c>
      <c r="B5371" s="50">
        <v>42343</v>
      </c>
      <c r="C5371" s="51" t="s">
        <v>906</v>
      </c>
      <c r="D5371" s="51"/>
      <c r="E5371" s="51">
        <v>439.23515625000005</v>
      </c>
      <c r="F5371" s="51">
        <v>8.6096875000000003E-2</v>
      </c>
      <c r="G5371" s="51">
        <v>0.14766249999999997</v>
      </c>
      <c r="H5371" s="51">
        <v>0.20169999999999999</v>
      </c>
      <c r="I5371" s="51">
        <v>0.22405625000000001</v>
      </c>
      <c r="J5371" s="51">
        <v>0.28329375000000001</v>
      </c>
      <c r="K5371" s="51">
        <v>0.33618749999999997</v>
      </c>
      <c r="L5371" s="51">
        <v>0.30200000000000005</v>
      </c>
      <c r="M5371" s="51"/>
      <c r="N5371" s="51"/>
      <c r="O5371" s="51"/>
      <c r="P5371" s="51"/>
      <c r="Q5371" s="51"/>
      <c r="R5371" s="51"/>
      <c r="S5371" s="51"/>
      <c r="T5371" s="51"/>
      <c r="U5371" s="51"/>
      <c r="V5371" s="51"/>
      <c r="W5371" s="51"/>
      <c r="X5371" s="51"/>
      <c r="Y5371" s="51"/>
      <c r="Z5371" s="51"/>
      <c r="AA5371" s="51"/>
      <c r="AB5371" s="51"/>
      <c r="AC5371" s="51"/>
      <c r="AD5371" s="51"/>
      <c r="AE5371" s="51"/>
      <c r="AF5371" s="51"/>
      <c r="AG5371" s="51"/>
      <c r="AH5371" s="51"/>
      <c r="AI5371" s="51"/>
      <c r="AJ5371" s="51"/>
      <c r="AK5371" s="51"/>
      <c r="AL5371" s="51"/>
      <c r="AM5371" s="51"/>
      <c r="AN5371" s="51"/>
      <c r="AO5371" s="51"/>
      <c r="AP5371" s="51"/>
      <c r="AQ5371" s="51"/>
      <c r="AR5371" s="51"/>
      <c r="AS5371" s="51"/>
      <c r="AT5371" s="51"/>
      <c r="AU5371" s="51"/>
      <c r="AV5371" s="51"/>
      <c r="AW5371" s="51"/>
      <c r="AX5371" s="51"/>
      <c r="AY5371" s="51"/>
      <c r="AZ5371" s="51"/>
      <c r="BA5371" s="51"/>
      <c r="BB5371" s="51"/>
      <c r="BC5371" s="51"/>
      <c r="BD5371" s="51"/>
      <c r="BE5371" s="51"/>
      <c r="BF5371" s="51"/>
      <c r="BG5371" s="51"/>
      <c r="BH5371" s="51"/>
      <c r="BI5371" s="51"/>
      <c r="BJ5371" s="51"/>
      <c r="BK5371" s="51"/>
      <c r="BL5371" s="51"/>
      <c r="BM5371" s="51"/>
      <c r="BN5371" s="51"/>
      <c r="BO5371" s="51"/>
      <c r="BP5371" s="51"/>
      <c r="BQ5371" s="51"/>
      <c r="BR5371" s="51"/>
      <c r="BS5371" s="51"/>
      <c r="BT5371" s="51"/>
      <c r="BU5371" s="51"/>
      <c r="BV5371" s="51"/>
      <c r="BW5371" s="51"/>
      <c r="BX5371" s="51"/>
      <c r="BY5371" s="51"/>
    </row>
    <row r="5372" spans="1:77" x14ac:dyDescent="0.55000000000000004">
      <c r="A5372" s="49" t="s">
        <v>911</v>
      </c>
      <c r="B5372" s="50">
        <v>42344</v>
      </c>
      <c r="C5372" s="51" t="s">
        <v>906</v>
      </c>
      <c r="D5372" s="51"/>
      <c r="E5372" s="51">
        <v>437.28234375</v>
      </c>
      <c r="F5372" s="51">
        <v>8.3228125E-2</v>
      </c>
      <c r="G5372" s="51">
        <v>0.145425</v>
      </c>
      <c r="H5372" s="51">
        <v>0.19938750000000002</v>
      </c>
      <c r="I5372" s="51">
        <v>0.22287499999999996</v>
      </c>
      <c r="J5372" s="51">
        <v>0.28298125000000002</v>
      </c>
      <c r="K5372" s="51">
        <v>0.33609375000000002</v>
      </c>
      <c r="L5372" s="51">
        <v>0.30194375000000001</v>
      </c>
      <c r="M5372" s="51"/>
      <c r="N5372" s="51"/>
      <c r="O5372" s="51"/>
      <c r="P5372" s="51"/>
      <c r="Q5372" s="51"/>
      <c r="R5372" s="51"/>
      <c r="S5372" s="51"/>
      <c r="T5372" s="51"/>
      <c r="U5372" s="51"/>
      <c r="V5372" s="51"/>
      <c r="W5372" s="51"/>
      <c r="X5372" s="51"/>
      <c r="Y5372" s="51"/>
      <c r="Z5372" s="51"/>
      <c r="AA5372" s="51"/>
      <c r="AB5372" s="51"/>
      <c r="AC5372" s="51"/>
      <c r="AD5372" s="51"/>
      <c r="AE5372" s="51"/>
      <c r="AF5372" s="51"/>
      <c r="AG5372" s="51"/>
      <c r="AH5372" s="51"/>
      <c r="AI5372" s="51"/>
      <c r="AJ5372" s="51"/>
      <c r="AK5372" s="51"/>
      <c r="AL5372" s="51"/>
      <c r="AM5372" s="51"/>
      <c r="AN5372" s="51"/>
      <c r="AO5372" s="51"/>
      <c r="AP5372" s="51"/>
      <c r="AQ5372" s="51"/>
      <c r="AR5372" s="51"/>
      <c r="AS5372" s="51"/>
      <c r="AT5372" s="51"/>
      <c r="AU5372" s="51"/>
      <c r="AV5372" s="51"/>
      <c r="AW5372" s="51"/>
      <c r="AX5372" s="51"/>
      <c r="AY5372" s="51"/>
      <c r="AZ5372" s="51"/>
      <c r="BA5372" s="51"/>
      <c r="BB5372" s="51"/>
      <c r="BC5372" s="51"/>
      <c r="BD5372" s="51"/>
      <c r="BE5372" s="51"/>
      <c r="BF5372" s="51"/>
      <c r="BG5372" s="51"/>
      <c r="BH5372" s="51"/>
      <c r="BI5372" s="51"/>
      <c r="BJ5372" s="51"/>
      <c r="BK5372" s="51"/>
      <c r="BL5372" s="51"/>
      <c r="BM5372" s="51"/>
      <c r="BN5372" s="51"/>
      <c r="BO5372" s="51"/>
      <c r="BP5372" s="51"/>
      <c r="BQ5372" s="51"/>
      <c r="BR5372" s="51"/>
      <c r="BS5372" s="51"/>
      <c r="BT5372" s="51"/>
      <c r="BU5372" s="51"/>
      <c r="BV5372" s="51"/>
      <c r="BW5372" s="51"/>
      <c r="BX5372" s="51"/>
      <c r="BY5372" s="51"/>
    </row>
    <row r="5373" spans="1:77" x14ac:dyDescent="0.55000000000000004">
      <c r="A5373" s="49" t="s">
        <v>911</v>
      </c>
      <c r="B5373" s="50">
        <v>42345</v>
      </c>
      <c r="C5373" s="51" t="s">
        <v>906</v>
      </c>
      <c r="D5373" s="51"/>
      <c r="E5373" s="51">
        <v>435.35109374999996</v>
      </c>
      <c r="F5373" s="51">
        <v>8.2015625000000009E-2</v>
      </c>
      <c r="G5373" s="51">
        <v>0.1436125</v>
      </c>
      <c r="H5373" s="51">
        <v>0.19668749999999999</v>
      </c>
      <c r="I5373" s="51">
        <v>0.22133750000000002</v>
      </c>
      <c r="J5373" s="51">
        <v>0.28238750000000001</v>
      </c>
      <c r="K5373" s="51">
        <v>0.33606875000000003</v>
      </c>
      <c r="L5373" s="51">
        <v>0.301875</v>
      </c>
      <c r="M5373" s="51"/>
      <c r="N5373" s="51"/>
      <c r="O5373" s="51"/>
      <c r="P5373" s="51"/>
      <c r="Q5373" s="51"/>
      <c r="R5373" s="51"/>
      <c r="S5373" s="51"/>
      <c r="T5373" s="51"/>
      <c r="U5373" s="51"/>
      <c r="V5373" s="51"/>
      <c r="W5373" s="51"/>
      <c r="X5373" s="51"/>
      <c r="Y5373" s="51"/>
      <c r="Z5373" s="51"/>
      <c r="AA5373" s="51"/>
      <c r="AB5373" s="51"/>
      <c r="AC5373" s="51">
        <v>0.37218996858855713</v>
      </c>
      <c r="AD5373" s="51">
        <v>0.22718414200767204</v>
      </c>
      <c r="AE5373" s="51"/>
      <c r="AF5373" s="51"/>
      <c r="AG5373" s="51"/>
      <c r="AH5373" s="51"/>
      <c r="AI5373" s="51"/>
      <c r="AJ5373" s="51"/>
      <c r="AK5373" s="51"/>
      <c r="AL5373" s="51"/>
      <c r="AM5373" s="51"/>
      <c r="AN5373" s="51"/>
      <c r="AO5373" s="51"/>
      <c r="AP5373" s="51"/>
      <c r="AQ5373" s="51"/>
      <c r="AR5373" s="51"/>
      <c r="AS5373" s="51"/>
      <c r="AT5373" s="51"/>
      <c r="AU5373" s="51"/>
      <c r="AV5373" s="51"/>
      <c r="AW5373" s="51"/>
      <c r="AX5373" s="51"/>
      <c r="AY5373" s="51"/>
      <c r="AZ5373" s="51"/>
      <c r="BA5373" s="51"/>
      <c r="BB5373" s="51"/>
      <c r="BC5373" s="51"/>
      <c r="BD5373" s="51"/>
      <c r="BE5373" s="51"/>
      <c r="BF5373" s="51"/>
      <c r="BG5373" s="51"/>
      <c r="BH5373" s="51"/>
      <c r="BI5373" s="51"/>
      <c r="BJ5373" s="51"/>
      <c r="BK5373" s="51"/>
      <c r="BL5373" s="51"/>
      <c r="BM5373" s="51"/>
      <c r="BN5373" s="51"/>
      <c r="BO5373" s="51"/>
      <c r="BP5373" s="51"/>
      <c r="BQ5373" s="51"/>
      <c r="BR5373" s="51"/>
      <c r="BS5373" s="51"/>
      <c r="BT5373" s="51"/>
      <c r="BU5373" s="51"/>
      <c r="BV5373" s="51"/>
      <c r="BW5373" s="51"/>
      <c r="BX5373" s="51"/>
      <c r="BY5373" s="51"/>
    </row>
    <row r="5374" spans="1:77" x14ac:dyDescent="0.55000000000000004">
      <c r="A5374" s="49" t="s">
        <v>911</v>
      </c>
      <c r="B5374" s="50">
        <v>42346</v>
      </c>
      <c r="C5374" s="51" t="s">
        <v>906</v>
      </c>
      <c r="D5374" s="51"/>
      <c r="E5374" s="51">
        <v>433.05703125000002</v>
      </c>
      <c r="F5374" s="51">
        <v>8.0496875000000009E-2</v>
      </c>
      <c r="G5374" s="51">
        <v>0.14178750000000001</v>
      </c>
      <c r="H5374" s="51">
        <v>0.19390625</v>
      </c>
      <c r="I5374" s="51">
        <v>0.21943124999999999</v>
      </c>
      <c r="J5374" s="51">
        <v>0.28143124999999997</v>
      </c>
      <c r="K5374" s="51">
        <v>0.33582499999999998</v>
      </c>
      <c r="L5374" s="51">
        <v>0.30178749999999999</v>
      </c>
      <c r="M5374" s="51"/>
      <c r="N5374" s="51"/>
      <c r="O5374" s="51"/>
      <c r="P5374" s="51"/>
      <c r="Q5374" s="51"/>
      <c r="R5374" s="51"/>
      <c r="S5374" s="51"/>
      <c r="T5374" s="51"/>
      <c r="U5374" s="51"/>
      <c r="V5374" s="51"/>
      <c r="W5374" s="51"/>
      <c r="X5374" s="51"/>
      <c r="Y5374" s="51"/>
      <c r="Z5374" s="51"/>
      <c r="AA5374" s="51"/>
      <c r="AB5374" s="51">
        <v>8.5500000000000007</v>
      </c>
      <c r="AC5374" s="51"/>
      <c r="AD5374" s="51"/>
      <c r="AE5374" s="51"/>
      <c r="AF5374" s="51"/>
      <c r="AG5374" s="51"/>
      <c r="AH5374" s="51">
        <v>3.85</v>
      </c>
      <c r="AI5374" s="51">
        <v>8.5500000000000007</v>
      </c>
      <c r="AJ5374" s="51"/>
      <c r="AK5374" s="51"/>
      <c r="AL5374" s="51"/>
      <c r="AM5374" s="51"/>
      <c r="AN5374" s="51"/>
      <c r="AO5374" s="51"/>
      <c r="AP5374" s="51"/>
      <c r="AQ5374" s="51"/>
      <c r="AR5374" s="51"/>
      <c r="AS5374" s="51"/>
      <c r="AT5374" s="51"/>
      <c r="AU5374" s="51"/>
      <c r="AV5374" s="51"/>
      <c r="AW5374" s="51"/>
      <c r="AX5374" s="51"/>
      <c r="AY5374" s="51"/>
      <c r="AZ5374" s="51"/>
      <c r="BA5374" s="51"/>
      <c r="BB5374" s="51"/>
      <c r="BC5374" s="51"/>
      <c r="BD5374" s="51"/>
      <c r="BE5374" s="51"/>
      <c r="BF5374" s="51"/>
      <c r="BG5374" s="51"/>
      <c r="BH5374" s="51"/>
      <c r="BI5374" s="51"/>
      <c r="BJ5374" s="51"/>
      <c r="BK5374" s="51"/>
      <c r="BL5374" s="51"/>
      <c r="BM5374" s="51"/>
      <c r="BN5374" s="51"/>
      <c r="BO5374" s="51"/>
      <c r="BP5374" s="51"/>
      <c r="BQ5374" s="51"/>
      <c r="BR5374" s="51"/>
      <c r="BS5374" s="51"/>
      <c r="BT5374" s="51"/>
      <c r="BU5374" s="51"/>
      <c r="BV5374" s="51"/>
      <c r="BW5374" s="51"/>
      <c r="BX5374" s="51"/>
      <c r="BY5374" s="51"/>
    </row>
    <row r="5375" spans="1:77" x14ac:dyDescent="0.55000000000000004">
      <c r="A5375" s="49" t="s">
        <v>911</v>
      </c>
      <c r="B5375" s="50">
        <v>42347</v>
      </c>
      <c r="C5375" s="51" t="s">
        <v>906</v>
      </c>
      <c r="D5375" s="51"/>
      <c r="E5375" s="51">
        <v>431.16046874999995</v>
      </c>
      <c r="F5375" s="51">
        <v>7.8415624999999989E-2</v>
      </c>
      <c r="G5375" s="51">
        <v>0.140125</v>
      </c>
      <c r="H5375" s="51">
        <v>0.19198124999999999</v>
      </c>
      <c r="I5375" s="51">
        <v>0.21783125000000003</v>
      </c>
      <c r="J5375" s="51">
        <v>0.28081875000000001</v>
      </c>
      <c r="K5375" s="51">
        <v>0.33559375000000002</v>
      </c>
      <c r="L5375" s="51">
        <v>0.30170625000000001</v>
      </c>
      <c r="M5375" s="51"/>
      <c r="N5375" s="51"/>
      <c r="O5375" s="51"/>
      <c r="P5375" s="51"/>
      <c r="Q5375" s="51"/>
      <c r="R5375" s="51"/>
      <c r="S5375" s="51"/>
      <c r="T5375" s="51"/>
      <c r="U5375" s="51"/>
      <c r="V5375" s="51"/>
      <c r="W5375" s="51"/>
      <c r="X5375" s="51"/>
      <c r="Y5375" s="51"/>
      <c r="Z5375" s="51"/>
      <c r="AA5375" s="51"/>
      <c r="AB5375" s="51"/>
      <c r="AC5375" s="51"/>
      <c r="AD5375" s="51"/>
      <c r="AE5375" s="51"/>
      <c r="AF5375" s="51"/>
      <c r="AG5375" s="51"/>
      <c r="AH5375" s="51"/>
      <c r="AI5375" s="51"/>
      <c r="AJ5375" s="51"/>
      <c r="AK5375" s="51"/>
      <c r="AL5375" s="51"/>
      <c r="AM5375" s="51"/>
      <c r="AN5375" s="51"/>
      <c r="AO5375" s="51"/>
      <c r="AP5375" s="51"/>
      <c r="AQ5375" s="51"/>
      <c r="AR5375" s="51"/>
      <c r="AS5375" s="51"/>
      <c r="AT5375" s="51"/>
      <c r="AU5375" s="51"/>
      <c r="AV5375" s="51"/>
      <c r="AW5375" s="51"/>
      <c r="AX5375" s="51"/>
      <c r="AY5375" s="51"/>
      <c r="AZ5375" s="51"/>
      <c r="BA5375" s="51"/>
      <c r="BB5375" s="51"/>
      <c r="BC5375" s="51"/>
      <c r="BD5375" s="51"/>
      <c r="BE5375" s="51"/>
      <c r="BF5375" s="51"/>
      <c r="BG5375" s="51"/>
      <c r="BH5375" s="51"/>
      <c r="BI5375" s="51"/>
      <c r="BJ5375" s="51"/>
      <c r="BK5375" s="51"/>
      <c r="BL5375" s="51"/>
      <c r="BM5375" s="51"/>
      <c r="BN5375" s="51"/>
      <c r="BO5375" s="51"/>
      <c r="BP5375" s="51"/>
      <c r="BQ5375" s="51"/>
      <c r="BR5375" s="51"/>
      <c r="BS5375" s="51"/>
      <c r="BT5375" s="51"/>
      <c r="BU5375" s="51"/>
      <c r="BV5375" s="51"/>
      <c r="BW5375" s="51"/>
      <c r="BX5375" s="51"/>
      <c r="BY5375" s="51"/>
    </row>
    <row r="5376" spans="1:77" x14ac:dyDescent="0.55000000000000004">
      <c r="A5376" s="49" t="s">
        <v>911</v>
      </c>
      <c r="B5376" s="50">
        <v>42348</v>
      </c>
      <c r="C5376" s="51" t="s">
        <v>906</v>
      </c>
      <c r="D5376" s="51"/>
      <c r="E5376" s="51">
        <v>428.60625000000005</v>
      </c>
      <c r="F5376" s="51">
        <v>7.708124999999999E-2</v>
      </c>
      <c r="G5376" s="51">
        <v>0.13785625000000001</v>
      </c>
      <c r="H5376" s="51">
        <v>0.18886875</v>
      </c>
      <c r="I5376" s="51">
        <v>0.21560000000000001</v>
      </c>
      <c r="J5376" s="51">
        <v>0.279725</v>
      </c>
      <c r="K5376" s="51">
        <v>0.33539374999999999</v>
      </c>
      <c r="L5376" s="51">
        <v>0.30163124999999996</v>
      </c>
      <c r="M5376" s="51"/>
      <c r="N5376" s="51"/>
      <c r="O5376" s="51"/>
      <c r="P5376" s="51"/>
      <c r="Q5376" s="51"/>
      <c r="R5376" s="51"/>
      <c r="S5376" s="51"/>
      <c r="T5376" s="51"/>
      <c r="U5376" s="51"/>
      <c r="V5376" s="51"/>
      <c r="W5376" s="51"/>
      <c r="X5376" s="51"/>
      <c r="Y5376" s="51"/>
      <c r="Z5376" s="51"/>
      <c r="AA5376" s="51"/>
      <c r="AB5376" s="51"/>
      <c r="AC5376" s="51"/>
      <c r="AD5376" s="51"/>
      <c r="AE5376" s="51"/>
      <c r="AF5376" s="51"/>
      <c r="AG5376" s="51"/>
      <c r="AH5376" s="51"/>
      <c r="AI5376" s="51"/>
      <c r="AJ5376" s="51"/>
      <c r="AK5376" s="51"/>
      <c r="AL5376" s="51"/>
      <c r="AM5376" s="51"/>
      <c r="AN5376" s="51"/>
      <c r="AO5376" s="51"/>
      <c r="AP5376" s="51"/>
      <c r="AQ5376" s="51"/>
      <c r="AR5376" s="51"/>
      <c r="AS5376" s="51"/>
      <c r="AT5376" s="51"/>
      <c r="AU5376" s="51"/>
      <c r="AV5376" s="51"/>
      <c r="AW5376" s="51"/>
      <c r="AX5376" s="51"/>
      <c r="AY5376" s="51"/>
      <c r="AZ5376" s="51"/>
      <c r="BA5376" s="51"/>
      <c r="BB5376" s="51"/>
      <c r="BC5376" s="51"/>
      <c r="BD5376" s="51"/>
      <c r="BE5376" s="51"/>
      <c r="BF5376" s="51"/>
      <c r="BG5376" s="51"/>
      <c r="BH5376" s="51"/>
      <c r="BI5376" s="51"/>
      <c r="BJ5376" s="51"/>
      <c r="BK5376" s="51"/>
      <c r="BL5376" s="51"/>
      <c r="BM5376" s="51"/>
      <c r="BN5376" s="51"/>
      <c r="BO5376" s="51"/>
      <c r="BP5376" s="51"/>
      <c r="BQ5376" s="51"/>
      <c r="BR5376" s="51"/>
      <c r="BS5376" s="51"/>
      <c r="BT5376" s="51"/>
      <c r="BU5376" s="51"/>
      <c r="BV5376" s="51"/>
      <c r="BW5376" s="51"/>
      <c r="BX5376" s="51"/>
      <c r="BY5376" s="51"/>
    </row>
    <row r="5377" spans="1:77" x14ac:dyDescent="0.55000000000000004">
      <c r="A5377" s="49" t="s">
        <v>911</v>
      </c>
      <c r="B5377" s="50">
        <v>42349</v>
      </c>
      <c r="C5377" s="51" t="s">
        <v>906</v>
      </c>
      <c r="D5377" s="51"/>
      <c r="E5377" s="51">
        <v>427.15921874999992</v>
      </c>
      <c r="F5377" s="51">
        <v>7.4584375000000008E-2</v>
      </c>
      <c r="G5377" s="51">
        <v>0.13630624999999999</v>
      </c>
      <c r="H5377" s="51">
        <v>0.18737500000000001</v>
      </c>
      <c r="I5377" s="51">
        <v>0.21489374999999999</v>
      </c>
      <c r="J5377" s="51">
        <v>0.27936874999999994</v>
      </c>
      <c r="K5377" s="51">
        <v>0.335175</v>
      </c>
      <c r="L5377" s="51">
        <v>0.30160624999999996</v>
      </c>
      <c r="M5377" s="51"/>
      <c r="N5377" s="51"/>
      <c r="O5377" s="51"/>
      <c r="P5377" s="51"/>
      <c r="Q5377" s="51"/>
      <c r="R5377" s="51"/>
      <c r="S5377" s="51"/>
      <c r="T5377" s="51"/>
      <c r="U5377" s="51"/>
      <c r="V5377" s="51"/>
      <c r="W5377" s="51"/>
      <c r="X5377" s="51"/>
      <c r="Y5377" s="51"/>
      <c r="Z5377" s="51"/>
      <c r="AA5377" s="51"/>
      <c r="AB5377" s="51"/>
      <c r="AC5377" s="51">
        <v>0.53924169928070953</v>
      </c>
      <c r="AD5377" s="51">
        <v>0.22180276874827964</v>
      </c>
      <c r="AE5377" s="51"/>
      <c r="AF5377" s="51"/>
      <c r="AG5377" s="51"/>
      <c r="AH5377" s="51"/>
      <c r="AI5377" s="51"/>
      <c r="AJ5377" s="51"/>
      <c r="AK5377" s="51"/>
      <c r="AL5377" s="51"/>
      <c r="AM5377" s="51"/>
      <c r="AN5377" s="51"/>
      <c r="AO5377" s="51"/>
      <c r="AP5377" s="51"/>
      <c r="AQ5377" s="51"/>
      <c r="AR5377" s="51"/>
      <c r="AS5377" s="51"/>
      <c r="AT5377" s="51"/>
      <c r="AU5377" s="51"/>
      <c r="AV5377" s="51"/>
      <c r="AW5377" s="51"/>
      <c r="AX5377" s="51"/>
      <c r="AY5377" s="51"/>
      <c r="AZ5377" s="51"/>
      <c r="BA5377" s="51"/>
      <c r="BB5377" s="51"/>
      <c r="BC5377" s="51"/>
      <c r="BD5377" s="51"/>
      <c r="BE5377" s="51"/>
      <c r="BF5377" s="51"/>
      <c r="BG5377" s="51"/>
      <c r="BH5377" s="51"/>
      <c r="BI5377" s="51"/>
      <c r="BJ5377" s="51"/>
      <c r="BK5377" s="51"/>
      <c r="BL5377" s="51"/>
      <c r="BM5377" s="51"/>
      <c r="BN5377" s="51"/>
      <c r="BO5377" s="51"/>
      <c r="BP5377" s="51"/>
      <c r="BQ5377" s="51"/>
      <c r="BR5377" s="51"/>
      <c r="BS5377" s="51"/>
      <c r="BT5377" s="51"/>
      <c r="BU5377" s="51"/>
      <c r="BV5377" s="51"/>
      <c r="BW5377" s="51"/>
      <c r="BX5377" s="51"/>
      <c r="BY5377" s="51"/>
    </row>
    <row r="5378" spans="1:77" x14ac:dyDescent="0.55000000000000004">
      <c r="A5378" s="49" t="s">
        <v>911</v>
      </c>
      <c r="B5378" s="50">
        <v>42350</v>
      </c>
      <c r="C5378" s="51" t="s">
        <v>906</v>
      </c>
      <c r="D5378" s="51"/>
      <c r="E5378" s="51">
        <v>425.44218749999999</v>
      </c>
      <c r="F5378" s="51">
        <v>7.367499999999999E-2</v>
      </c>
      <c r="G5378" s="51">
        <v>0.13473125</v>
      </c>
      <c r="H5378" s="51">
        <v>0.18533125</v>
      </c>
      <c r="I5378" s="51">
        <v>0.213475</v>
      </c>
      <c r="J5378" s="51">
        <v>0.27858749999999999</v>
      </c>
      <c r="K5378" s="51">
        <v>0.33501874999999998</v>
      </c>
      <c r="L5378" s="51">
        <v>0.30152499999999999</v>
      </c>
      <c r="M5378" s="51"/>
      <c r="N5378" s="51"/>
      <c r="O5378" s="51"/>
      <c r="P5378" s="51"/>
      <c r="Q5378" s="51"/>
      <c r="R5378" s="51"/>
      <c r="S5378" s="51"/>
      <c r="T5378" s="51"/>
      <c r="U5378" s="51"/>
      <c r="V5378" s="51"/>
      <c r="W5378" s="51"/>
      <c r="X5378" s="51"/>
      <c r="Y5378" s="51"/>
      <c r="Z5378" s="51"/>
      <c r="AA5378" s="51"/>
      <c r="AB5378" s="51"/>
      <c r="AC5378" s="51"/>
      <c r="AD5378" s="51"/>
      <c r="AE5378" s="51"/>
      <c r="AF5378" s="51"/>
      <c r="AG5378" s="51"/>
      <c r="AH5378" s="51"/>
      <c r="AI5378" s="51"/>
      <c r="AJ5378" s="51"/>
      <c r="AK5378" s="51"/>
      <c r="AL5378" s="51"/>
      <c r="AM5378" s="51"/>
      <c r="AN5378" s="51"/>
      <c r="AO5378" s="51"/>
      <c r="AP5378" s="51"/>
      <c r="AQ5378" s="51"/>
      <c r="AR5378" s="51"/>
      <c r="AS5378" s="51"/>
      <c r="AT5378" s="51"/>
      <c r="AU5378" s="51"/>
      <c r="AV5378" s="51"/>
      <c r="AW5378" s="51"/>
      <c r="AX5378" s="51"/>
      <c r="AY5378" s="51"/>
      <c r="AZ5378" s="51"/>
      <c r="BA5378" s="51"/>
      <c r="BB5378" s="51"/>
      <c r="BC5378" s="51"/>
      <c r="BD5378" s="51"/>
      <c r="BE5378" s="51"/>
      <c r="BF5378" s="51"/>
      <c r="BG5378" s="51"/>
      <c r="BH5378" s="51"/>
      <c r="BI5378" s="51"/>
      <c r="BJ5378" s="51"/>
      <c r="BK5378" s="51"/>
      <c r="BL5378" s="51"/>
      <c r="BM5378" s="51"/>
      <c r="BN5378" s="51"/>
      <c r="BO5378" s="51"/>
      <c r="BP5378" s="51"/>
      <c r="BQ5378" s="51"/>
      <c r="BR5378" s="51"/>
      <c r="BS5378" s="51"/>
      <c r="BT5378" s="51"/>
      <c r="BU5378" s="51"/>
      <c r="BV5378" s="51"/>
      <c r="BW5378" s="51"/>
      <c r="BX5378" s="51"/>
      <c r="BY5378" s="51"/>
    </row>
    <row r="5379" spans="1:77" x14ac:dyDescent="0.55000000000000004">
      <c r="A5379" s="49" t="s">
        <v>911</v>
      </c>
      <c r="B5379" s="50">
        <v>42351</v>
      </c>
      <c r="C5379" s="51" t="s">
        <v>906</v>
      </c>
      <c r="D5379" s="51"/>
      <c r="E5379" s="51">
        <v>424.12031249999995</v>
      </c>
      <c r="F5379" s="51">
        <v>7.1206249999999999E-2</v>
      </c>
      <c r="G5379" s="51">
        <v>0.13320000000000001</v>
      </c>
      <c r="H5379" s="51">
        <v>0.18403125000000001</v>
      </c>
      <c r="I5379" s="51">
        <v>0.2129125</v>
      </c>
      <c r="J5379" s="51">
        <v>0.27833125000000003</v>
      </c>
      <c r="K5379" s="51">
        <v>0.33486874999999999</v>
      </c>
      <c r="L5379" s="51">
        <v>0.30138750000000003</v>
      </c>
      <c r="M5379" s="51"/>
      <c r="N5379" s="51"/>
      <c r="O5379" s="51"/>
      <c r="P5379" s="51"/>
      <c r="Q5379" s="51"/>
      <c r="R5379" s="51"/>
      <c r="S5379" s="51"/>
      <c r="T5379" s="51"/>
      <c r="U5379" s="51"/>
      <c r="V5379" s="51"/>
      <c r="W5379" s="51"/>
      <c r="X5379" s="51"/>
      <c r="Y5379" s="51"/>
      <c r="Z5379" s="51"/>
      <c r="AA5379" s="51"/>
      <c r="AB5379" s="51"/>
      <c r="AC5379" s="51"/>
      <c r="AD5379" s="51"/>
      <c r="AE5379" s="51"/>
      <c r="AF5379" s="51"/>
      <c r="AG5379" s="51"/>
      <c r="AH5379" s="51"/>
      <c r="AI5379" s="51"/>
      <c r="AJ5379" s="51"/>
      <c r="AK5379" s="51"/>
      <c r="AL5379" s="51"/>
      <c r="AM5379" s="51"/>
      <c r="AN5379" s="51"/>
      <c r="AO5379" s="51"/>
      <c r="AP5379" s="51"/>
      <c r="AQ5379" s="51"/>
      <c r="AR5379" s="51"/>
      <c r="AS5379" s="51"/>
      <c r="AT5379" s="51"/>
      <c r="AU5379" s="51"/>
      <c r="AV5379" s="51"/>
      <c r="AW5379" s="51"/>
      <c r="AX5379" s="51"/>
      <c r="AY5379" s="51"/>
      <c r="AZ5379" s="51"/>
      <c r="BA5379" s="51"/>
      <c r="BB5379" s="51"/>
      <c r="BC5379" s="51"/>
      <c r="BD5379" s="51"/>
      <c r="BE5379" s="51"/>
      <c r="BF5379" s="51"/>
      <c r="BG5379" s="51"/>
      <c r="BH5379" s="51"/>
      <c r="BI5379" s="51"/>
      <c r="BJ5379" s="51"/>
      <c r="BK5379" s="51"/>
      <c r="BL5379" s="51"/>
      <c r="BM5379" s="51"/>
      <c r="BN5379" s="51"/>
      <c r="BO5379" s="51"/>
      <c r="BP5379" s="51"/>
      <c r="BQ5379" s="51"/>
      <c r="BR5379" s="51"/>
      <c r="BS5379" s="51"/>
      <c r="BT5379" s="51"/>
      <c r="BU5379" s="51"/>
      <c r="BV5379" s="51"/>
      <c r="BW5379" s="51"/>
      <c r="BX5379" s="51"/>
      <c r="BY5379" s="51"/>
    </row>
    <row r="5380" spans="1:77" x14ac:dyDescent="0.55000000000000004">
      <c r="A5380" s="49" t="s">
        <v>911</v>
      </c>
      <c r="B5380" s="50">
        <v>42352</v>
      </c>
      <c r="C5380" s="51" t="s">
        <v>906</v>
      </c>
      <c r="D5380" s="51"/>
      <c r="E5380" s="51">
        <v>421.70765625000001</v>
      </c>
      <c r="F5380" s="51">
        <v>7.1196874999999993E-2</v>
      </c>
      <c r="G5380" s="51">
        <v>0.13166249999999999</v>
      </c>
      <c r="H5380" s="51">
        <v>0.18103125000000003</v>
      </c>
      <c r="I5380" s="51">
        <v>0.21063124999999999</v>
      </c>
      <c r="J5380" s="51">
        <v>0.27676875000000001</v>
      </c>
      <c r="K5380" s="51">
        <v>0.33451874999999998</v>
      </c>
      <c r="L5380" s="51">
        <v>0.30131249999999998</v>
      </c>
      <c r="M5380" s="51"/>
      <c r="N5380" s="51"/>
      <c r="O5380" s="51"/>
      <c r="P5380" s="51"/>
      <c r="Q5380" s="51"/>
      <c r="R5380" s="51"/>
      <c r="S5380" s="51"/>
      <c r="T5380" s="51"/>
      <c r="U5380" s="51"/>
      <c r="V5380" s="51"/>
      <c r="W5380" s="51"/>
      <c r="X5380" s="51"/>
      <c r="Y5380" s="51"/>
      <c r="Z5380" s="51"/>
      <c r="AA5380" s="51"/>
      <c r="AB5380" s="51"/>
      <c r="AC5380" s="51">
        <v>0.39027484197064655</v>
      </c>
      <c r="AD5380" s="51">
        <v>0.18319979347794024</v>
      </c>
      <c r="AE5380" s="51"/>
      <c r="AF5380" s="51"/>
      <c r="AG5380" s="51"/>
      <c r="AH5380" s="51"/>
      <c r="AI5380" s="51"/>
      <c r="AJ5380" s="51"/>
      <c r="AK5380" s="51"/>
      <c r="AL5380" s="51"/>
      <c r="AM5380" s="51"/>
      <c r="AN5380" s="51"/>
      <c r="AO5380" s="51"/>
      <c r="AP5380" s="51"/>
      <c r="AQ5380" s="51"/>
      <c r="AR5380" s="51"/>
      <c r="AS5380" s="51"/>
      <c r="AT5380" s="51"/>
      <c r="AU5380" s="51"/>
      <c r="AV5380" s="51"/>
      <c r="AW5380" s="51"/>
      <c r="AX5380" s="51"/>
      <c r="AY5380" s="51"/>
      <c r="AZ5380" s="51"/>
      <c r="BA5380" s="51"/>
      <c r="BB5380" s="51"/>
      <c r="BC5380" s="51"/>
      <c r="BD5380" s="51"/>
      <c r="BE5380" s="51"/>
      <c r="BF5380" s="51"/>
      <c r="BG5380" s="51"/>
      <c r="BH5380" s="51"/>
      <c r="BI5380" s="51"/>
      <c r="BJ5380" s="51"/>
      <c r="BK5380" s="51"/>
      <c r="BL5380" s="51"/>
      <c r="BM5380" s="51"/>
      <c r="BN5380" s="51"/>
      <c r="BO5380" s="51"/>
      <c r="BP5380" s="51"/>
      <c r="BQ5380" s="51"/>
      <c r="BR5380" s="51"/>
      <c r="BS5380" s="51"/>
      <c r="BT5380" s="51"/>
      <c r="BU5380" s="51"/>
      <c r="BV5380" s="51"/>
      <c r="BW5380" s="51"/>
      <c r="BX5380" s="51"/>
      <c r="BY5380" s="51"/>
    </row>
    <row r="5381" spans="1:77" x14ac:dyDescent="0.55000000000000004">
      <c r="A5381" s="49" t="s">
        <v>911</v>
      </c>
      <c r="B5381" s="50">
        <v>42353</v>
      </c>
      <c r="C5381" s="51" t="s">
        <v>906</v>
      </c>
      <c r="D5381" s="51"/>
      <c r="E5381" s="51">
        <v>420.11765624999998</v>
      </c>
      <c r="F5381" s="51">
        <v>7.0015624999999998E-2</v>
      </c>
      <c r="G5381" s="51">
        <v>0.13076874999999999</v>
      </c>
      <c r="H5381" s="51">
        <v>0.17977499999999999</v>
      </c>
      <c r="I5381" s="51">
        <v>0.20918750000000003</v>
      </c>
      <c r="J5381" s="51">
        <v>0.27576249999999997</v>
      </c>
      <c r="K5381" s="51">
        <v>0.334175</v>
      </c>
      <c r="L5381" s="51">
        <v>0.30110000000000003</v>
      </c>
      <c r="M5381" s="51"/>
      <c r="N5381" s="51"/>
      <c r="O5381" s="51"/>
      <c r="P5381" s="51"/>
      <c r="Q5381" s="51">
        <v>6.9895788500000009</v>
      </c>
      <c r="R5381" s="51">
        <v>463.69774999999993</v>
      </c>
      <c r="S5381" s="51">
        <v>181.36199999999999</v>
      </c>
      <c r="T5381" s="51"/>
      <c r="U5381" s="51"/>
      <c r="V5381" s="51"/>
      <c r="W5381" s="51"/>
      <c r="X5381" s="51"/>
      <c r="Y5381" s="51"/>
      <c r="Z5381" s="51"/>
      <c r="AA5381" s="51">
        <v>0</v>
      </c>
      <c r="AB5381" s="51"/>
      <c r="AC5381" s="51"/>
      <c r="AD5381" s="51"/>
      <c r="AE5381" s="51"/>
      <c r="AF5381" s="51"/>
      <c r="AG5381" s="51">
        <v>4.4637500000000001</v>
      </c>
      <c r="AH5381" s="51"/>
      <c r="AI5381" s="51"/>
      <c r="AJ5381" s="51">
        <v>0.67249999999999999</v>
      </c>
      <c r="AK5381" s="51">
        <v>3.2161814757344982E-2</v>
      </c>
      <c r="AL5381" s="51">
        <v>1.5752535249999999</v>
      </c>
      <c r="AM5381" s="51">
        <v>48.978999999999999</v>
      </c>
      <c r="AN5381" s="51"/>
      <c r="AO5381" s="51"/>
      <c r="AP5381" s="51"/>
      <c r="AQ5381" s="51"/>
      <c r="AR5381" s="51"/>
      <c r="AS5381" s="51"/>
      <c r="AT5381" s="51"/>
      <c r="AU5381" s="51"/>
      <c r="AV5381" s="51"/>
      <c r="AW5381" s="51">
        <v>3.3905968250000003</v>
      </c>
      <c r="AX5381" s="51"/>
      <c r="AY5381" s="51">
        <v>181.36199999999999</v>
      </c>
      <c r="AZ5381" s="51">
        <v>1.8695188766114184E-2</v>
      </c>
      <c r="BA5381" s="51">
        <v>8.8413734801850649E-3</v>
      </c>
      <c r="BB5381" s="51">
        <v>2.0237284999999998</v>
      </c>
      <c r="BC5381" s="51"/>
      <c r="BD5381" s="51">
        <v>228.89299999999997</v>
      </c>
      <c r="BE5381" s="51"/>
      <c r="BF5381" s="51"/>
      <c r="BG5381" s="51"/>
      <c r="BH5381" s="51"/>
      <c r="BI5381" s="51"/>
      <c r="BJ5381" s="51"/>
      <c r="BK5381" s="51"/>
      <c r="BL5381" s="51"/>
      <c r="BM5381" s="51"/>
      <c r="BN5381" s="51"/>
      <c r="BO5381" s="51"/>
      <c r="BP5381" s="51"/>
      <c r="BQ5381" s="51"/>
      <c r="BR5381" s="51"/>
      <c r="BS5381" s="51"/>
      <c r="BT5381" s="51"/>
      <c r="BU5381" s="51"/>
      <c r="BV5381" s="51"/>
      <c r="BW5381" s="51"/>
      <c r="BX5381" s="51"/>
      <c r="BY5381" s="51"/>
    </row>
    <row r="5382" spans="1:77" x14ac:dyDescent="0.55000000000000004">
      <c r="A5382" s="49" t="s">
        <v>911</v>
      </c>
      <c r="B5382" s="50">
        <v>42354</v>
      </c>
      <c r="C5382" s="51" t="s">
        <v>906</v>
      </c>
      <c r="D5382" s="51"/>
      <c r="E5382" s="51">
        <v>418.9715625</v>
      </c>
      <c r="F5382" s="51">
        <v>6.841875E-2</v>
      </c>
      <c r="G5382" s="51">
        <v>0.12943749999999998</v>
      </c>
      <c r="H5382" s="51">
        <v>0.17860625000000002</v>
      </c>
      <c r="I5382" s="51">
        <v>0.20873125000000001</v>
      </c>
      <c r="J5382" s="51">
        <v>0.27527500000000005</v>
      </c>
      <c r="K5382" s="51">
        <v>0.33405000000000001</v>
      </c>
      <c r="L5382" s="51">
        <v>0.30098124999999998</v>
      </c>
      <c r="M5382" s="51"/>
      <c r="N5382" s="51"/>
      <c r="O5382" s="51"/>
      <c r="P5382" s="51"/>
      <c r="Q5382" s="51"/>
      <c r="R5382" s="51"/>
      <c r="S5382" s="51"/>
      <c r="T5382" s="51"/>
      <c r="U5382" s="51"/>
      <c r="V5382" s="51"/>
      <c r="W5382" s="51"/>
      <c r="X5382" s="51"/>
      <c r="Y5382" s="51"/>
      <c r="Z5382" s="51"/>
      <c r="AA5382" s="51"/>
      <c r="AB5382" s="51">
        <v>8.5500000000000007</v>
      </c>
      <c r="AC5382" s="51"/>
      <c r="AD5382" s="51"/>
      <c r="AE5382" s="51"/>
      <c r="AF5382" s="51"/>
      <c r="AG5382" s="51"/>
      <c r="AH5382" s="51">
        <v>4.6500000000000004</v>
      </c>
      <c r="AI5382" s="51">
        <v>8.5500000000000007</v>
      </c>
      <c r="AJ5382" s="51"/>
      <c r="AK5382" s="51"/>
      <c r="AL5382" s="51"/>
      <c r="AM5382" s="51"/>
      <c r="AN5382" s="51"/>
      <c r="AO5382" s="51"/>
      <c r="AP5382" s="51"/>
      <c r="AQ5382" s="51"/>
      <c r="AR5382" s="51"/>
      <c r="AS5382" s="51"/>
      <c r="AT5382" s="51"/>
      <c r="AU5382" s="51"/>
      <c r="AV5382" s="51"/>
      <c r="AW5382" s="51"/>
      <c r="AX5382" s="51"/>
      <c r="AY5382" s="51"/>
      <c r="AZ5382" s="51"/>
      <c r="BA5382" s="51"/>
      <c r="BB5382" s="51"/>
      <c r="BC5382" s="51"/>
      <c r="BD5382" s="51"/>
      <c r="BE5382" s="51"/>
      <c r="BF5382" s="51"/>
      <c r="BG5382" s="51"/>
      <c r="BH5382" s="51"/>
      <c r="BI5382" s="51"/>
      <c r="BJ5382" s="51"/>
      <c r="BK5382" s="51"/>
      <c r="BL5382" s="51"/>
      <c r="BM5382" s="51"/>
      <c r="BN5382" s="51"/>
      <c r="BO5382" s="51"/>
      <c r="BP5382" s="51"/>
      <c r="BQ5382" s="51"/>
      <c r="BR5382" s="51"/>
      <c r="BS5382" s="51"/>
      <c r="BT5382" s="51"/>
      <c r="BU5382" s="51"/>
      <c r="BV5382" s="51"/>
      <c r="BW5382" s="51"/>
      <c r="BX5382" s="51"/>
      <c r="BY5382" s="51"/>
    </row>
    <row r="5383" spans="1:77" x14ac:dyDescent="0.55000000000000004">
      <c r="A5383" s="49" t="s">
        <v>911</v>
      </c>
      <c r="B5383" s="50">
        <v>42355</v>
      </c>
      <c r="C5383" s="51" t="s">
        <v>906</v>
      </c>
      <c r="D5383" s="51"/>
      <c r="E5383" s="51">
        <v>417.84375</v>
      </c>
      <c r="F5383" s="51">
        <v>6.7475000000000007E-2</v>
      </c>
      <c r="G5383" s="51">
        <v>0.12845000000000001</v>
      </c>
      <c r="H5383" s="51">
        <v>0.17727500000000002</v>
      </c>
      <c r="I5383" s="51">
        <v>0.20818749999999997</v>
      </c>
      <c r="J5383" s="51">
        <v>0.27478750000000002</v>
      </c>
      <c r="K5383" s="51">
        <v>0.33377499999999999</v>
      </c>
      <c r="L5383" s="51">
        <v>0.30082500000000001</v>
      </c>
      <c r="M5383" s="51"/>
      <c r="N5383" s="51"/>
      <c r="O5383" s="51"/>
      <c r="P5383" s="51"/>
      <c r="Q5383" s="51"/>
      <c r="R5383" s="51"/>
      <c r="S5383" s="51"/>
      <c r="T5383" s="51"/>
      <c r="U5383" s="51"/>
      <c r="V5383" s="51"/>
      <c r="W5383" s="51"/>
      <c r="X5383" s="51"/>
      <c r="Y5383" s="51"/>
      <c r="Z5383" s="51"/>
      <c r="AA5383" s="51"/>
      <c r="AB5383" s="51"/>
      <c r="AC5383" s="51"/>
      <c r="AD5383" s="51"/>
      <c r="AE5383" s="51"/>
      <c r="AF5383" s="51"/>
      <c r="AG5383" s="51"/>
      <c r="AH5383" s="51"/>
      <c r="AI5383" s="51"/>
      <c r="AJ5383" s="51"/>
      <c r="AK5383" s="51"/>
      <c r="AL5383" s="51"/>
      <c r="AM5383" s="51"/>
      <c r="AN5383" s="51"/>
      <c r="AO5383" s="51"/>
      <c r="AP5383" s="51"/>
      <c r="AQ5383" s="51"/>
      <c r="AR5383" s="51"/>
      <c r="AS5383" s="51"/>
      <c r="AT5383" s="51"/>
      <c r="AU5383" s="51"/>
      <c r="AV5383" s="51"/>
      <c r="AW5383" s="51"/>
      <c r="AX5383" s="51"/>
      <c r="AY5383" s="51"/>
      <c r="AZ5383" s="51"/>
      <c r="BA5383" s="51"/>
      <c r="BB5383" s="51"/>
      <c r="BC5383" s="51"/>
      <c r="BD5383" s="51"/>
      <c r="BE5383" s="51"/>
      <c r="BF5383" s="51"/>
      <c r="BG5383" s="51"/>
      <c r="BH5383" s="51"/>
      <c r="BI5383" s="51"/>
      <c r="BJ5383" s="51"/>
      <c r="BK5383" s="51"/>
      <c r="BL5383" s="51"/>
      <c r="BM5383" s="51"/>
      <c r="BN5383" s="51"/>
      <c r="BO5383" s="51"/>
      <c r="BP5383" s="51"/>
      <c r="BQ5383" s="51"/>
      <c r="BR5383" s="51"/>
      <c r="BS5383" s="51"/>
      <c r="BT5383" s="51"/>
      <c r="BU5383" s="51"/>
      <c r="BV5383" s="51"/>
      <c r="BW5383" s="51"/>
      <c r="BX5383" s="51"/>
      <c r="BY5383" s="51"/>
    </row>
    <row r="5384" spans="1:77" x14ac:dyDescent="0.55000000000000004">
      <c r="A5384" s="49" t="s">
        <v>911</v>
      </c>
      <c r="B5384" s="50">
        <v>42356</v>
      </c>
      <c r="C5384" s="51" t="s">
        <v>906</v>
      </c>
      <c r="D5384" s="51"/>
      <c r="E5384" s="51">
        <v>416.1121875</v>
      </c>
      <c r="F5384" s="51">
        <v>6.7218749999999994E-2</v>
      </c>
      <c r="G5384" s="51">
        <v>0.1275375</v>
      </c>
      <c r="H5384" s="51">
        <v>0.17558125000000002</v>
      </c>
      <c r="I5384" s="51">
        <v>0.20644999999999999</v>
      </c>
      <c r="J5384" s="51">
        <v>0.27353125</v>
      </c>
      <c r="K5384" s="51">
        <v>0.33340000000000003</v>
      </c>
      <c r="L5384" s="51">
        <v>0.30069999999999997</v>
      </c>
      <c r="M5384" s="51"/>
      <c r="N5384" s="51"/>
      <c r="O5384" s="51"/>
      <c r="P5384" s="51"/>
      <c r="Q5384" s="51"/>
      <c r="R5384" s="51"/>
      <c r="S5384" s="51"/>
      <c r="T5384" s="51"/>
      <c r="U5384" s="51"/>
      <c r="V5384" s="51"/>
      <c r="W5384" s="51"/>
      <c r="X5384" s="51"/>
      <c r="Y5384" s="51"/>
      <c r="Z5384" s="51"/>
      <c r="AA5384" s="51"/>
      <c r="AB5384" s="51"/>
      <c r="AC5384" s="51"/>
      <c r="AD5384" s="51"/>
      <c r="AE5384" s="51"/>
      <c r="AF5384" s="51"/>
      <c r="AG5384" s="51"/>
      <c r="AH5384" s="51"/>
      <c r="AI5384" s="51"/>
      <c r="AJ5384" s="51"/>
      <c r="AK5384" s="51"/>
      <c r="AL5384" s="51"/>
      <c r="AM5384" s="51"/>
      <c r="AN5384" s="51"/>
      <c r="AO5384" s="51"/>
      <c r="AP5384" s="51"/>
      <c r="AQ5384" s="51"/>
      <c r="AR5384" s="51"/>
      <c r="AS5384" s="51"/>
      <c r="AT5384" s="51"/>
      <c r="AU5384" s="51"/>
      <c r="AV5384" s="51"/>
      <c r="AW5384" s="51"/>
      <c r="AX5384" s="51"/>
      <c r="AY5384" s="51"/>
      <c r="AZ5384" s="51"/>
      <c r="BA5384" s="51"/>
      <c r="BB5384" s="51"/>
      <c r="BC5384" s="51"/>
      <c r="BD5384" s="51"/>
      <c r="BE5384" s="51"/>
      <c r="BF5384" s="51"/>
      <c r="BG5384" s="51"/>
      <c r="BH5384" s="51"/>
      <c r="BI5384" s="51"/>
      <c r="BJ5384" s="51"/>
      <c r="BK5384" s="51"/>
      <c r="BL5384" s="51"/>
      <c r="BM5384" s="51"/>
      <c r="BN5384" s="51"/>
      <c r="BO5384" s="51"/>
      <c r="BP5384" s="51"/>
      <c r="BQ5384" s="51"/>
      <c r="BR5384" s="51"/>
      <c r="BS5384" s="51"/>
      <c r="BT5384" s="51"/>
      <c r="BU5384" s="51"/>
      <c r="BV5384" s="51"/>
      <c r="BW5384" s="51"/>
      <c r="BX5384" s="51"/>
      <c r="BY5384" s="51"/>
    </row>
    <row r="5385" spans="1:77" x14ac:dyDescent="0.55000000000000004">
      <c r="A5385" s="49" t="s">
        <v>911</v>
      </c>
      <c r="B5385" s="50">
        <v>42357</v>
      </c>
      <c r="C5385" s="51" t="s">
        <v>906</v>
      </c>
      <c r="D5385" s="51"/>
      <c r="E5385" s="51">
        <v>415.15593749999994</v>
      </c>
      <c r="F5385" s="51">
        <v>6.5762500000000002E-2</v>
      </c>
      <c r="G5385" s="51">
        <v>0.12661875</v>
      </c>
      <c r="H5385" s="51">
        <v>0.17490624999999999</v>
      </c>
      <c r="I5385" s="51">
        <v>0.20603125</v>
      </c>
      <c r="J5385" s="51">
        <v>0.27298749999999999</v>
      </c>
      <c r="K5385" s="51">
        <v>0.333175</v>
      </c>
      <c r="L5385" s="51">
        <v>0.30056249999999995</v>
      </c>
      <c r="M5385" s="51"/>
      <c r="N5385" s="51"/>
      <c r="O5385" s="51"/>
      <c r="P5385" s="51"/>
      <c r="Q5385" s="51"/>
      <c r="R5385" s="51"/>
      <c r="S5385" s="51"/>
      <c r="T5385" s="51"/>
      <c r="U5385" s="51"/>
      <c r="V5385" s="51"/>
      <c r="W5385" s="51"/>
      <c r="X5385" s="51"/>
      <c r="Y5385" s="51"/>
      <c r="Z5385" s="51"/>
      <c r="AA5385" s="51"/>
      <c r="AB5385" s="51"/>
      <c r="AC5385" s="51"/>
      <c r="AD5385" s="51"/>
      <c r="AE5385" s="51"/>
      <c r="AF5385" s="51"/>
      <c r="AG5385" s="51"/>
      <c r="AH5385" s="51"/>
      <c r="AI5385" s="51"/>
      <c r="AJ5385" s="51"/>
      <c r="AK5385" s="51"/>
      <c r="AL5385" s="51"/>
      <c r="AM5385" s="51"/>
      <c r="AN5385" s="51"/>
      <c r="AO5385" s="51"/>
      <c r="AP5385" s="51"/>
      <c r="AQ5385" s="51"/>
      <c r="AR5385" s="51"/>
      <c r="AS5385" s="51"/>
      <c r="AT5385" s="51"/>
      <c r="AU5385" s="51"/>
      <c r="AV5385" s="51"/>
      <c r="AW5385" s="51"/>
      <c r="AX5385" s="51"/>
      <c r="AY5385" s="51"/>
      <c r="AZ5385" s="51"/>
      <c r="BA5385" s="51"/>
      <c r="BB5385" s="51"/>
      <c r="BC5385" s="51"/>
      <c r="BD5385" s="51"/>
      <c r="BE5385" s="51"/>
      <c r="BF5385" s="51"/>
      <c r="BG5385" s="51"/>
      <c r="BH5385" s="51"/>
      <c r="BI5385" s="51"/>
      <c r="BJ5385" s="51"/>
      <c r="BK5385" s="51"/>
      <c r="BL5385" s="51"/>
      <c r="BM5385" s="51"/>
      <c r="BN5385" s="51"/>
      <c r="BO5385" s="51"/>
      <c r="BP5385" s="51"/>
      <c r="BQ5385" s="51"/>
      <c r="BR5385" s="51"/>
      <c r="BS5385" s="51"/>
      <c r="BT5385" s="51"/>
      <c r="BU5385" s="51"/>
      <c r="BV5385" s="51"/>
      <c r="BW5385" s="51"/>
      <c r="BX5385" s="51"/>
      <c r="BY5385" s="51"/>
    </row>
    <row r="5386" spans="1:77" x14ac:dyDescent="0.55000000000000004">
      <c r="A5386" s="49" t="s">
        <v>911</v>
      </c>
      <c r="B5386" s="50">
        <v>42358</v>
      </c>
      <c r="C5386" s="51" t="s">
        <v>906</v>
      </c>
      <c r="D5386" s="51"/>
      <c r="E5386" s="51">
        <v>414.11765625000004</v>
      </c>
      <c r="F5386" s="51">
        <v>6.5284375000000006E-2</v>
      </c>
      <c r="G5386" s="51">
        <v>0.1258</v>
      </c>
      <c r="H5386" s="51">
        <v>0.17377500000000001</v>
      </c>
      <c r="I5386" s="51">
        <v>0.20543125000000001</v>
      </c>
      <c r="J5386" s="51">
        <v>0.27243125000000001</v>
      </c>
      <c r="K5386" s="51">
        <v>0.33279999999999998</v>
      </c>
      <c r="L5386" s="51">
        <v>0.30041249999999997</v>
      </c>
      <c r="M5386" s="51"/>
      <c r="N5386" s="51"/>
      <c r="O5386" s="51"/>
      <c r="P5386" s="51"/>
      <c r="Q5386" s="51"/>
      <c r="R5386" s="51"/>
      <c r="S5386" s="51"/>
      <c r="T5386" s="51"/>
      <c r="U5386" s="51"/>
      <c r="V5386" s="51"/>
      <c r="W5386" s="51"/>
      <c r="X5386" s="51"/>
      <c r="Y5386" s="51"/>
      <c r="Z5386" s="51"/>
      <c r="AA5386" s="51"/>
      <c r="AB5386" s="51"/>
      <c r="AC5386" s="51"/>
      <c r="AD5386" s="51"/>
      <c r="AE5386" s="51"/>
      <c r="AF5386" s="51"/>
      <c r="AG5386" s="51"/>
      <c r="AH5386" s="51"/>
      <c r="AI5386" s="51"/>
      <c r="AJ5386" s="51"/>
      <c r="AK5386" s="51"/>
      <c r="AL5386" s="51"/>
      <c r="AM5386" s="51"/>
      <c r="AN5386" s="51"/>
      <c r="AO5386" s="51"/>
      <c r="AP5386" s="51"/>
      <c r="AQ5386" s="51"/>
      <c r="AR5386" s="51"/>
      <c r="AS5386" s="51"/>
      <c r="AT5386" s="51"/>
      <c r="AU5386" s="51"/>
      <c r="AV5386" s="51"/>
      <c r="AW5386" s="51"/>
      <c r="AX5386" s="51"/>
      <c r="AY5386" s="51"/>
      <c r="AZ5386" s="51"/>
      <c r="BA5386" s="51"/>
      <c r="BB5386" s="51"/>
      <c r="BC5386" s="51"/>
      <c r="BD5386" s="51"/>
      <c r="BE5386" s="51"/>
      <c r="BF5386" s="51"/>
      <c r="BG5386" s="51"/>
      <c r="BH5386" s="51"/>
      <c r="BI5386" s="51"/>
      <c r="BJ5386" s="51"/>
      <c r="BK5386" s="51"/>
      <c r="BL5386" s="51"/>
      <c r="BM5386" s="51"/>
      <c r="BN5386" s="51"/>
      <c r="BO5386" s="51"/>
      <c r="BP5386" s="51"/>
      <c r="BQ5386" s="51"/>
      <c r="BR5386" s="51"/>
      <c r="BS5386" s="51"/>
      <c r="BT5386" s="51"/>
      <c r="BU5386" s="51"/>
      <c r="BV5386" s="51"/>
      <c r="BW5386" s="51"/>
      <c r="BX5386" s="51"/>
      <c r="BY5386" s="51"/>
    </row>
    <row r="5387" spans="1:77" x14ac:dyDescent="0.55000000000000004">
      <c r="A5387" s="49" t="s">
        <v>911</v>
      </c>
      <c r="B5387" s="50">
        <v>42359</v>
      </c>
      <c r="C5387" s="51" t="s">
        <v>906</v>
      </c>
      <c r="D5387" s="51"/>
      <c r="E5387" s="51">
        <v>411.85125000000005</v>
      </c>
      <c r="F5387" s="51">
        <v>6.6018750000000001E-2</v>
      </c>
      <c r="G5387" s="51">
        <v>0.12555624999999998</v>
      </c>
      <c r="H5387" s="51">
        <v>0.17219375000000001</v>
      </c>
      <c r="I5387" s="51">
        <v>0.20238124999999998</v>
      </c>
      <c r="J5387" s="51">
        <v>0.27001249999999999</v>
      </c>
      <c r="K5387" s="51">
        <v>0.33231250000000001</v>
      </c>
      <c r="L5387" s="51">
        <v>0.30014999999999997</v>
      </c>
      <c r="M5387" s="51"/>
      <c r="N5387" s="51"/>
      <c r="O5387" s="51"/>
      <c r="P5387" s="51"/>
      <c r="Q5387" s="51"/>
      <c r="R5387" s="51"/>
      <c r="S5387" s="51"/>
      <c r="T5387" s="51"/>
      <c r="U5387" s="51"/>
      <c r="V5387" s="51"/>
      <c r="W5387" s="51"/>
      <c r="X5387" s="51"/>
      <c r="Y5387" s="51"/>
      <c r="Z5387" s="51"/>
      <c r="AA5387" s="51"/>
      <c r="AB5387" s="51"/>
      <c r="AC5387" s="51">
        <v>0.34352806807012859</v>
      </c>
      <c r="AD5387" s="51">
        <v>0.20092474560576995</v>
      </c>
      <c r="AE5387" s="51"/>
      <c r="AF5387" s="51"/>
      <c r="AG5387" s="51"/>
      <c r="AH5387" s="51"/>
      <c r="AI5387" s="51"/>
      <c r="AJ5387" s="51"/>
      <c r="AK5387" s="51"/>
      <c r="AL5387" s="51"/>
      <c r="AM5387" s="51"/>
      <c r="AN5387" s="51"/>
      <c r="AO5387" s="51"/>
      <c r="AP5387" s="51"/>
      <c r="AQ5387" s="51"/>
      <c r="AR5387" s="51"/>
      <c r="AS5387" s="51"/>
      <c r="AT5387" s="51"/>
      <c r="AU5387" s="51"/>
      <c r="AV5387" s="51"/>
      <c r="AW5387" s="51"/>
      <c r="AX5387" s="51"/>
      <c r="AY5387" s="51"/>
      <c r="AZ5387" s="51"/>
      <c r="BA5387" s="51"/>
      <c r="BB5387" s="51"/>
      <c r="BC5387" s="51"/>
      <c r="BD5387" s="51"/>
      <c r="BE5387" s="51"/>
      <c r="BF5387" s="51"/>
      <c r="BG5387" s="51"/>
      <c r="BH5387" s="51"/>
      <c r="BI5387" s="51"/>
      <c r="BJ5387" s="51"/>
      <c r="BK5387" s="51"/>
      <c r="BL5387" s="51"/>
      <c r="BM5387" s="51"/>
      <c r="BN5387" s="51"/>
      <c r="BO5387" s="51"/>
      <c r="BP5387" s="51"/>
      <c r="BQ5387" s="51"/>
      <c r="BR5387" s="51"/>
      <c r="BS5387" s="51"/>
      <c r="BT5387" s="51"/>
      <c r="BU5387" s="51"/>
      <c r="BV5387" s="51"/>
      <c r="BW5387" s="51"/>
      <c r="BX5387" s="51"/>
      <c r="BY5387" s="51"/>
    </row>
    <row r="5388" spans="1:77" x14ac:dyDescent="0.55000000000000004">
      <c r="A5388" s="49" t="s">
        <v>911</v>
      </c>
      <c r="B5388" s="50">
        <v>42360</v>
      </c>
      <c r="C5388" s="51" t="s">
        <v>906</v>
      </c>
      <c r="D5388" s="51"/>
      <c r="E5388" s="51">
        <v>411.62109375</v>
      </c>
      <c r="F5388" s="51">
        <v>6.2640625000000005E-2</v>
      </c>
      <c r="G5388" s="51">
        <v>0.1245</v>
      </c>
      <c r="H5388" s="51">
        <v>0.17255624999999999</v>
      </c>
      <c r="I5388" s="51">
        <v>0.20353749999999998</v>
      </c>
      <c r="J5388" s="51">
        <v>0.27026249999999996</v>
      </c>
      <c r="K5388" s="51">
        <v>0.33210000000000001</v>
      </c>
      <c r="L5388" s="51">
        <v>0.30004374999999994</v>
      </c>
      <c r="M5388" s="51"/>
      <c r="N5388" s="51"/>
      <c r="O5388" s="51"/>
      <c r="P5388" s="51"/>
      <c r="Q5388" s="51"/>
      <c r="R5388" s="51"/>
      <c r="S5388" s="51"/>
      <c r="T5388" s="51"/>
      <c r="U5388" s="51"/>
      <c r="V5388" s="51"/>
      <c r="W5388" s="51"/>
      <c r="X5388" s="51"/>
      <c r="Y5388" s="51"/>
      <c r="Z5388" s="51"/>
      <c r="AA5388" s="51"/>
      <c r="AB5388" s="51">
        <v>8.5500000000000007</v>
      </c>
      <c r="AC5388" s="51"/>
      <c r="AD5388" s="51"/>
      <c r="AE5388" s="51"/>
      <c r="AF5388" s="51"/>
      <c r="AG5388" s="51"/>
      <c r="AH5388" s="51">
        <v>5.0999999999999996</v>
      </c>
      <c r="AI5388" s="51">
        <v>8.5500000000000007</v>
      </c>
      <c r="AJ5388" s="51"/>
      <c r="AK5388" s="51"/>
      <c r="AL5388" s="51"/>
      <c r="AM5388" s="51"/>
      <c r="AN5388" s="51"/>
      <c r="AO5388" s="51"/>
      <c r="AP5388" s="51"/>
      <c r="AQ5388" s="51"/>
      <c r="AR5388" s="51"/>
      <c r="AS5388" s="51"/>
      <c r="AT5388" s="51"/>
      <c r="AU5388" s="51"/>
      <c r="AV5388" s="51"/>
      <c r="AW5388" s="51"/>
      <c r="AX5388" s="51"/>
      <c r="AY5388" s="51"/>
      <c r="AZ5388" s="51"/>
      <c r="BA5388" s="51"/>
      <c r="BB5388" s="51"/>
      <c r="BC5388" s="51"/>
      <c r="BD5388" s="51"/>
      <c r="BE5388" s="51"/>
      <c r="BF5388" s="51"/>
      <c r="BG5388" s="51"/>
      <c r="BH5388" s="51"/>
      <c r="BI5388" s="51"/>
      <c r="BJ5388" s="51"/>
      <c r="BK5388" s="51"/>
      <c r="BL5388" s="51"/>
      <c r="BM5388" s="51"/>
      <c r="BN5388" s="51"/>
      <c r="BO5388" s="51"/>
      <c r="BP5388" s="51"/>
      <c r="BQ5388" s="51"/>
      <c r="BR5388" s="51"/>
      <c r="BS5388" s="51"/>
      <c r="BT5388" s="51"/>
      <c r="BU5388" s="51"/>
      <c r="BV5388" s="51"/>
      <c r="BW5388" s="51"/>
      <c r="BX5388" s="51"/>
      <c r="BY5388" s="51"/>
    </row>
    <row r="5389" spans="1:77" x14ac:dyDescent="0.55000000000000004">
      <c r="A5389" s="49" t="s">
        <v>911</v>
      </c>
      <c r="B5389" s="50">
        <v>42361</v>
      </c>
      <c r="C5389" s="51" t="s">
        <v>906</v>
      </c>
      <c r="D5389" s="51"/>
      <c r="E5389" s="51">
        <v>410.2996875</v>
      </c>
      <c r="F5389" s="51">
        <v>6.2643749999999998E-2</v>
      </c>
      <c r="G5389" s="51">
        <v>0.1236375</v>
      </c>
      <c r="H5389" s="51">
        <v>0.17081875000000002</v>
      </c>
      <c r="I5389" s="51">
        <v>0.20256875000000002</v>
      </c>
      <c r="J5389" s="51">
        <v>0.26948749999999999</v>
      </c>
      <c r="K5389" s="51">
        <v>0.33174375</v>
      </c>
      <c r="L5389" s="51">
        <v>0.29990624999999999</v>
      </c>
      <c r="M5389" s="51"/>
      <c r="N5389" s="51"/>
      <c r="O5389" s="51"/>
      <c r="P5389" s="51"/>
      <c r="Q5389" s="51"/>
      <c r="R5389" s="51"/>
      <c r="S5389" s="51"/>
      <c r="T5389" s="51"/>
      <c r="U5389" s="51"/>
      <c r="V5389" s="51"/>
      <c r="W5389" s="51"/>
      <c r="X5389" s="51"/>
      <c r="Y5389" s="51"/>
      <c r="Z5389" s="51"/>
      <c r="AA5389" s="51"/>
      <c r="AB5389" s="51"/>
      <c r="AC5389" s="51"/>
      <c r="AD5389" s="51"/>
      <c r="AE5389" s="51"/>
      <c r="AF5389" s="51"/>
      <c r="AG5389" s="51"/>
      <c r="AH5389" s="51"/>
      <c r="AI5389" s="51"/>
      <c r="AJ5389" s="51"/>
      <c r="AK5389" s="51"/>
      <c r="AL5389" s="51"/>
      <c r="AM5389" s="51"/>
      <c r="AN5389" s="51"/>
      <c r="AO5389" s="51"/>
      <c r="AP5389" s="51"/>
      <c r="AQ5389" s="51"/>
      <c r="AR5389" s="51"/>
      <c r="AS5389" s="51"/>
      <c r="AT5389" s="51"/>
      <c r="AU5389" s="51"/>
      <c r="AV5389" s="51"/>
      <c r="AW5389" s="51"/>
      <c r="AX5389" s="51"/>
      <c r="AY5389" s="51"/>
      <c r="AZ5389" s="51"/>
      <c r="BA5389" s="51"/>
      <c r="BB5389" s="51"/>
      <c r="BC5389" s="51"/>
      <c r="BD5389" s="51"/>
      <c r="BE5389" s="51"/>
      <c r="BF5389" s="51"/>
      <c r="BG5389" s="51"/>
      <c r="BH5389" s="51"/>
      <c r="BI5389" s="51"/>
      <c r="BJ5389" s="51"/>
      <c r="BK5389" s="51"/>
      <c r="BL5389" s="51"/>
      <c r="BM5389" s="51"/>
      <c r="BN5389" s="51"/>
      <c r="BO5389" s="51"/>
      <c r="BP5389" s="51"/>
      <c r="BQ5389" s="51"/>
      <c r="BR5389" s="51"/>
      <c r="BS5389" s="51"/>
      <c r="BT5389" s="51"/>
      <c r="BU5389" s="51"/>
      <c r="BV5389" s="51"/>
      <c r="BW5389" s="51"/>
      <c r="BX5389" s="51"/>
      <c r="BY5389" s="51"/>
    </row>
    <row r="5390" spans="1:77" x14ac:dyDescent="0.55000000000000004">
      <c r="A5390" s="49" t="s">
        <v>911</v>
      </c>
      <c r="B5390" s="50">
        <v>42362</v>
      </c>
      <c r="C5390" s="51" t="s">
        <v>906</v>
      </c>
      <c r="D5390" s="51"/>
      <c r="E5390" s="51">
        <v>423.50812500000001</v>
      </c>
      <c r="F5390" s="51">
        <v>0.15153125000000001</v>
      </c>
      <c r="G5390" s="51">
        <v>0.12539375</v>
      </c>
      <c r="H5390" s="51">
        <v>0.17094999999999999</v>
      </c>
      <c r="I5390" s="51">
        <v>0.20223750000000001</v>
      </c>
      <c r="J5390" s="51">
        <v>0.26889374999999999</v>
      </c>
      <c r="K5390" s="51">
        <v>0.33140000000000003</v>
      </c>
      <c r="L5390" s="51">
        <v>0.29974999999999996</v>
      </c>
      <c r="M5390" s="51"/>
      <c r="N5390" s="51"/>
      <c r="O5390" s="51"/>
      <c r="P5390" s="51"/>
      <c r="Q5390" s="51"/>
      <c r="R5390" s="51"/>
      <c r="S5390" s="51"/>
      <c r="T5390" s="51"/>
      <c r="U5390" s="51"/>
      <c r="V5390" s="51"/>
      <c r="W5390" s="51"/>
      <c r="X5390" s="51"/>
      <c r="Y5390" s="51"/>
      <c r="Z5390" s="51"/>
      <c r="AA5390" s="51"/>
      <c r="AB5390" s="51"/>
      <c r="AC5390" s="51"/>
      <c r="AD5390" s="51"/>
      <c r="AE5390" s="51"/>
      <c r="AF5390" s="51"/>
      <c r="AG5390" s="51"/>
      <c r="AH5390" s="51"/>
      <c r="AI5390" s="51"/>
      <c r="AJ5390" s="51"/>
      <c r="AK5390" s="51"/>
      <c r="AL5390" s="51"/>
      <c r="AM5390" s="51"/>
      <c r="AN5390" s="51"/>
      <c r="AO5390" s="51"/>
      <c r="AP5390" s="51"/>
      <c r="AQ5390" s="51"/>
      <c r="AR5390" s="51"/>
      <c r="AS5390" s="51"/>
      <c r="AT5390" s="51"/>
      <c r="AU5390" s="51"/>
      <c r="AV5390" s="51"/>
      <c r="AW5390" s="51"/>
      <c r="AX5390" s="51"/>
      <c r="AY5390" s="51"/>
      <c r="AZ5390" s="51"/>
      <c r="BA5390" s="51"/>
      <c r="BB5390" s="51"/>
      <c r="BC5390" s="51"/>
      <c r="BD5390" s="51"/>
      <c r="BE5390" s="51"/>
      <c r="BF5390" s="51"/>
      <c r="BG5390" s="51"/>
      <c r="BH5390" s="51"/>
      <c r="BI5390" s="51"/>
      <c r="BJ5390" s="51"/>
      <c r="BK5390" s="51"/>
      <c r="BL5390" s="51"/>
      <c r="BM5390" s="51"/>
      <c r="BN5390" s="51"/>
      <c r="BO5390" s="51"/>
      <c r="BP5390" s="51"/>
      <c r="BQ5390" s="51"/>
      <c r="BR5390" s="51"/>
      <c r="BS5390" s="51"/>
      <c r="BT5390" s="51"/>
      <c r="BU5390" s="51"/>
      <c r="BV5390" s="51"/>
      <c r="BW5390" s="51"/>
      <c r="BX5390" s="51"/>
      <c r="BY5390" s="51"/>
    </row>
    <row r="5391" spans="1:77" x14ac:dyDescent="0.55000000000000004">
      <c r="A5391" s="49" t="s">
        <v>911</v>
      </c>
      <c r="B5391" s="50">
        <v>42363</v>
      </c>
      <c r="C5391" s="51" t="s">
        <v>906</v>
      </c>
      <c r="D5391" s="51"/>
      <c r="E5391" s="51">
        <v>420.82124999999996</v>
      </c>
      <c r="F5391" s="51">
        <v>0.132025</v>
      </c>
      <c r="G5391" s="51">
        <v>0.126725</v>
      </c>
      <c r="H5391" s="51">
        <v>0.17180000000000001</v>
      </c>
      <c r="I5391" s="51">
        <v>0.2024125</v>
      </c>
      <c r="J5391" s="51">
        <v>0.26851875000000003</v>
      </c>
      <c r="K5391" s="51">
        <v>0.33119375000000001</v>
      </c>
      <c r="L5391" s="51">
        <v>0.29943749999999997</v>
      </c>
      <c r="M5391" s="51"/>
      <c r="N5391" s="51"/>
      <c r="O5391" s="51"/>
      <c r="P5391" s="51"/>
      <c r="Q5391" s="51"/>
      <c r="R5391" s="51"/>
      <c r="S5391" s="51"/>
      <c r="T5391" s="51"/>
      <c r="U5391" s="51"/>
      <c r="V5391" s="51"/>
      <c r="W5391" s="51"/>
      <c r="X5391" s="51"/>
      <c r="Y5391" s="51"/>
      <c r="Z5391" s="51"/>
      <c r="AA5391" s="51"/>
      <c r="AB5391" s="51"/>
      <c r="AC5391" s="51"/>
      <c r="AD5391" s="51"/>
      <c r="AE5391" s="51"/>
      <c r="AF5391" s="51"/>
      <c r="AG5391" s="51"/>
      <c r="AH5391" s="51"/>
      <c r="AI5391" s="51"/>
      <c r="AJ5391" s="51"/>
      <c r="AK5391" s="51"/>
      <c r="AL5391" s="51"/>
      <c r="AM5391" s="51"/>
      <c r="AN5391" s="51"/>
      <c r="AO5391" s="51"/>
      <c r="AP5391" s="51"/>
      <c r="AQ5391" s="51"/>
      <c r="AR5391" s="51"/>
      <c r="AS5391" s="51"/>
      <c r="AT5391" s="51"/>
      <c r="AU5391" s="51"/>
      <c r="AV5391" s="51"/>
      <c r="AW5391" s="51"/>
      <c r="AX5391" s="51"/>
      <c r="AY5391" s="51"/>
      <c r="AZ5391" s="51"/>
      <c r="BA5391" s="51"/>
      <c r="BB5391" s="51"/>
      <c r="BC5391" s="51"/>
      <c r="BD5391" s="51"/>
      <c r="BE5391" s="51"/>
      <c r="BF5391" s="51"/>
      <c r="BG5391" s="51"/>
      <c r="BH5391" s="51"/>
      <c r="BI5391" s="51"/>
      <c r="BJ5391" s="51"/>
      <c r="BK5391" s="51"/>
      <c r="BL5391" s="51"/>
      <c r="BM5391" s="51"/>
      <c r="BN5391" s="51"/>
      <c r="BO5391" s="51"/>
      <c r="BP5391" s="51"/>
      <c r="BQ5391" s="51"/>
      <c r="BR5391" s="51"/>
      <c r="BS5391" s="51"/>
      <c r="BT5391" s="51"/>
      <c r="BU5391" s="51"/>
      <c r="BV5391" s="51"/>
      <c r="BW5391" s="51"/>
      <c r="BX5391" s="51"/>
      <c r="BY5391" s="51"/>
    </row>
    <row r="5392" spans="1:77" x14ac:dyDescent="0.55000000000000004">
      <c r="A5392" s="49" t="s">
        <v>911</v>
      </c>
      <c r="B5392" s="50">
        <v>42364</v>
      </c>
      <c r="C5392" s="51" t="s">
        <v>906</v>
      </c>
      <c r="D5392" s="51"/>
      <c r="E5392" s="51">
        <v>419.36812500000002</v>
      </c>
      <c r="F5392" s="51">
        <v>0.12113125</v>
      </c>
      <c r="G5392" s="51">
        <v>0.12734374999999998</v>
      </c>
      <c r="H5392" s="51">
        <v>0.1724125</v>
      </c>
      <c r="I5392" s="51">
        <v>0.20271875</v>
      </c>
      <c r="J5392" s="51">
        <v>0.26823750000000002</v>
      </c>
      <c r="K5392" s="51">
        <v>0.33097500000000002</v>
      </c>
      <c r="L5392" s="51">
        <v>0.29931249999999998</v>
      </c>
      <c r="M5392" s="51"/>
      <c r="N5392" s="51"/>
      <c r="O5392" s="51"/>
      <c r="P5392" s="51"/>
      <c r="Q5392" s="51"/>
      <c r="R5392" s="51"/>
      <c r="S5392" s="51"/>
      <c r="T5392" s="51"/>
      <c r="U5392" s="51"/>
      <c r="V5392" s="51"/>
      <c r="W5392" s="51"/>
      <c r="X5392" s="51"/>
      <c r="Y5392" s="51"/>
      <c r="Z5392" s="51"/>
      <c r="AA5392" s="51"/>
      <c r="AB5392" s="51"/>
      <c r="AC5392" s="51"/>
      <c r="AD5392" s="51"/>
      <c r="AE5392" s="51"/>
      <c r="AF5392" s="51"/>
      <c r="AG5392" s="51"/>
      <c r="AH5392" s="51"/>
      <c r="AI5392" s="51"/>
      <c r="AJ5392" s="51"/>
      <c r="AK5392" s="51"/>
      <c r="AL5392" s="51"/>
      <c r="AM5392" s="51"/>
      <c r="AN5392" s="51"/>
      <c r="AO5392" s="51"/>
      <c r="AP5392" s="51"/>
      <c r="AQ5392" s="51"/>
      <c r="AR5392" s="51"/>
      <c r="AS5392" s="51"/>
      <c r="AT5392" s="51"/>
      <c r="AU5392" s="51"/>
      <c r="AV5392" s="51"/>
      <c r="AW5392" s="51"/>
      <c r="AX5392" s="51"/>
      <c r="AY5392" s="51"/>
      <c r="AZ5392" s="51"/>
      <c r="BA5392" s="51"/>
      <c r="BB5392" s="51"/>
      <c r="BC5392" s="51"/>
      <c r="BD5392" s="51"/>
      <c r="BE5392" s="51"/>
      <c r="BF5392" s="51"/>
      <c r="BG5392" s="51"/>
      <c r="BH5392" s="51"/>
      <c r="BI5392" s="51"/>
      <c r="BJ5392" s="51"/>
      <c r="BK5392" s="51"/>
      <c r="BL5392" s="51"/>
      <c r="BM5392" s="51"/>
      <c r="BN5392" s="51"/>
      <c r="BO5392" s="51"/>
      <c r="BP5392" s="51"/>
      <c r="BQ5392" s="51"/>
      <c r="BR5392" s="51"/>
      <c r="BS5392" s="51"/>
      <c r="BT5392" s="51"/>
      <c r="BU5392" s="51"/>
      <c r="BV5392" s="51"/>
      <c r="BW5392" s="51"/>
      <c r="BX5392" s="51"/>
      <c r="BY5392" s="51"/>
    </row>
    <row r="5393" spans="1:77" x14ac:dyDescent="0.55000000000000004">
      <c r="A5393" s="49" t="s">
        <v>911</v>
      </c>
      <c r="B5393" s="50">
        <v>42365</v>
      </c>
      <c r="C5393" s="51" t="s">
        <v>906</v>
      </c>
      <c r="D5393" s="51"/>
      <c r="E5393" s="51">
        <v>418.12171875000001</v>
      </c>
      <c r="F5393" s="51">
        <v>0.11352187499999999</v>
      </c>
      <c r="G5393" s="51">
        <v>0.12788125</v>
      </c>
      <c r="H5393" s="51">
        <v>0.17284999999999998</v>
      </c>
      <c r="I5393" s="51">
        <v>0.20265625000000001</v>
      </c>
      <c r="J5393" s="51">
        <v>0.26777500000000004</v>
      </c>
      <c r="K5393" s="51">
        <v>0.33064375000000001</v>
      </c>
      <c r="L5393" s="51">
        <v>0.2991125</v>
      </c>
      <c r="M5393" s="51"/>
      <c r="N5393" s="51"/>
      <c r="O5393" s="51"/>
      <c r="P5393" s="51"/>
      <c r="Q5393" s="51"/>
      <c r="R5393" s="51"/>
      <c r="S5393" s="51"/>
      <c r="T5393" s="51"/>
      <c r="U5393" s="51"/>
      <c r="V5393" s="51"/>
      <c r="W5393" s="51"/>
      <c r="X5393" s="51"/>
      <c r="Y5393" s="51"/>
      <c r="Z5393" s="51"/>
      <c r="AA5393" s="51"/>
      <c r="AB5393" s="51"/>
      <c r="AC5393" s="51"/>
      <c r="AD5393" s="51"/>
      <c r="AE5393" s="51"/>
      <c r="AF5393" s="51"/>
      <c r="AG5393" s="51"/>
      <c r="AH5393" s="51"/>
      <c r="AI5393" s="51"/>
      <c r="AJ5393" s="51"/>
      <c r="AK5393" s="51"/>
      <c r="AL5393" s="51"/>
      <c r="AM5393" s="51"/>
      <c r="AN5393" s="51"/>
      <c r="AO5393" s="51"/>
      <c r="AP5393" s="51"/>
      <c r="AQ5393" s="51"/>
      <c r="AR5393" s="51"/>
      <c r="AS5393" s="51"/>
      <c r="AT5393" s="51"/>
      <c r="AU5393" s="51"/>
      <c r="AV5393" s="51"/>
      <c r="AW5393" s="51"/>
      <c r="AX5393" s="51"/>
      <c r="AY5393" s="51"/>
      <c r="AZ5393" s="51"/>
      <c r="BA5393" s="51"/>
      <c r="BB5393" s="51"/>
      <c r="BC5393" s="51"/>
      <c r="BD5393" s="51"/>
      <c r="BE5393" s="51"/>
      <c r="BF5393" s="51"/>
      <c r="BG5393" s="51"/>
      <c r="BH5393" s="51"/>
      <c r="BI5393" s="51"/>
      <c r="BJ5393" s="51"/>
      <c r="BK5393" s="51"/>
      <c r="BL5393" s="51"/>
      <c r="BM5393" s="51"/>
      <c r="BN5393" s="51"/>
      <c r="BO5393" s="51"/>
      <c r="BP5393" s="51"/>
      <c r="BQ5393" s="51"/>
      <c r="BR5393" s="51"/>
      <c r="BS5393" s="51"/>
      <c r="BT5393" s="51"/>
      <c r="BU5393" s="51"/>
      <c r="BV5393" s="51"/>
      <c r="BW5393" s="51"/>
      <c r="BX5393" s="51"/>
      <c r="BY5393" s="51"/>
    </row>
    <row r="5394" spans="1:77" x14ac:dyDescent="0.55000000000000004">
      <c r="A5394" s="49" t="s">
        <v>911</v>
      </c>
      <c r="B5394" s="50">
        <v>42366</v>
      </c>
      <c r="C5394" s="51" t="s">
        <v>906</v>
      </c>
      <c r="D5394" s="51"/>
      <c r="E5394" s="51">
        <v>417.06984374999996</v>
      </c>
      <c r="F5394" s="51">
        <v>0.10697187499999999</v>
      </c>
      <c r="G5394" s="51">
        <v>0.12866875</v>
      </c>
      <c r="H5394" s="51">
        <v>0.17343749999999999</v>
      </c>
      <c r="I5394" s="51">
        <v>0.2024125</v>
      </c>
      <c r="J5394" s="51">
        <v>0.26728125000000003</v>
      </c>
      <c r="K5394" s="51">
        <v>0.3304125</v>
      </c>
      <c r="L5394" s="51">
        <v>0.29886875000000002</v>
      </c>
      <c r="M5394" s="51"/>
      <c r="N5394" s="51"/>
      <c r="O5394" s="51"/>
      <c r="P5394" s="51"/>
      <c r="Q5394" s="51"/>
      <c r="R5394" s="51"/>
      <c r="S5394" s="51"/>
      <c r="T5394" s="51"/>
      <c r="U5394" s="51"/>
      <c r="V5394" s="51"/>
      <c r="W5394" s="51"/>
      <c r="X5394" s="51"/>
      <c r="Y5394" s="51"/>
      <c r="Z5394" s="51"/>
      <c r="AA5394" s="51"/>
      <c r="AB5394" s="51"/>
      <c r="AC5394" s="51"/>
      <c r="AD5394" s="51"/>
      <c r="AE5394" s="51"/>
      <c r="AF5394" s="51"/>
      <c r="AG5394" s="51"/>
      <c r="AH5394" s="51"/>
      <c r="AI5394" s="51"/>
      <c r="AJ5394" s="51"/>
      <c r="AK5394" s="51"/>
      <c r="AL5394" s="51"/>
      <c r="AM5394" s="51"/>
      <c r="AN5394" s="51"/>
      <c r="AO5394" s="51"/>
      <c r="AP5394" s="51"/>
      <c r="AQ5394" s="51"/>
      <c r="AR5394" s="51"/>
      <c r="AS5394" s="51"/>
      <c r="AT5394" s="51"/>
      <c r="AU5394" s="51"/>
      <c r="AV5394" s="51"/>
      <c r="AW5394" s="51"/>
      <c r="AX5394" s="51"/>
      <c r="AY5394" s="51"/>
      <c r="AZ5394" s="51"/>
      <c r="BA5394" s="51"/>
      <c r="BB5394" s="51"/>
      <c r="BC5394" s="51"/>
      <c r="BD5394" s="51"/>
      <c r="BE5394" s="51"/>
      <c r="BF5394" s="51"/>
      <c r="BG5394" s="51"/>
      <c r="BH5394" s="51"/>
      <c r="BI5394" s="51"/>
      <c r="BJ5394" s="51"/>
      <c r="BK5394" s="51"/>
      <c r="BL5394" s="51"/>
      <c r="BM5394" s="51"/>
      <c r="BN5394" s="51"/>
      <c r="BO5394" s="51"/>
      <c r="BP5394" s="51"/>
      <c r="BQ5394" s="51"/>
      <c r="BR5394" s="51"/>
      <c r="BS5394" s="51"/>
      <c r="BT5394" s="51"/>
      <c r="BU5394" s="51"/>
      <c r="BV5394" s="51"/>
      <c r="BW5394" s="51"/>
      <c r="BX5394" s="51"/>
      <c r="BY5394" s="51"/>
    </row>
    <row r="5395" spans="1:77" x14ac:dyDescent="0.55000000000000004">
      <c r="A5395" s="49" t="s">
        <v>911</v>
      </c>
      <c r="B5395" s="50">
        <v>42367</v>
      </c>
      <c r="C5395" s="51" t="s">
        <v>906</v>
      </c>
      <c r="D5395" s="51"/>
      <c r="E5395" s="51">
        <v>415.87453125000002</v>
      </c>
      <c r="F5395" s="51">
        <v>0.100490625</v>
      </c>
      <c r="G5395" s="51">
        <v>0.12915625</v>
      </c>
      <c r="H5395" s="51">
        <v>0.173875</v>
      </c>
      <c r="I5395" s="51">
        <v>0.2021125</v>
      </c>
      <c r="J5395" s="51">
        <v>0.26676875</v>
      </c>
      <c r="K5395" s="51">
        <v>0.33005625</v>
      </c>
      <c r="L5395" s="51">
        <v>0.29861250000000006</v>
      </c>
      <c r="M5395" s="51"/>
      <c r="N5395" s="51"/>
      <c r="O5395" s="51"/>
      <c r="P5395" s="51"/>
      <c r="Q5395" s="51"/>
      <c r="R5395" s="51"/>
      <c r="S5395" s="51"/>
      <c r="T5395" s="51"/>
      <c r="U5395" s="51"/>
      <c r="V5395" s="51"/>
      <c r="W5395" s="51"/>
      <c r="X5395" s="51"/>
      <c r="Y5395" s="51"/>
      <c r="Z5395" s="51"/>
      <c r="AA5395" s="51"/>
      <c r="AB5395" s="51"/>
      <c r="AC5395" s="51"/>
      <c r="AD5395" s="51"/>
      <c r="AE5395" s="51"/>
      <c r="AF5395" s="51"/>
      <c r="AG5395" s="51"/>
      <c r="AH5395" s="51"/>
      <c r="AI5395" s="51"/>
      <c r="AJ5395" s="51"/>
      <c r="AK5395" s="51"/>
      <c r="AL5395" s="51"/>
      <c r="AM5395" s="51"/>
      <c r="AN5395" s="51"/>
      <c r="AO5395" s="51"/>
      <c r="AP5395" s="51"/>
      <c r="AQ5395" s="51"/>
      <c r="AR5395" s="51"/>
      <c r="AS5395" s="51"/>
      <c r="AT5395" s="51"/>
      <c r="AU5395" s="51"/>
      <c r="AV5395" s="51"/>
      <c r="AW5395" s="51"/>
      <c r="AX5395" s="51"/>
      <c r="AY5395" s="51"/>
      <c r="AZ5395" s="51"/>
      <c r="BA5395" s="51"/>
      <c r="BB5395" s="51"/>
      <c r="BC5395" s="51"/>
      <c r="BD5395" s="51"/>
      <c r="BE5395" s="51"/>
      <c r="BF5395" s="51"/>
      <c r="BG5395" s="51"/>
      <c r="BH5395" s="51"/>
      <c r="BI5395" s="51"/>
      <c r="BJ5395" s="51"/>
      <c r="BK5395" s="51"/>
      <c r="BL5395" s="51"/>
      <c r="BM5395" s="51"/>
      <c r="BN5395" s="51"/>
      <c r="BO5395" s="51"/>
      <c r="BP5395" s="51"/>
      <c r="BQ5395" s="51"/>
      <c r="BR5395" s="51"/>
      <c r="BS5395" s="51"/>
      <c r="BT5395" s="51"/>
      <c r="BU5395" s="51"/>
      <c r="BV5395" s="51"/>
      <c r="BW5395" s="51"/>
      <c r="BX5395" s="51"/>
      <c r="BY5395" s="51"/>
    </row>
    <row r="5396" spans="1:77" x14ac:dyDescent="0.55000000000000004">
      <c r="A5396" s="49" t="s">
        <v>911</v>
      </c>
      <c r="B5396" s="50">
        <v>42368</v>
      </c>
      <c r="C5396" s="51" t="s">
        <v>906</v>
      </c>
      <c r="D5396" s="51"/>
      <c r="E5396" s="51">
        <v>414.81984375000002</v>
      </c>
      <c r="F5396" s="51">
        <v>9.5546875000000003E-2</v>
      </c>
      <c r="G5396" s="51">
        <v>0.12761875</v>
      </c>
      <c r="H5396" s="51">
        <v>0.17353125</v>
      </c>
      <c r="I5396" s="51">
        <v>0.20245625</v>
      </c>
      <c r="J5396" s="51">
        <v>0.26661249999999997</v>
      </c>
      <c r="K5396" s="51">
        <v>0.33000625</v>
      </c>
      <c r="L5396" s="51">
        <v>0.29854375</v>
      </c>
      <c r="M5396" s="51"/>
      <c r="N5396" s="51"/>
      <c r="O5396" s="51"/>
      <c r="P5396" s="51"/>
      <c r="Q5396" s="51"/>
      <c r="R5396" s="51"/>
      <c r="S5396" s="51"/>
      <c r="T5396" s="51"/>
      <c r="U5396" s="51"/>
      <c r="V5396" s="51"/>
      <c r="W5396" s="51"/>
      <c r="X5396" s="51"/>
      <c r="Y5396" s="51"/>
      <c r="Z5396" s="51"/>
      <c r="AA5396" s="51"/>
      <c r="AB5396" s="51">
        <v>8.5500000000000007</v>
      </c>
      <c r="AC5396" s="51">
        <v>0.44747894567236263</v>
      </c>
      <c r="AD5396" s="51">
        <v>0.13654626791725125</v>
      </c>
      <c r="AE5396" s="51"/>
      <c r="AF5396" s="51"/>
      <c r="AG5396" s="51"/>
      <c r="AH5396" s="51">
        <v>6.05</v>
      </c>
      <c r="AI5396" s="51">
        <v>8.5500000000000007</v>
      </c>
      <c r="AJ5396" s="51"/>
      <c r="AK5396" s="51"/>
      <c r="AL5396" s="51"/>
      <c r="AM5396" s="51"/>
      <c r="AN5396" s="51"/>
      <c r="AO5396" s="51"/>
      <c r="AP5396" s="51"/>
      <c r="AQ5396" s="51"/>
      <c r="AR5396" s="51"/>
      <c r="AS5396" s="51"/>
      <c r="AT5396" s="51"/>
      <c r="AU5396" s="51"/>
      <c r="AV5396" s="51"/>
      <c r="AW5396" s="51"/>
      <c r="AX5396" s="51"/>
      <c r="AY5396" s="51"/>
      <c r="AZ5396" s="51"/>
      <c r="BA5396" s="51"/>
      <c r="BB5396" s="51"/>
      <c r="BC5396" s="51"/>
      <c r="BD5396" s="51"/>
      <c r="BE5396" s="51"/>
      <c r="BF5396" s="51"/>
      <c r="BG5396" s="51"/>
      <c r="BH5396" s="51"/>
      <c r="BI5396" s="51"/>
      <c r="BJ5396" s="51"/>
      <c r="BK5396" s="51"/>
      <c r="BL5396" s="51"/>
      <c r="BM5396" s="51"/>
      <c r="BN5396" s="51"/>
      <c r="BO5396" s="51"/>
      <c r="BP5396" s="51"/>
      <c r="BQ5396" s="51"/>
      <c r="BR5396" s="51"/>
      <c r="BS5396" s="51"/>
      <c r="BT5396" s="51"/>
      <c r="BU5396" s="51"/>
      <c r="BV5396" s="51"/>
      <c r="BW5396" s="51"/>
      <c r="BX5396" s="51"/>
      <c r="BY5396" s="51"/>
    </row>
    <row r="5397" spans="1:77" x14ac:dyDescent="0.55000000000000004">
      <c r="A5397" s="49" t="s">
        <v>911</v>
      </c>
      <c r="B5397" s="50">
        <v>42369</v>
      </c>
      <c r="C5397" s="51" t="s">
        <v>906</v>
      </c>
      <c r="D5397" s="51"/>
      <c r="E5397" s="51">
        <v>413.76421875000005</v>
      </c>
      <c r="F5397" s="51">
        <v>9.2571874999999998E-2</v>
      </c>
      <c r="G5397" s="51">
        <v>0.12851875000000001</v>
      </c>
      <c r="H5397" s="51">
        <v>0.17352499999999998</v>
      </c>
      <c r="I5397" s="51">
        <v>0.20144375</v>
      </c>
      <c r="J5397" s="51">
        <v>0.26573124999999997</v>
      </c>
      <c r="K5397" s="51">
        <v>0.32969999999999999</v>
      </c>
      <c r="L5397" s="51">
        <v>0.29826874999999997</v>
      </c>
      <c r="M5397" s="51"/>
      <c r="N5397" s="51"/>
      <c r="O5397" s="51"/>
      <c r="P5397" s="51"/>
      <c r="Q5397" s="51"/>
      <c r="R5397" s="51"/>
      <c r="S5397" s="51"/>
      <c r="T5397" s="51"/>
      <c r="U5397" s="51"/>
      <c r="V5397" s="51"/>
      <c r="W5397" s="51"/>
      <c r="X5397" s="51"/>
      <c r="Y5397" s="51"/>
      <c r="Z5397" s="51"/>
      <c r="AA5397" s="51"/>
      <c r="AB5397" s="51"/>
      <c r="AC5397" s="51"/>
      <c r="AD5397" s="51"/>
      <c r="AE5397" s="51"/>
      <c r="AF5397" s="51"/>
      <c r="AG5397" s="51"/>
      <c r="AH5397" s="51"/>
      <c r="AI5397" s="51"/>
      <c r="AJ5397" s="51"/>
      <c r="AK5397" s="51"/>
      <c r="AL5397" s="51"/>
      <c r="AM5397" s="51"/>
      <c r="AN5397" s="51"/>
      <c r="AO5397" s="51"/>
      <c r="AP5397" s="51"/>
      <c r="AQ5397" s="51"/>
      <c r="AR5397" s="51"/>
      <c r="AS5397" s="51"/>
      <c r="AT5397" s="51"/>
      <c r="AU5397" s="51"/>
      <c r="AV5397" s="51"/>
      <c r="AW5397" s="51"/>
      <c r="AX5397" s="51"/>
      <c r="AY5397" s="51"/>
      <c r="AZ5397" s="51"/>
      <c r="BA5397" s="51"/>
      <c r="BB5397" s="51"/>
      <c r="BC5397" s="51"/>
      <c r="BD5397" s="51"/>
      <c r="BE5397" s="51"/>
      <c r="BF5397" s="51"/>
      <c r="BG5397" s="51"/>
      <c r="BH5397" s="51"/>
      <c r="BI5397" s="51"/>
      <c r="BJ5397" s="51"/>
      <c r="BK5397" s="51"/>
      <c r="BL5397" s="51"/>
      <c r="BM5397" s="51"/>
      <c r="BN5397" s="51"/>
      <c r="BO5397" s="51"/>
      <c r="BP5397" s="51"/>
      <c r="BQ5397" s="51"/>
      <c r="BR5397" s="51"/>
      <c r="BS5397" s="51"/>
      <c r="BT5397" s="51"/>
      <c r="BU5397" s="51"/>
      <c r="BV5397" s="51"/>
      <c r="BW5397" s="51"/>
      <c r="BX5397" s="51"/>
      <c r="BY5397" s="51"/>
    </row>
    <row r="5398" spans="1:77" x14ac:dyDescent="0.55000000000000004">
      <c r="A5398" s="49" t="s">
        <v>911</v>
      </c>
      <c r="B5398" s="50">
        <v>42370</v>
      </c>
      <c r="C5398" s="51" t="s">
        <v>906</v>
      </c>
      <c r="D5398" s="51"/>
      <c r="E5398" s="51">
        <v>412.64203125</v>
      </c>
      <c r="F5398" s="51">
        <v>8.8934374999999996E-2</v>
      </c>
      <c r="G5398" s="51">
        <v>0.12913749999999999</v>
      </c>
      <c r="H5398" s="51">
        <v>0.17388750000000003</v>
      </c>
      <c r="I5398" s="51">
        <v>0.20040625000000001</v>
      </c>
      <c r="J5398" s="51">
        <v>0.26466875000000001</v>
      </c>
      <c r="K5398" s="51">
        <v>0.32933750000000001</v>
      </c>
      <c r="L5398" s="51">
        <v>0.2981375</v>
      </c>
      <c r="M5398" s="51"/>
      <c r="N5398" s="51"/>
      <c r="O5398" s="51"/>
      <c r="P5398" s="51"/>
      <c r="Q5398" s="51"/>
      <c r="R5398" s="51"/>
      <c r="S5398" s="51"/>
      <c r="T5398" s="51"/>
      <c r="U5398" s="51"/>
      <c r="V5398" s="51"/>
      <c r="W5398" s="51"/>
      <c r="X5398" s="51"/>
      <c r="Y5398" s="51"/>
      <c r="Z5398" s="51"/>
      <c r="AA5398" s="51"/>
      <c r="AB5398" s="51"/>
      <c r="AC5398" s="51"/>
      <c r="AD5398" s="51"/>
      <c r="AE5398" s="51"/>
      <c r="AF5398" s="51"/>
      <c r="AG5398" s="51"/>
      <c r="AH5398" s="51"/>
      <c r="AI5398" s="51"/>
      <c r="AJ5398" s="51"/>
      <c r="AK5398" s="51"/>
      <c r="AL5398" s="51"/>
      <c r="AM5398" s="51"/>
      <c r="AN5398" s="51"/>
      <c r="AO5398" s="51"/>
      <c r="AP5398" s="51"/>
      <c r="AQ5398" s="51"/>
      <c r="AR5398" s="51"/>
      <c r="AS5398" s="51"/>
      <c r="AT5398" s="51"/>
      <c r="AU5398" s="51"/>
      <c r="AV5398" s="51"/>
      <c r="AW5398" s="51"/>
      <c r="AX5398" s="51"/>
      <c r="AY5398" s="51"/>
      <c r="AZ5398" s="51"/>
      <c r="BA5398" s="51"/>
      <c r="BB5398" s="51"/>
      <c r="BC5398" s="51"/>
      <c r="BD5398" s="51"/>
      <c r="BE5398" s="51"/>
      <c r="BF5398" s="51"/>
      <c r="BG5398" s="51"/>
      <c r="BH5398" s="51"/>
      <c r="BI5398" s="51"/>
      <c r="BJ5398" s="51"/>
      <c r="BK5398" s="51"/>
      <c r="BL5398" s="51"/>
      <c r="BM5398" s="51"/>
      <c r="BN5398" s="51"/>
      <c r="BO5398" s="51"/>
      <c r="BP5398" s="51"/>
      <c r="BQ5398" s="51"/>
      <c r="BR5398" s="51"/>
      <c r="BS5398" s="51"/>
      <c r="BT5398" s="51"/>
      <c r="BU5398" s="51"/>
      <c r="BV5398" s="51"/>
      <c r="BW5398" s="51"/>
      <c r="BX5398" s="51"/>
      <c r="BY5398" s="51"/>
    </row>
    <row r="5399" spans="1:77" x14ac:dyDescent="0.55000000000000004">
      <c r="A5399" s="49" t="s">
        <v>911</v>
      </c>
      <c r="B5399" s="50">
        <v>42371</v>
      </c>
      <c r="C5399" s="51" t="s">
        <v>906</v>
      </c>
      <c r="D5399" s="51"/>
      <c r="E5399" s="51">
        <v>412.23046875</v>
      </c>
      <c r="F5399" s="51">
        <v>8.5490625000000001E-2</v>
      </c>
      <c r="G5399" s="51">
        <v>0.12817499999999998</v>
      </c>
      <c r="H5399" s="51">
        <v>0.17426875</v>
      </c>
      <c r="I5399" s="51">
        <v>0.20124375</v>
      </c>
      <c r="J5399" s="51">
        <v>0.26471250000000002</v>
      </c>
      <c r="K5399" s="51">
        <v>0.32908125000000005</v>
      </c>
      <c r="L5399" s="51">
        <v>0.29796250000000002</v>
      </c>
      <c r="M5399" s="51"/>
      <c r="N5399" s="51"/>
      <c r="O5399" s="51"/>
      <c r="P5399" s="51"/>
      <c r="Q5399" s="51"/>
      <c r="R5399" s="51"/>
      <c r="S5399" s="51"/>
      <c r="T5399" s="51"/>
      <c r="U5399" s="51"/>
      <c r="V5399" s="51"/>
      <c r="W5399" s="51"/>
      <c r="X5399" s="51"/>
      <c r="Y5399" s="51"/>
      <c r="Z5399" s="51"/>
      <c r="AA5399" s="51"/>
      <c r="AB5399" s="51"/>
      <c r="AC5399" s="51"/>
      <c r="AD5399" s="51"/>
      <c r="AE5399" s="51"/>
      <c r="AF5399" s="51"/>
      <c r="AG5399" s="51"/>
      <c r="AH5399" s="51"/>
      <c r="AI5399" s="51"/>
      <c r="AJ5399" s="51"/>
      <c r="AK5399" s="51"/>
      <c r="AL5399" s="51"/>
      <c r="AM5399" s="51"/>
      <c r="AN5399" s="51"/>
      <c r="AO5399" s="51"/>
      <c r="AP5399" s="51"/>
      <c r="AQ5399" s="51"/>
      <c r="AR5399" s="51"/>
      <c r="AS5399" s="51"/>
      <c r="AT5399" s="51"/>
      <c r="AU5399" s="51"/>
      <c r="AV5399" s="51"/>
      <c r="AW5399" s="51"/>
      <c r="AX5399" s="51"/>
      <c r="AY5399" s="51"/>
      <c r="AZ5399" s="51"/>
      <c r="BA5399" s="51"/>
      <c r="BB5399" s="51"/>
      <c r="BC5399" s="51"/>
      <c r="BD5399" s="51"/>
      <c r="BE5399" s="51"/>
      <c r="BF5399" s="51"/>
      <c r="BG5399" s="51"/>
      <c r="BH5399" s="51"/>
      <c r="BI5399" s="51"/>
      <c r="BJ5399" s="51"/>
      <c r="BK5399" s="51"/>
      <c r="BL5399" s="51"/>
      <c r="BM5399" s="51"/>
      <c r="BN5399" s="51"/>
      <c r="BO5399" s="51"/>
      <c r="BP5399" s="51"/>
      <c r="BQ5399" s="51"/>
      <c r="BR5399" s="51"/>
      <c r="BS5399" s="51"/>
      <c r="BT5399" s="51"/>
      <c r="BU5399" s="51"/>
      <c r="BV5399" s="51"/>
      <c r="BW5399" s="51"/>
      <c r="BX5399" s="51"/>
      <c r="BY5399" s="51"/>
    </row>
    <row r="5400" spans="1:77" x14ac:dyDescent="0.55000000000000004">
      <c r="A5400" s="49" t="s">
        <v>911</v>
      </c>
      <c r="B5400" s="50">
        <v>42372</v>
      </c>
      <c r="C5400" s="51" t="s">
        <v>906</v>
      </c>
      <c r="D5400" s="51"/>
      <c r="E5400" s="51">
        <v>411.66703124999998</v>
      </c>
      <c r="F5400" s="51">
        <v>8.3028124999999994E-2</v>
      </c>
      <c r="G5400" s="51">
        <v>0.12696875000000002</v>
      </c>
      <c r="H5400" s="51">
        <v>0.17370625000000001</v>
      </c>
      <c r="I5400" s="51">
        <v>0.20163124999999998</v>
      </c>
      <c r="J5400" s="51">
        <v>0.26493749999999999</v>
      </c>
      <c r="K5400" s="51">
        <v>0.32905000000000001</v>
      </c>
      <c r="L5400" s="51">
        <v>0.29790000000000005</v>
      </c>
      <c r="M5400" s="51"/>
      <c r="N5400" s="51"/>
      <c r="O5400" s="51"/>
      <c r="P5400" s="51"/>
      <c r="Q5400" s="51"/>
      <c r="R5400" s="51"/>
      <c r="S5400" s="51"/>
      <c r="T5400" s="51"/>
      <c r="U5400" s="51"/>
      <c r="V5400" s="51"/>
      <c r="W5400" s="51"/>
      <c r="X5400" s="51"/>
      <c r="Y5400" s="51"/>
      <c r="Z5400" s="51"/>
      <c r="AA5400" s="51"/>
      <c r="AB5400" s="51"/>
      <c r="AC5400" s="51"/>
      <c r="AD5400" s="51"/>
      <c r="AE5400" s="51"/>
      <c r="AF5400" s="51"/>
      <c r="AG5400" s="51"/>
      <c r="AH5400" s="51"/>
      <c r="AI5400" s="51"/>
      <c r="AJ5400" s="51"/>
      <c r="AK5400" s="51"/>
      <c r="AL5400" s="51"/>
      <c r="AM5400" s="51"/>
      <c r="AN5400" s="51"/>
      <c r="AO5400" s="51"/>
      <c r="AP5400" s="51"/>
      <c r="AQ5400" s="51"/>
      <c r="AR5400" s="51"/>
      <c r="AS5400" s="51"/>
      <c r="AT5400" s="51"/>
      <c r="AU5400" s="51"/>
      <c r="AV5400" s="51"/>
      <c r="AW5400" s="51"/>
      <c r="AX5400" s="51"/>
      <c r="AY5400" s="51"/>
      <c r="AZ5400" s="51"/>
      <c r="BA5400" s="51"/>
      <c r="BB5400" s="51"/>
      <c r="BC5400" s="51"/>
      <c r="BD5400" s="51"/>
      <c r="BE5400" s="51"/>
      <c r="BF5400" s="51"/>
      <c r="BG5400" s="51"/>
      <c r="BH5400" s="51"/>
      <c r="BI5400" s="51"/>
      <c r="BJ5400" s="51"/>
      <c r="BK5400" s="51"/>
      <c r="BL5400" s="51"/>
      <c r="BM5400" s="51"/>
      <c r="BN5400" s="51"/>
      <c r="BO5400" s="51"/>
      <c r="BP5400" s="51"/>
      <c r="BQ5400" s="51"/>
      <c r="BR5400" s="51"/>
      <c r="BS5400" s="51"/>
      <c r="BT5400" s="51"/>
      <c r="BU5400" s="51"/>
      <c r="BV5400" s="51"/>
      <c r="BW5400" s="51"/>
      <c r="BX5400" s="51"/>
      <c r="BY5400" s="51"/>
    </row>
    <row r="5401" spans="1:77" x14ac:dyDescent="0.55000000000000004">
      <c r="A5401" s="49" t="s">
        <v>911</v>
      </c>
      <c r="B5401" s="50">
        <v>42373</v>
      </c>
      <c r="C5401" s="51" t="s">
        <v>906</v>
      </c>
      <c r="D5401" s="51"/>
      <c r="E5401" s="51">
        <v>410.29312500000003</v>
      </c>
      <c r="F5401" s="51">
        <v>8.1793749999999998E-2</v>
      </c>
      <c r="G5401" s="51">
        <v>0.12670625000000002</v>
      </c>
      <c r="H5401" s="51">
        <v>0.17256250000000001</v>
      </c>
      <c r="I5401" s="51">
        <v>0.2003375</v>
      </c>
      <c r="J5401" s="51">
        <v>0.26411249999999997</v>
      </c>
      <c r="K5401" s="51">
        <v>0.32869375000000001</v>
      </c>
      <c r="L5401" s="51">
        <v>0.29768749999999999</v>
      </c>
      <c r="M5401" s="51"/>
      <c r="N5401" s="51"/>
      <c r="O5401" s="51"/>
      <c r="P5401" s="51"/>
      <c r="Q5401" s="51"/>
      <c r="R5401" s="51"/>
      <c r="S5401" s="51"/>
      <c r="T5401" s="51"/>
      <c r="U5401" s="51"/>
      <c r="V5401" s="51"/>
      <c r="W5401" s="51"/>
      <c r="X5401" s="51"/>
      <c r="Y5401" s="51"/>
      <c r="Z5401" s="51"/>
      <c r="AA5401" s="51"/>
      <c r="AB5401" s="51"/>
      <c r="AC5401" s="51"/>
      <c r="AD5401" s="51"/>
      <c r="AE5401" s="51"/>
      <c r="AF5401" s="51"/>
      <c r="AG5401" s="51"/>
      <c r="AH5401" s="51"/>
      <c r="AI5401" s="51"/>
      <c r="AJ5401" s="51"/>
      <c r="AK5401" s="51"/>
      <c r="AL5401" s="51"/>
      <c r="AM5401" s="51"/>
      <c r="AN5401" s="51"/>
      <c r="AO5401" s="51"/>
      <c r="AP5401" s="51"/>
      <c r="AQ5401" s="51"/>
      <c r="AR5401" s="51"/>
      <c r="AS5401" s="51"/>
      <c r="AT5401" s="51"/>
      <c r="AU5401" s="51"/>
      <c r="AV5401" s="51"/>
      <c r="AW5401" s="51"/>
      <c r="AX5401" s="51"/>
      <c r="AY5401" s="51"/>
      <c r="AZ5401" s="51"/>
      <c r="BA5401" s="51"/>
      <c r="BB5401" s="51"/>
      <c r="BC5401" s="51"/>
      <c r="BD5401" s="51"/>
      <c r="BE5401" s="51"/>
      <c r="BF5401" s="51"/>
      <c r="BG5401" s="51"/>
      <c r="BH5401" s="51"/>
      <c r="BI5401" s="51"/>
      <c r="BJ5401" s="51"/>
      <c r="BK5401" s="51"/>
      <c r="BL5401" s="51"/>
      <c r="BM5401" s="51"/>
      <c r="BN5401" s="51"/>
      <c r="BO5401" s="51"/>
      <c r="BP5401" s="51"/>
      <c r="BQ5401" s="51"/>
      <c r="BR5401" s="51"/>
      <c r="BS5401" s="51"/>
      <c r="BT5401" s="51"/>
      <c r="BU5401" s="51"/>
      <c r="BV5401" s="51"/>
      <c r="BW5401" s="51"/>
      <c r="BX5401" s="51"/>
      <c r="BY5401" s="51"/>
    </row>
    <row r="5402" spans="1:77" x14ac:dyDescent="0.55000000000000004">
      <c r="A5402" s="49" t="s">
        <v>911</v>
      </c>
      <c r="B5402" s="50">
        <v>42374</v>
      </c>
      <c r="C5402" s="51" t="s">
        <v>906</v>
      </c>
      <c r="D5402" s="51"/>
      <c r="E5402" s="51">
        <v>409.40953125000004</v>
      </c>
      <c r="F5402" s="51">
        <v>8.0946875000000001E-2</v>
      </c>
      <c r="G5402" s="51">
        <v>0.1272375</v>
      </c>
      <c r="H5402" s="51">
        <v>0.17232500000000001</v>
      </c>
      <c r="I5402" s="51">
        <v>0.19913125000000001</v>
      </c>
      <c r="J5402" s="51">
        <v>0.26315624999999998</v>
      </c>
      <c r="K5402" s="51">
        <v>0.32850000000000001</v>
      </c>
      <c r="L5402" s="51">
        <v>0.29749375</v>
      </c>
      <c r="M5402" s="51"/>
      <c r="N5402" s="51"/>
      <c r="O5402" s="51"/>
      <c r="P5402" s="51"/>
      <c r="Q5402" s="51"/>
      <c r="R5402" s="51"/>
      <c r="S5402" s="51"/>
      <c r="T5402" s="51"/>
      <c r="U5402" s="51"/>
      <c r="V5402" s="51"/>
      <c r="W5402" s="51"/>
      <c r="X5402" s="51"/>
      <c r="Y5402" s="51"/>
      <c r="Z5402" s="51"/>
      <c r="AA5402" s="51"/>
      <c r="AB5402" s="51"/>
      <c r="AC5402" s="51"/>
      <c r="AD5402" s="51">
        <v>8.2908289330874116E-2</v>
      </c>
      <c r="AE5402" s="51"/>
      <c r="AF5402" s="51"/>
      <c r="AG5402" s="51"/>
      <c r="AH5402" s="51"/>
      <c r="AI5402" s="51"/>
      <c r="AJ5402" s="51"/>
      <c r="AK5402" s="51"/>
      <c r="AL5402" s="51"/>
      <c r="AM5402" s="51"/>
      <c r="AN5402" s="51"/>
      <c r="AO5402" s="51"/>
      <c r="AP5402" s="51"/>
      <c r="AQ5402" s="51"/>
      <c r="AR5402" s="51"/>
      <c r="AS5402" s="51"/>
      <c r="AT5402" s="51"/>
      <c r="AU5402" s="51"/>
      <c r="AV5402" s="51"/>
      <c r="AW5402" s="51"/>
      <c r="AX5402" s="51"/>
      <c r="AY5402" s="51"/>
      <c r="AZ5402" s="51"/>
      <c r="BA5402" s="51"/>
      <c r="BB5402" s="51"/>
      <c r="BC5402" s="51"/>
      <c r="BD5402" s="51"/>
      <c r="BE5402" s="51"/>
      <c r="BF5402" s="51"/>
      <c r="BG5402" s="51"/>
      <c r="BH5402" s="51"/>
      <c r="BI5402" s="51"/>
      <c r="BJ5402" s="51"/>
      <c r="BK5402" s="51"/>
      <c r="BL5402" s="51"/>
      <c r="BM5402" s="51"/>
      <c r="BN5402" s="51"/>
      <c r="BO5402" s="51"/>
      <c r="BP5402" s="51"/>
      <c r="BQ5402" s="51"/>
      <c r="BR5402" s="51"/>
      <c r="BS5402" s="51"/>
      <c r="BT5402" s="51"/>
      <c r="BU5402" s="51"/>
      <c r="BV5402" s="51"/>
      <c r="BW5402" s="51"/>
      <c r="BX5402" s="51"/>
      <c r="BY5402" s="51"/>
    </row>
    <row r="5403" spans="1:77" x14ac:dyDescent="0.55000000000000004">
      <c r="A5403" s="49" t="s">
        <v>911</v>
      </c>
      <c r="B5403" s="50">
        <v>42375</v>
      </c>
      <c r="C5403" s="51" t="s">
        <v>906</v>
      </c>
      <c r="D5403" s="51"/>
      <c r="E5403" s="51">
        <v>408.65718749999996</v>
      </c>
      <c r="F5403" s="51">
        <v>7.9250000000000001E-2</v>
      </c>
      <c r="G5403" s="51">
        <v>0.12746874999999999</v>
      </c>
      <c r="H5403" s="51">
        <v>0.17284375000000002</v>
      </c>
      <c r="I5403" s="51">
        <v>0.1983125</v>
      </c>
      <c r="J5403" s="51">
        <v>0.26232499999999997</v>
      </c>
      <c r="K5403" s="51">
        <v>0.32808124999999999</v>
      </c>
      <c r="L5403" s="51">
        <v>0.29726874999999997</v>
      </c>
      <c r="M5403" s="51"/>
      <c r="N5403" s="51"/>
      <c r="O5403" s="51"/>
      <c r="P5403" s="51"/>
      <c r="Q5403" s="51">
        <v>8.3231571000000013</v>
      </c>
      <c r="R5403" s="51">
        <v>624.91025000000002</v>
      </c>
      <c r="S5403" s="51">
        <v>434.72025000000002</v>
      </c>
      <c r="T5403" s="51"/>
      <c r="U5403" s="51">
        <v>6.8468567</v>
      </c>
      <c r="V5403" s="51">
        <v>1.8148457735367045E-2</v>
      </c>
      <c r="W5403" s="51"/>
      <c r="X5403" s="51">
        <v>6.0384456000000002</v>
      </c>
      <c r="Y5403" s="51"/>
      <c r="Z5403" s="51"/>
      <c r="AA5403" s="51">
        <v>332.72500000000002</v>
      </c>
      <c r="AB5403" s="51">
        <v>8.5500000000000007</v>
      </c>
      <c r="AC5403" s="51">
        <v>0.37038561954669635</v>
      </c>
      <c r="AD5403" s="51"/>
      <c r="AE5403" s="51">
        <v>8.6635144741302929E-3</v>
      </c>
      <c r="AF5403" s="51">
        <v>0.19804577499999998</v>
      </c>
      <c r="AG5403" s="51">
        <v>22.859750000000002</v>
      </c>
      <c r="AH5403" s="51">
        <v>7.3</v>
      </c>
      <c r="AI5403" s="51">
        <v>8.5500000000000007</v>
      </c>
      <c r="AJ5403" s="51">
        <v>0.19999999999999998</v>
      </c>
      <c r="AK5403" s="51">
        <v>1.9730606326497223E-2</v>
      </c>
      <c r="AL5403" s="51">
        <v>0.331676425</v>
      </c>
      <c r="AM5403" s="51">
        <v>16.810250000000003</v>
      </c>
      <c r="AN5403" s="51"/>
      <c r="AO5403" s="51"/>
      <c r="AP5403" s="51"/>
      <c r="AQ5403" s="51"/>
      <c r="AR5403" s="51"/>
      <c r="AS5403" s="51"/>
      <c r="AT5403" s="51"/>
      <c r="AU5403" s="51"/>
      <c r="AV5403" s="51"/>
      <c r="AW5403" s="51">
        <v>0.80841110000000005</v>
      </c>
      <c r="AX5403" s="51"/>
      <c r="AY5403" s="51">
        <v>101.99525000000001</v>
      </c>
      <c r="AZ5403" s="51">
        <v>7.9259681210644608E-3</v>
      </c>
      <c r="BA5403" s="51">
        <v>6.2887204358224825E-3</v>
      </c>
      <c r="BB5403" s="51">
        <v>0.94657819999999993</v>
      </c>
      <c r="BC5403" s="51"/>
      <c r="BD5403" s="51">
        <v>150.51999999999998</v>
      </c>
      <c r="BE5403" s="51"/>
      <c r="BF5403" s="51"/>
      <c r="BG5403" s="51"/>
      <c r="BH5403" s="51"/>
      <c r="BI5403" s="51"/>
      <c r="BJ5403" s="51"/>
      <c r="BK5403" s="51"/>
      <c r="BL5403" s="51"/>
      <c r="BM5403" s="51"/>
      <c r="BN5403" s="51"/>
      <c r="BO5403" s="51"/>
      <c r="BP5403" s="51"/>
      <c r="BQ5403" s="51"/>
      <c r="BR5403" s="51"/>
      <c r="BS5403" s="51"/>
      <c r="BT5403" s="51"/>
      <c r="BU5403" s="51"/>
      <c r="BV5403" s="51"/>
      <c r="BW5403" s="51"/>
      <c r="BX5403" s="51"/>
      <c r="BY5403" s="51"/>
    </row>
    <row r="5404" spans="1:77" x14ac:dyDescent="0.55000000000000004">
      <c r="A5404" s="49" t="s">
        <v>911</v>
      </c>
      <c r="B5404" s="50">
        <v>42376</v>
      </c>
      <c r="C5404" s="51" t="s">
        <v>906</v>
      </c>
      <c r="D5404" s="51"/>
      <c r="E5404" s="51">
        <v>407.95265625000002</v>
      </c>
      <c r="F5404" s="51">
        <v>7.7859375000000008E-2</v>
      </c>
      <c r="G5404" s="51">
        <v>0.1272375</v>
      </c>
      <c r="H5404" s="51">
        <v>0.17293750000000002</v>
      </c>
      <c r="I5404" s="51">
        <v>0.19795000000000001</v>
      </c>
      <c r="J5404" s="51">
        <v>0.26161875000000001</v>
      </c>
      <c r="K5404" s="51">
        <v>0.32776875</v>
      </c>
      <c r="L5404" s="51">
        <v>0.29701875</v>
      </c>
      <c r="M5404" s="51"/>
      <c r="N5404" s="51"/>
      <c r="O5404" s="51"/>
      <c r="P5404" s="51"/>
      <c r="Q5404" s="51"/>
      <c r="R5404" s="51"/>
      <c r="S5404" s="51"/>
      <c r="T5404" s="51"/>
      <c r="U5404" s="51"/>
      <c r="V5404" s="51"/>
      <c r="W5404" s="51"/>
      <c r="X5404" s="51"/>
      <c r="Y5404" s="51"/>
      <c r="Z5404" s="51"/>
      <c r="AA5404" s="51"/>
      <c r="AB5404" s="51"/>
      <c r="AC5404" s="51"/>
      <c r="AD5404" s="51"/>
      <c r="AE5404" s="51"/>
      <c r="AF5404" s="51"/>
      <c r="AG5404" s="51"/>
      <c r="AH5404" s="51"/>
      <c r="AI5404" s="51"/>
      <c r="AJ5404" s="51"/>
      <c r="AK5404" s="51"/>
      <c r="AL5404" s="51"/>
      <c r="AM5404" s="51"/>
      <c r="AN5404" s="51"/>
      <c r="AO5404" s="51"/>
      <c r="AP5404" s="51"/>
      <c r="AQ5404" s="51"/>
      <c r="AR5404" s="51"/>
      <c r="AS5404" s="51"/>
      <c r="AT5404" s="51"/>
      <c r="AU5404" s="51"/>
      <c r="AV5404" s="51"/>
      <c r="AW5404" s="51"/>
      <c r="AX5404" s="51"/>
      <c r="AY5404" s="51"/>
      <c r="AZ5404" s="51"/>
      <c r="BA5404" s="51"/>
      <c r="BB5404" s="51"/>
      <c r="BC5404" s="51"/>
      <c r="BD5404" s="51"/>
      <c r="BE5404" s="51"/>
      <c r="BF5404" s="51"/>
      <c r="BG5404" s="51"/>
      <c r="BH5404" s="51"/>
      <c r="BI5404" s="51"/>
      <c r="BJ5404" s="51"/>
      <c r="BK5404" s="51"/>
      <c r="BL5404" s="51"/>
      <c r="BM5404" s="51"/>
      <c r="BN5404" s="51"/>
      <c r="BO5404" s="51"/>
      <c r="BP5404" s="51"/>
      <c r="BQ5404" s="51"/>
      <c r="BR5404" s="51"/>
      <c r="BS5404" s="51"/>
      <c r="BT5404" s="51"/>
      <c r="BU5404" s="51"/>
      <c r="BV5404" s="51"/>
      <c r="BW5404" s="51"/>
      <c r="BX5404" s="51"/>
      <c r="BY5404" s="51"/>
    </row>
    <row r="5405" spans="1:77" x14ac:dyDescent="0.55000000000000004">
      <c r="A5405" s="49" t="s">
        <v>911</v>
      </c>
      <c r="B5405" s="50">
        <v>42377</v>
      </c>
      <c r="C5405" s="51" t="s">
        <v>906</v>
      </c>
      <c r="D5405" s="51"/>
      <c r="E5405" s="51">
        <v>407.20406249999996</v>
      </c>
      <c r="F5405" s="51">
        <v>7.6212500000000002E-2</v>
      </c>
      <c r="G5405" s="51">
        <v>0.12719374999999999</v>
      </c>
      <c r="H5405" s="51">
        <v>0.17314375000000001</v>
      </c>
      <c r="I5405" s="51">
        <v>0.19735625000000001</v>
      </c>
      <c r="J5405" s="51">
        <v>0.2608125</v>
      </c>
      <c r="K5405" s="51">
        <v>0.32745000000000002</v>
      </c>
      <c r="L5405" s="51">
        <v>0.29688124999999999</v>
      </c>
      <c r="M5405" s="51"/>
      <c r="N5405" s="51"/>
      <c r="O5405" s="51"/>
      <c r="P5405" s="51"/>
      <c r="Q5405" s="51"/>
      <c r="R5405" s="51"/>
      <c r="S5405" s="51"/>
      <c r="T5405" s="51"/>
      <c r="U5405" s="51"/>
      <c r="V5405" s="51"/>
      <c r="W5405" s="51"/>
      <c r="X5405" s="51"/>
      <c r="Y5405" s="51"/>
      <c r="Z5405" s="51"/>
      <c r="AA5405" s="51"/>
      <c r="AB5405" s="51"/>
      <c r="AC5405" s="51"/>
      <c r="AD5405" s="51"/>
      <c r="AE5405" s="51"/>
      <c r="AF5405" s="51"/>
      <c r="AG5405" s="51"/>
      <c r="AH5405" s="51"/>
      <c r="AI5405" s="51"/>
      <c r="AJ5405" s="51"/>
      <c r="AK5405" s="51"/>
      <c r="AL5405" s="51"/>
      <c r="AM5405" s="51"/>
      <c r="AN5405" s="51"/>
      <c r="AO5405" s="51"/>
      <c r="AP5405" s="51"/>
      <c r="AQ5405" s="51"/>
      <c r="AR5405" s="51"/>
      <c r="AS5405" s="51"/>
      <c r="AT5405" s="51"/>
      <c r="AU5405" s="51"/>
      <c r="AV5405" s="51"/>
      <c r="AW5405" s="51"/>
      <c r="AX5405" s="51"/>
      <c r="AY5405" s="51"/>
      <c r="AZ5405" s="51"/>
      <c r="BA5405" s="51"/>
      <c r="BB5405" s="51"/>
      <c r="BC5405" s="51"/>
      <c r="BD5405" s="51"/>
      <c r="BE5405" s="51"/>
      <c r="BF5405" s="51"/>
      <c r="BG5405" s="51"/>
      <c r="BH5405" s="51"/>
      <c r="BI5405" s="51"/>
      <c r="BJ5405" s="51"/>
      <c r="BK5405" s="51"/>
      <c r="BL5405" s="51"/>
      <c r="BM5405" s="51"/>
      <c r="BN5405" s="51"/>
      <c r="BO5405" s="51"/>
      <c r="BP5405" s="51"/>
      <c r="BQ5405" s="51"/>
      <c r="BR5405" s="51"/>
      <c r="BS5405" s="51"/>
      <c r="BT5405" s="51"/>
      <c r="BU5405" s="51"/>
      <c r="BV5405" s="51"/>
      <c r="BW5405" s="51"/>
      <c r="BX5405" s="51"/>
      <c r="BY5405" s="51"/>
    </row>
    <row r="5406" spans="1:77" x14ac:dyDescent="0.55000000000000004">
      <c r="A5406" s="49" t="s">
        <v>911</v>
      </c>
      <c r="B5406" s="50">
        <v>42378</v>
      </c>
      <c r="C5406" s="51" t="s">
        <v>906</v>
      </c>
      <c r="D5406" s="51"/>
      <c r="E5406" s="51">
        <v>406.36640625000001</v>
      </c>
      <c r="F5406" s="51">
        <v>7.4609375000000006E-2</v>
      </c>
      <c r="G5406" s="51">
        <v>0.12638749999999999</v>
      </c>
      <c r="H5406" s="51">
        <v>0.17277500000000001</v>
      </c>
      <c r="I5406" s="51">
        <v>0.19705624999999999</v>
      </c>
      <c r="J5406" s="51">
        <v>0.26037500000000002</v>
      </c>
      <c r="K5406" s="51">
        <v>0.32720000000000005</v>
      </c>
      <c r="L5406" s="51">
        <v>0.29665000000000002</v>
      </c>
      <c r="M5406" s="51"/>
      <c r="N5406" s="51"/>
      <c r="O5406" s="51"/>
      <c r="P5406" s="51"/>
      <c r="Q5406" s="51"/>
      <c r="R5406" s="51"/>
      <c r="S5406" s="51"/>
      <c r="T5406" s="51"/>
      <c r="U5406" s="51"/>
      <c r="V5406" s="51"/>
      <c r="W5406" s="51"/>
      <c r="X5406" s="51"/>
      <c r="Y5406" s="51"/>
      <c r="Z5406" s="51"/>
      <c r="AA5406" s="51"/>
      <c r="AB5406" s="51"/>
      <c r="AC5406" s="51"/>
      <c r="AD5406" s="51"/>
      <c r="AE5406" s="51"/>
      <c r="AF5406" s="51"/>
      <c r="AG5406" s="51"/>
      <c r="AH5406" s="51"/>
      <c r="AI5406" s="51"/>
      <c r="AJ5406" s="51"/>
      <c r="AK5406" s="51"/>
      <c r="AL5406" s="51"/>
      <c r="AM5406" s="51"/>
      <c r="AN5406" s="51"/>
      <c r="AO5406" s="51"/>
      <c r="AP5406" s="51"/>
      <c r="AQ5406" s="51"/>
      <c r="AR5406" s="51"/>
      <c r="AS5406" s="51"/>
      <c r="AT5406" s="51"/>
      <c r="AU5406" s="51"/>
      <c r="AV5406" s="51"/>
      <c r="AW5406" s="51"/>
      <c r="AX5406" s="51"/>
      <c r="AY5406" s="51"/>
      <c r="AZ5406" s="51"/>
      <c r="BA5406" s="51"/>
      <c r="BB5406" s="51"/>
      <c r="BC5406" s="51"/>
      <c r="BD5406" s="51"/>
      <c r="BE5406" s="51"/>
      <c r="BF5406" s="51"/>
      <c r="BG5406" s="51"/>
      <c r="BH5406" s="51"/>
      <c r="BI5406" s="51"/>
      <c r="BJ5406" s="51"/>
      <c r="BK5406" s="51"/>
      <c r="BL5406" s="51"/>
      <c r="BM5406" s="51"/>
      <c r="BN5406" s="51"/>
      <c r="BO5406" s="51"/>
      <c r="BP5406" s="51"/>
      <c r="BQ5406" s="51"/>
      <c r="BR5406" s="51"/>
      <c r="BS5406" s="51"/>
      <c r="BT5406" s="51"/>
      <c r="BU5406" s="51"/>
      <c r="BV5406" s="51"/>
      <c r="BW5406" s="51"/>
      <c r="BX5406" s="51"/>
      <c r="BY5406" s="51"/>
    </row>
    <row r="5407" spans="1:77" x14ac:dyDescent="0.55000000000000004">
      <c r="A5407" s="49" t="s">
        <v>911</v>
      </c>
      <c r="B5407" s="50">
        <v>42379</v>
      </c>
      <c r="C5407" s="51" t="s">
        <v>906</v>
      </c>
      <c r="D5407" s="51"/>
      <c r="E5407" s="51">
        <v>405.5184375</v>
      </c>
      <c r="F5407" s="51">
        <v>7.3293749999999991E-2</v>
      </c>
      <c r="G5407" s="51">
        <v>0.12563750000000001</v>
      </c>
      <c r="H5407" s="51">
        <v>0.17229375</v>
      </c>
      <c r="I5407" s="51">
        <v>0.19652500000000001</v>
      </c>
      <c r="J5407" s="51">
        <v>0.26001249999999998</v>
      </c>
      <c r="K5407" s="51">
        <v>0.32691874999999998</v>
      </c>
      <c r="L5407" s="51">
        <v>0.29651250000000001</v>
      </c>
      <c r="M5407" s="51"/>
      <c r="N5407" s="51"/>
      <c r="O5407" s="51"/>
      <c r="P5407" s="51"/>
      <c r="Q5407" s="51"/>
      <c r="R5407" s="51"/>
      <c r="S5407" s="51"/>
      <c r="T5407" s="51"/>
      <c r="U5407" s="51"/>
      <c r="V5407" s="51"/>
      <c r="W5407" s="51"/>
      <c r="X5407" s="51"/>
      <c r="Y5407" s="51"/>
      <c r="Z5407" s="51"/>
      <c r="AA5407" s="51"/>
      <c r="AB5407" s="51"/>
      <c r="AC5407" s="51"/>
      <c r="AD5407" s="51"/>
      <c r="AE5407" s="51"/>
      <c r="AF5407" s="51"/>
      <c r="AG5407" s="51"/>
      <c r="AH5407" s="51"/>
      <c r="AI5407" s="51"/>
      <c r="AJ5407" s="51"/>
      <c r="AK5407" s="51"/>
      <c r="AL5407" s="51"/>
      <c r="AM5407" s="51"/>
      <c r="AN5407" s="51"/>
      <c r="AO5407" s="51"/>
      <c r="AP5407" s="51"/>
      <c r="AQ5407" s="51"/>
      <c r="AR5407" s="51"/>
      <c r="AS5407" s="51"/>
      <c r="AT5407" s="51"/>
      <c r="AU5407" s="51"/>
      <c r="AV5407" s="51"/>
      <c r="AW5407" s="51"/>
      <c r="AX5407" s="51"/>
      <c r="AY5407" s="51"/>
      <c r="AZ5407" s="51"/>
      <c r="BA5407" s="51"/>
      <c r="BB5407" s="51"/>
      <c r="BC5407" s="51"/>
      <c r="BD5407" s="51"/>
      <c r="BE5407" s="51"/>
      <c r="BF5407" s="51"/>
      <c r="BG5407" s="51"/>
      <c r="BH5407" s="51"/>
      <c r="BI5407" s="51"/>
      <c r="BJ5407" s="51"/>
      <c r="BK5407" s="51"/>
      <c r="BL5407" s="51"/>
      <c r="BM5407" s="51"/>
      <c r="BN5407" s="51"/>
      <c r="BO5407" s="51"/>
      <c r="BP5407" s="51"/>
      <c r="BQ5407" s="51"/>
      <c r="BR5407" s="51"/>
      <c r="BS5407" s="51"/>
      <c r="BT5407" s="51"/>
      <c r="BU5407" s="51"/>
      <c r="BV5407" s="51"/>
      <c r="BW5407" s="51"/>
      <c r="BX5407" s="51"/>
      <c r="BY5407" s="51"/>
    </row>
    <row r="5408" spans="1:77" x14ac:dyDescent="0.55000000000000004">
      <c r="A5408" s="49" t="s">
        <v>911</v>
      </c>
      <c r="B5408" s="50">
        <v>42380</v>
      </c>
      <c r="C5408" s="51" t="s">
        <v>906</v>
      </c>
      <c r="D5408" s="51"/>
      <c r="E5408" s="51">
        <v>405.14859375000003</v>
      </c>
      <c r="F5408" s="51">
        <v>7.3315624999999995E-2</v>
      </c>
      <c r="G5408" s="51">
        <v>0.1259875</v>
      </c>
      <c r="H5408" s="51">
        <v>0.1721375</v>
      </c>
      <c r="I5408" s="51">
        <v>0.196075</v>
      </c>
      <c r="J5408" s="51">
        <v>0.2596</v>
      </c>
      <c r="K5408" s="51">
        <v>0.32669999999999999</v>
      </c>
      <c r="L5408" s="51">
        <v>0.29633124999999999</v>
      </c>
      <c r="M5408" s="51"/>
      <c r="N5408" s="51"/>
      <c r="O5408" s="51"/>
      <c r="P5408" s="51"/>
      <c r="Q5408" s="51"/>
      <c r="R5408" s="51"/>
      <c r="S5408" s="51"/>
      <c r="T5408" s="51"/>
      <c r="U5408" s="51"/>
      <c r="V5408" s="51"/>
      <c r="W5408" s="51"/>
      <c r="X5408" s="51"/>
      <c r="Y5408" s="51"/>
      <c r="Z5408" s="51"/>
      <c r="AA5408" s="51"/>
      <c r="AB5408" s="51"/>
      <c r="AC5408" s="51">
        <v>0.33324471441667741</v>
      </c>
      <c r="AD5408" s="51">
        <v>1.3069917035904814E-2</v>
      </c>
      <c r="AE5408" s="51"/>
      <c r="AF5408" s="51"/>
      <c r="AG5408" s="51"/>
      <c r="AH5408" s="51"/>
      <c r="AI5408" s="51"/>
      <c r="AJ5408" s="51"/>
      <c r="AK5408" s="51"/>
      <c r="AL5408" s="51"/>
      <c r="AM5408" s="51"/>
      <c r="AN5408" s="51"/>
      <c r="AO5408" s="51"/>
      <c r="AP5408" s="51"/>
      <c r="AQ5408" s="51"/>
      <c r="AR5408" s="51"/>
      <c r="AS5408" s="51"/>
      <c r="AT5408" s="51"/>
      <c r="AU5408" s="51"/>
      <c r="AV5408" s="51"/>
      <c r="AW5408" s="51"/>
      <c r="AX5408" s="51"/>
      <c r="AY5408" s="51"/>
      <c r="AZ5408" s="51"/>
      <c r="BA5408" s="51"/>
      <c r="BB5408" s="51"/>
      <c r="BC5408" s="51"/>
      <c r="BD5408" s="51"/>
      <c r="BE5408" s="51"/>
      <c r="BF5408" s="51"/>
      <c r="BG5408" s="51"/>
      <c r="BH5408" s="51"/>
      <c r="BI5408" s="51"/>
      <c r="BJ5408" s="51"/>
      <c r="BK5408" s="51"/>
      <c r="BL5408" s="51"/>
      <c r="BM5408" s="51"/>
      <c r="BN5408" s="51"/>
      <c r="BO5408" s="51"/>
      <c r="BP5408" s="51"/>
      <c r="BQ5408" s="51"/>
      <c r="BR5408" s="51"/>
      <c r="BS5408" s="51"/>
      <c r="BT5408" s="51"/>
      <c r="BU5408" s="51"/>
      <c r="BV5408" s="51"/>
      <c r="BW5408" s="51"/>
      <c r="BX5408" s="51"/>
      <c r="BY5408" s="51"/>
    </row>
    <row r="5409" spans="1:77" x14ac:dyDescent="0.55000000000000004">
      <c r="A5409" s="49" t="s">
        <v>911</v>
      </c>
      <c r="B5409" s="50">
        <v>42381</v>
      </c>
      <c r="C5409" s="51" t="s">
        <v>906</v>
      </c>
      <c r="D5409" s="51"/>
      <c r="E5409" s="51">
        <v>404.8565625</v>
      </c>
      <c r="F5409" s="51">
        <v>7.3668750000000005E-2</v>
      </c>
      <c r="G5409" s="51">
        <v>0.12716250000000001</v>
      </c>
      <c r="H5409" s="51">
        <v>0.17276875000000003</v>
      </c>
      <c r="I5409" s="51">
        <v>0.19513125000000001</v>
      </c>
      <c r="J5409" s="51">
        <v>0.25868124999999997</v>
      </c>
      <c r="K5409" s="51">
        <v>0.32642500000000002</v>
      </c>
      <c r="L5409" s="51">
        <v>0.29610000000000003</v>
      </c>
      <c r="M5409" s="51"/>
      <c r="N5409" s="51"/>
      <c r="O5409" s="51"/>
      <c r="P5409" s="51"/>
      <c r="Q5409" s="51"/>
      <c r="R5409" s="51"/>
      <c r="S5409" s="51"/>
      <c r="T5409" s="51"/>
      <c r="U5409" s="51"/>
      <c r="V5409" s="51"/>
      <c r="W5409" s="51"/>
      <c r="X5409" s="51"/>
      <c r="Y5409" s="51"/>
      <c r="Z5409" s="51"/>
      <c r="AA5409" s="51"/>
      <c r="AB5409" s="51"/>
      <c r="AC5409" s="51"/>
      <c r="AD5409" s="51"/>
      <c r="AE5409" s="51"/>
      <c r="AF5409" s="51"/>
      <c r="AG5409" s="51"/>
      <c r="AH5409" s="51"/>
      <c r="AI5409" s="51"/>
      <c r="AJ5409" s="51"/>
      <c r="AK5409" s="51"/>
      <c r="AL5409" s="51"/>
      <c r="AM5409" s="51"/>
      <c r="AN5409" s="51"/>
      <c r="AO5409" s="51"/>
      <c r="AP5409" s="51"/>
      <c r="AQ5409" s="51"/>
      <c r="AR5409" s="51"/>
      <c r="AS5409" s="51"/>
      <c r="AT5409" s="51"/>
      <c r="AU5409" s="51"/>
      <c r="AV5409" s="51"/>
      <c r="AW5409" s="51"/>
      <c r="AX5409" s="51"/>
      <c r="AY5409" s="51"/>
      <c r="AZ5409" s="51"/>
      <c r="BA5409" s="51"/>
      <c r="BB5409" s="51"/>
      <c r="BC5409" s="51"/>
      <c r="BD5409" s="51"/>
      <c r="BE5409" s="51"/>
      <c r="BF5409" s="51"/>
      <c r="BG5409" s="51"/>
      <c r="BH5409" s="51"/>
      <c r="BI5409" s="51"/>
      <c r="BJ5409" s="51"/>
      <c r="BK5409" s="51"/>
      <c r="BL5409" s="51"/>
      <c r="BM5409" s="51"/>
      <c r="BN5409" s="51"/>
      <c r="BO5409" s="51"/>
      <c r="BP5409" s="51"/>
      <c r="BQ5409" s="51"/>
      <c r="BR5409" s="51"/>
      <c r="BS5409" s="51"/>
      <c r="BT5409" s="51"/>
      <c r="BU5409" s="51"/>
      <c r="BV5409" s="51"/>
      <c r="BW5409" s="51"/>
      <c r="BX5409" s="51"/>
      <c r="BY5409" s="51"/>
    </row>
    <row r="5410" spans="1:77" x14ac:dyDescent="0.55000000000000004">
      <c r="A5410" s="49" t="s">
        <v>911</v>
      </c>
      <c r="B5410" s="50">
        <v>42382</v>
      </c>
      <c r="C5410" s="51" t="s">
        <v>906</v>
      </c>
      <c r="D5410" s="51"/>
      <c r="E5410" s="51">
        <v>404.57718749999998</v>
      </c>
      <c r="F5410" s="51">
        <v>7.1468749999999998E-2</v>
      </c>
      <c r="G5410" s="51">
        <v>0.12645000000000001</v>
      </c>
      <c r="H5410" s="51">
        <v>0.17324375</v>
      </c>
      <c r="I5410" s="51">
        <v>0.19564375000000001</v>
      </c>
      <c r="J5410" s="51">
        <v>0.25866250000000002</v>
      </c>
      <c r="K5410" s="51">
        <v>0.32624375</v>
      </c>
      <c r="L5410" s="51">
        <v>0.29583750000000003</v>
      </c>
      <c r="M5410" s="51"/>
      <c r="N5410" s="51"/>
      <c r="O5410" s="51"/>
      <c r="P5410" s="51"/>
      <c r="Q5410" s="51"/>
      <c r="R5410" s="51"/>
      <c r="S5410" s="51"/>
      <c r="T5410" s="51"/>
      <c r="U5410" s="51"/>
      <c r="V5410" s="51"/>
      <c r="W5410" s="51"/>
      <c r="X5410" s="51"/>
      <c r="Y5410" s="51"/>
      <c r="Z5410" s="51"/>
      <c r="AA5410" s="51"/>
      <c r="AB5410" s="51">
        <v>8.5500000000000007</v>
      </c>
      <c r="AC5410" s="51"/>
      <c r="AD5410" s="51"/>
      <c r="AE5410" s="51"/>
      <c r="AF5410" s="51"/>
      <c r="AG5410" s="51"/>
      <c r="AH5410" s="51">
        <v>8.5</v>
      </c>
      <c r="AI5410" s="51">
        <v>8.5500000000000007</v>
      </c>
      <c r="AJ5410" s="51"/>
      <c r="AK5410" s="51"/>
      <c r="AL5410" s="51"/>
      <c r="AM5410" s="51"/>
      <c r="AN5410" s="51"/>
      <c r="AO5410" s="51"/>
      <c r="AP5410" s="51"/>
      <c r="AQ5410" s="51"/>
      <c r="AR5410" s="51"/>
      <c r="AS5410" s="51"/>
      <c r="AT5410" s="51"/>
      <c r="AU5410" s="51"/>
      <c r="AV5410" s="51"/>
      <c r="AW5410" s="51"/>
      <c r="AX5410" s="51"/>
      <c r="AY5410" s="51"/>
      <c r="AZ5410" s="51"/>
      <c r="BA5410" s="51"/>
      <c r="BB5410" s="51"/>
      <c r="BC5410" s="51"/>
      <c r="BD5410" s="51"/>
      <c r="BE5410" s="51"/>
      <c r="BF5410" s="51"/>
      <c r="BG5410" s="51"/>
      <c r="BH5410" s="51"/>
      <c r="BI5410" s="51"/>
      <c r="BJ5410" s="51"/>
      <c r="BK5410" s="51"/>
      <c r="BL5410" s="51"/>
      <c r="BM5410" s="51"/>
      <c r="BN5410" s="51"/>
      <c r="BO5410" s="51"/>
      <c r="BP5410" s="51"/>
      <c r="BQ5410" s="51"/>
      <c r="BR5410" s="51"/>
      <c r="BS5410" s="51"/>
      <c r="BT5410" s="51"/>
      <c r="BU5410" s="51"/>
      <c r="BV5410" s="51"/>
      <c r="BW5410" s="51"/>
      <c r="BX5410" s="51"/>
      <c r="BY5410" s="51"/>
    </row>
    <row r="5411" spans="1:77" x14ac:dyDescent="0.55000000000000004">
      <c r="A5411" s="49" t="s">
        <v>911</v>
      </c>
      <c r="B5411" s="50">
        <v>42383</v>
      </c>
      <c r="C5411" s="51" t="s">
        <v>906</v>
      </c>
      <c r="D5411" s="51"/>
      <c r="E5411" s="51">
        <v>404.32078124999998</v>
      </c>
      <c r="F5411" s="51">
        <v>7.1478125000000003E-2</v>
      </c>
      <c r="G5411" s="51">
        <v>0.12649375000000002</v>
      </c>
      <c r="H5411" s="51">
        <v>0.17301875</v>
      </c>
      <c r="I5411" s="51">
        <v>0.19551249999999998</v>
      </c>
      <c r="J5411" s="51">
        <v>0.25856250000000003</v>
      </c>
      <c r="K5411" s="51">
        <v>0.32600625</v>
      </c>
      <c r="L5411" s="51">
        <v>0.29565000000000002</v>
      </c>
      <c r="M5411" s="51"/>
      <c r="N5411" s="51"/>
      <c r="O5411" s="51"/>
      <c r="P5411" s="51"/>
      <c r="Q5411" s="51"/>
      <c r="R5411" s="51"/>
      <c r="S5411" s="51"/>
      <c r="T5411" s="51"/>
      <c r="U5411" s="51"/>
      <c r="V5411" s="51"/>
      <c r="W5411" s="51"/>
      <c r="X5411" s="51"/>
      <c r="Y5411" s="51"/>
      <c r="Z5411" s="51"/>
      <c r="AA5411" s="51"/>
      <c r="AB5411" s="51"/>
      <c r="AC5411" s="51">
        <v>0.32374424044974431</v>
      </c>
      <c r="AD5411" s="51">
        <v>7.8978828257688326E-4</v>
      </c>
      <c r="AE5411" s="51"/>
      <c r="AF5411" s="51"/>
      <c r="AG5411" s="51"/>
      <c r="AH5411" s="51"/>
      <c r="AI5411" s="51"/>
      <c r="AJ5411" s="51"/>
      <c r="AK5411" s="51"/>
      <c r="AL5411" s="51"/>
      <c r="AM5411" s="51"/>
      <c r="AN5411" s="51"/>
      <c r="AO5411" s="51"/>
      <c r="AP5411" s="51"/>
      <c r="AQ5411" s="51"/>
      <c r="AR5411" s="51"/>
      <c r="AS5411" s="51"/>
      <c r="AT5411" s="51"/>
      <c r="AU5411" s="51"/>
      <c r="AV5411" s="51"/>
      <c r="AW5411" s="51"/>
      <c r="AX5411" s="51"/>
      <c r="AY5411" s="51"/>
      <c r="AZ5411" s="51"/>
      <c r="BA5411" s="51"/>
      <c r="BB5411" s="51"/>
      <c r="BC5411" s="51"/>
      <c r="BD5411" s="51"/>
      <c r="BE5411" s="51"/>
      <c r="BF5411" s="51"/>
      <c r="BG5411" s="51"/>
      <c r="BH5411" s="51"/>
      <c r="BI5411" s="51"/>
      <c r="BJ5411" s="51"/>
      <c r="BK5411" s="51"/>
      <c r="BL5411" s="51"/>
      <c r="BM5411" s="51"/>
      <c r="BN5411" s="51"/>
      <c r="BO5411" s="51"/>
      <c r="BP5411" s="51"/>
      <c r="BQ5411" s="51"/>
      <c r="BR5411" s="51"/>
      <c r="BS5411" s="51"/>
      <c r="BT5411" s="51"/>
      <c r="BU5411" s="51"/>
      <c r="BV5411" s="51"/>
      <c r="BW5411" s="51"/>
      <c r="BX5411" s="51"/>
      <c r="BY5411" s="51"/>
    </row>
    <row r="5412" spans="1:77" x14ac:dyDescent="0.55000000000000004">
      <c r="A5412" s="49" t="s">
        <v>911</v>
      </c>
      <c r="B5412" s="50">
        <v>42384</v>
      </c>
      <c r="C5412" s="51" t="s">
        <v>906</v>
      </c>
      <c r="D5412" s="51"/>
      <c r="E5412" s="51">
        <v>403.85906249999994</v>
      </c>
      <c r="F5412" s="51">
        <v>7.0250000000000007E-2</v>
      </c>
      <c r="G5412" s="51">
        <v>0.12604375000000001</v>
      </c>
      <c r="H5412" s="51">
        <v>0.17290624999999998</v>
      </c>
      <c r="I5412" s="51">
        <v>0.19547500000000001</v>
      </c>
      <c r="J5412" s="51">
        <v>0.25838124999999995</v>
      </c>
      <c r="K5412" s="51">
        <v>0.32584999999999997</v>
      </c>
      <c r="L5412" s="51">
        <v>0.29543750000000002</v>
      </c>
      <c r="M5412" s="51"/>
      <c r="N5412" s="51"/>
      <c r="O5412" s="51"/>
      <c r="P5412" s="51"/>
      <c r="Q5412" s="51"/>
      <c r="R5412" s="51"/>
      <c r="S5412" s="51"/>
      <c r="T5412" s="51"/>
      <c r="U5412" s="51"/>
      <c r="V5412" s="51"/>
      <c r="W5412" s="51"/>
      <c r="X5412" s="51"/>
      <c r="Y5412" s="51"/>
      <c r="Z5412" s="51"/>
      <c r="AA5412" s="51"/>
      <c r="AB5412" s="51"/>
      <c r="AC5412" s="51"/>
      <c r="AD5412" s="51"/>
      <c r="AE5412" s="51"/>
      <c r="AF5412" s="51"/>
      <c r="AG5412" s="51"/>
      <c r="AH5412" s="51"/>
      <c r="AI5412" s="51"/>
      <c r="AJ5412" s="51"/>
      <c r="AK5412" s="51"/>
      <c r="AL5412" s="51"/>
      <c r="AM5412" s="51"/>
      <c r="AN5412" s="51"/>
      <c r="AO5412" s="51"/>
      <c r="AP5412" s="51"/>
      <c r="AQ5412" s="51"/>
      <c r="AR5412" s="51"/>
      <c r="AS5412" s="51"/>
      <c r="AT5412" s="51"/>
      <c r="AU5412" s="51"/>
      <c r="AV5412" s="51"/>
      <c r="AW5412" s="51"/>
      <c r="AX5412" s="51"/>
      <c r="AY5412" s="51"/>
      <c r="AZ5412" s="51"/>
      <c r="BA5412" s="51"/>
      <c r="BB5412" s="51"/>
      <c r="BC5412" s="51"/>
      <c r="BD5412" s="51"/>
      <c r="BE5412" s="51"/>
      <c r="BF5412" s="51"/>
      <c r="BG5412" s="51"/>
      <c r="BH5412" s="51"/>
      <c r="BI5412" s="51"/>
      <c r="BJ5412" s="51"/>
      <c r="BK5412" s="51"/>
      <c r="BL5412" s="51"/>
      <c r="BM5412" s="51"/>
      <c r="BN5412" s="51"/>
      <c r="BO5412" s="51"/>
      <c r="BP5412" s="51"/>
      <c r="BQ5412" s="51"/>
      <c r="BR5412" s="51"/>
      <c r="BS5412" s="51"/>
      <c r="BT5412" s="51"/>
      <c r="BU5412" s="51"/>
      <c r="BV5412" s="51"/>
      <c r="BW5412" s="51"/>
      <c r="BX5412" s="51"/>
      <c r="BY5412" s="51"/>
    </row>
    <row r="5413" spans="1:77" x14ac:dyDescent="0.55000000000000004">
      <c r="A5413" s="49" t="s">
        <v>911</v>
      </c>
      <c r="B5413" s="50">
        <v>42385</v>
      </c>
      <c r="C5413" s="51" t="s">
        <v>906</v>
      </c>
      <c r="D5413" s="51"/>
      <c r="E5413" s="51">
        <v>403.68093750000003</v>
      </c>
      <c r="F5413" s="51">
        <v>6.9662499999999988E-2</v>
      </c>
      <c r="G5413" s="51">
        <v>0.12551875000000001</v>
      </c>
      <c r="H5413" s="51">
        <v>0.17271249999999999</v>
      </c>
      <c r="I5413" s="51">
        <v>0.1958</v>
      </c>
      <c r="J5413" s="51">
        <v>0.25847500000000001</v>
      </c>
      <c r="K5413" s="51">
        <v>0.32574375</v>
      </c>
      <c r="L5413" s="51">
        <v>0.29528125</v>
      </c>
      <c r="M5413" s="51"/>
      <c r="N5413" s="51"/>
      <c r="O5413" s="51"/>
      <c r="P5413" s="51"/>
      <c r="Q5413" s="51"/>
      <c r="R5413" s="51"/>
      <c r="S5413" s="51"/>
      <c r="T5413" s="51"/>
      <c r="U5413" s="51"/>
      <c r="V5413" s="51"/>
      <c r="W5413" s="51"/>
      <c r="X5413" s="51"/>
      <c r="Y5413" s="51"/>
      <c r="Z5413" s="51"/>
      <c r="AA5413" s="51"/>
      <c r="AB5413" s="51"/>
      <c r="AC5413" s="51"/>
      <c r="AD5413" s="51"/>
      <c r="AE5413" s="51"/>
      <c r="AF5413" s="51"/>
      <c r="AG5413" s="51"/>
      <c r="AH5413" s="51"/>
      <c r="AI5413" s="51"/>
      <c r="AJ5413" s="51"/>
      <c r="AK5413" s="51"/>
      <c r="AL5413" s="51"/>
      <c r="AM5413" s="51"/>
      <c r="AN5413" s="51"/>
      <c r="AO5413" s="51"/>
      <c r="AP5413" s="51"/>
      <c r="AQ5413" s="51"/>
      <c r="AR5413" s="51"/>
      <c r="AS5413" s="51"/>
      <c r="AT5413" s="51"/>
      <c r="AU5413" s="51"/>
      <c r="AV5413" s="51"/>
      <c r="AW5413" s="51"/>
      <c r="AX5413" s="51"/>
      <c r="AY5413" s="51"/>
      <c r="AZ5413" s="51"/>
      <c r="BA5413" s="51"/>
      <c r="BB5413" s="51"/>
      <c r="BC5413" s="51"/>
      <c r="BD5413" s="51"/>
      <c r="BE5413" s="51"/>
      <c r="BF5413" s="51"/>
      <c r="BG5413" s="51"/>
      <c r="BH5413" s="51"/>
      <c r="BI5413" s="51"/>
      <c r="BJ5413" s="51"/>
      <c r="BK5413" s="51"/>
      <c r="BL5413" s="51"/>
      <c r="BM5413" s="51"/>
      <c r="BN5413" s="51"/>
      <c r="BO5413" s="51"/>
      <c r="BP5413" s="51"/>
      <c r="BQ5413" s="51"/>
      <c r="BR5413" s="51"/>
      <c r="BS5413" s="51"/>
      <c r="BT5413" s="51"/>
      <c r="BU5413" s="51"/>
      <c r="BV5413" s="51"/>
      <c r="BW5413" s="51"/>
      <c r="BX5413" s="51"/>
      <c r="BY5413" s="51"/>
    </row>
    <row r="5414" spans="1:77" x14ac:dyDescent="0.55000000000000004">
      <c r="A5414" s="49" t="s">
        <v>911</v>
      </c>
      <c r="B5414" s="50">
        <v>42386</v>
      </c>
      <c r="C5414" s="51" t="s">
        <v>906</v>
      </c>
      <c r="D5414" s="51"/>
      <c r="E5414" s="51">
        <v>403.54453125000003</v>
      </c>
      <c r="F5414" s="51">
        <v>6.9303124999999993E-2</v>
      </c>
      <c r="G5414" s="51">
        <v>0.12516875</v>
      </c>
      <c r="H5414" s="51">
        <v>0.17256250000000001</v>
      </c>
      <c r="I5414" s="51">
        <v>0.19604374999999999</v>
      </c>
      <c r="J5414" s="51">
        <v>0.258575</v>
      </c>
      <c r="K5414" s="51">
        <v>0.32555624999999999</v>
      </c>
      <c r="L5414" s="51">
        <v>0.29517500000000002</v>
      </c>
      <c r="M5414" s="51"/>
      <c r="N5414" s="51"/>
      <c r="O5414" s="51"/>
      <c r="P5414" s="51"/>
      <c r="Q5414" s="51"/>
      <c r="R5414" s="51"/>
      <c r="S5414" s="51"/>
      <c r="T5414" s="51"/>
      <c r="U5414" s="51"/>
      <c r="V5414" s="51"/>
      <c r="W5414" s="51"/>
      <c r="X5414" s="51"/>
      <c r="Y5414" s="51"/>
      <c r="Z5414" s="51"/>
      <c r="AA5414" s="51"/>
      <c r="AB5414" s="51"/>
      <c r="AC5414" s="51"/>
      <c r="AD5414" s="51"/>
      <c r="AE5414" s="51"/>
      <c r="AF5414" s="51"/>
      <c r="AG5414" s="51"/>
      <c r="AH5414" s="51"/>
      <c r="AI5414" s="51"/>
      <c r="AJ5414" s="51"/>
      <c r="AK5414" s="51"/>
      <c r="AL5414" s="51"/>
      <c r="AM5414" s="51"/>
      <c r="AN5414" s="51"/>
      <c r="AO5414" s="51"/>
      <c r="AP5414" s="51"/>
      <c r="AQ5414" s="51"/>
      <c r="AR5414" s="51"/>
      <c r="AS5414" s="51"/>
      <c r="AT5414" s="51"/>
      <c r="AU5414" s="51"/>
      <c r="AV5414" s="51"/>
      <c r="AW5414" s="51"/>
      <c r="AX5414" s="51"/>
      <c r="AY5414" s="51"/>
      <c r="AZ5414" s="51"/>
      <c r="BA5414" s="51"/>
      <c r="BB5414" s="51"/>
      <c r="BC5414" s="51"/>
      <c r="BD5414" s="51"/>
      <c r="BE5414" s="51"/>
      <c r="BF5414" s="51"/>
      <c r="BG5414" s="51"/>
      <c r="BH5414" s="51"/>
      <c r="BI5414" s="51"/>
      <c r="BJ5414" s="51"/>
      <c r="BK5414" s="51"/>
      <c r="BL5414" s="51"/>
      <c r="BM5414" s="51"/>
      <c r="BN5414" s="51"/>
      <c r="BO5414" s="51"/>
      <c r="BP5414" s="51"/>
      <c r="BQ5414" s="51"/>
      <c r="BR5414" s="51"/>
      <c r="BS5414" s="51"/>
      <c r="BT5414" s="51"/>
      <c r="BU5414" s="51"/>
      <c r="BV5414" s="51"/>
      <c r="BW5414" s="51"/>
      <c r="BX5414" s="51"/>
      <c r="BY5414" s="51"/>
    </row>
    <row r="5415" spans="1:77" x14ac:dyDescent="0.55000000000000004">
      <c r="A5415" s="49" t="s">
        <v>911</v>
      </c>
      <c r="B5415" s="50">
        <v>42387</v>
      </c>
      <c r="C5415" s="51" t="s">
        <v>906</v>
      </c>
      <c r="D5415" s="51"/>
      <c r="E5415" s="51">
        <v>403.28390625000003</v>
      </c>
      <c r="F5415" s="51">
        <v>6.9028124999999996E-2</v>
      </c>
      <c r="G5415" s="51">
        <v>0.12489375</v>
      </c>
      <c r="H5415" s="51">
        <v>0.17236875000000002</v>
      </c>
      <c r="I5415" s="51">
        <v>0.19618749999999999</v>
      </c>
      <c r="J5415" s="51">
        <v>0.25856250000000003</v>
      </c>
      <c r="K5415" s="51">
        <v>0.32535625000000001</v>
      </c>
      <c r="L5415" s="51">
        <v>0.29484374999999996</v>
      </c>
      <c r="M5415" s="51"/>
      <c r="N5415" s="51"/>
      <c r="O5415" s="51"/>
      <c r="P5415" s="51"/>
      <c r="Q5415" s="51"/>
      <c r="R5415" s="51"/>
      <c r="S5415" s="51"/>
      <c r="T5415" s="51"/>
      <c r="U5415" s="51"/>
      <c r="V5415" s="51"/>
      <c r="W5415" s="51"/>
      <c r="X5415" s="51"/>
      <c r="Y5415" s="51"/>
      <c r="Z5415" s="51"/>
      <c r="AA5415" s="51"/>
      <c r="AB5415" s="51"/>
      <c r="AC5415" s="51"/>
      <c r="AD5415" s="51"/>
      <c r="AE5415" s="51"/>
      <c r="AF5415" s="51"/>
      <c r="AG5415" s="51"/>
      <c r="AH5415" s="51"/>
      <c r="AI5415" s="51"/>
      <c r="AJ5415" s="51"/>
      <c r="AK5415" s="51"/>
      <c r="AL5415" s="51"/>
      <c r="AM5415" s="51"/>
      <c r="AN5415" s="51"/>
      <c r="AO5415" s="51"/>
      <c r="AP5415" s="51"/>
      <c r="AQ5415" s="51"/>
      <c r="AR5415" s="51"/>
      <c r="AS5415" s="51"/>
      <c r="AT5415" s="51"/>
      <c r="AU5415" s="51"/>
      <c r="AV5415" s="51"/>
      <c r="AW5415" s="51"/>
      <c r="AX5415" s="51"/>
      <c r="AY5415" s="51"/>
      <c r="AZ5415" s="51"/>
      <c r="BA5415" s="51"/>
      <c r="BB5415" s="51"/>
      <c r="BC5415" s="51"/>
      <c r="BD5415" s="51"/>
      <c r="BE5415" s="51"/>
      <c r="BF5415" s="51"/>
      <c r="BG5415" s="51"/>
      <c r="BH5415" s="51"/>
      <c r="BI5415" s="51"/>
      <c r="BJ5415" s="51"/>
      <c r="BK5415" s="51"/>
      <c r="BL5415" s="51"/>
      <c r="BM5415" s="51"/>
      <c r="BN5415" s="51"/>
      <c r="BO5415" s="51"/>
      <c r="BP5415" s="51"/>
      <c r="BQ5415" s="51"/>
      <c r="BR5415" s="51"/>
      <c r="BS5415" s="51"/>
      <c r="BT5415" s="51"/>
      <c r="BU5415" s="51"/>
      <c r="BV5415" s="51"/>
      <c r="BW5415" s="51"/>
      <c r="BX5415" s="51"/>
      <c r="BY5415" s="51"/>
    </row>
    <row r="5416" spans="1:77" x14ac:dyDescent="0.55000000000000004">
      <c r="A5416" s="49" t="s">
        <v>911</v>
      </c>
      <c r="B5416" s="50">
        <v>42388</v>
      </c>
      <c r="C5416" s="51" t="s">
        <v>906</v>
      </c>
      <c r="D5416" s="51"/>
      <c r="E5416" s="51">
        <v>403.18406249999998</v>
      </c>
      <c r="F5416" s="51">
        <v>6.9131250000000005E-2</v>
      </c>
      <c r="G5416" s="51">
        <v>0.12513750000000001</v>
      </c>
      <c r="H5416" s="51">
        <v>0.17231250000000001</v>
      </c>
      <c r="I5416" s="51">
        <v>0.19616875</v>
      </c>
      <c r="J5416" s="51">
        <v>0.25835625000000001</v>
      </c>
      <c r="K5416" s="51">
        <v>0.32524374999999994</v>
      </c>
      <c r="L5416" s="51">
        <v>0.29473125</v>
      </c>
      <c r="M5416" s="51"/>
      <c r="N5416" s="51"/>
      <c r="O5416" s="51"/>
      <c r="P5416" s="51"/>
      <c r="Q5416" s="51"/>
      <c r="R5416" s="51"/>
      <c r="S5416" s="51"/>
      <c r="T5416" s="51"/>
      <c r="U5416" s="51"/>
      <c r="V5416" s="51"/>
      <c r="W5416" s="51"/>
      <c r="X5416" s="51"/>
      <c r="Y5416" s="51"/>
      <c r="Z5416" s="51"/>
      <c r="AA5416" s="51"/>
      <c r="AB5416" s="51">
        <v>8.5500000000000007</v>
      </c>
      <c r="AC5416" s="51">
        <v>0.39498160462724285</v>
      </c>
      <c r="AD5416" s="51">
        <v>0</v>
      </c>
      <c r="AE5416" s="51"/>
      <c r="AF5416" s="51"/>
      <c r="AG5416" s="51"/>
      <c r="AH5416" s="51">
        <v>8.5500000000000007</v>
      </c>
      <c r="AI5416" s="51">
        <v>8.5500000000000007</v>
      </c>
      <c r="AJ5416" s="51"/>
      <c r="AK5416" s="51"/>
      <c r="AL5416" s="51"/>
      <c r="AM5416" s="51"/>
      <c r="AN5416" s="51"/>
      <c r="AO5416" s="51"/>
      <c r="AP5416" s="51"/>
      <c r="AQ5416" s="51"/>
      <c r="AR5416" s="51"/>
      <c r="AS5416" s="51"/>
      <c r="AT5416" s="51"/>
      <c r="AU5416" s="51"/>
      <c r="AV5416" s="51"/>
      <c r="AW5416" s="51"/>
      <c r="AX5416" s="51"/>
      <c r="AY5416" s="51"/>
      <c r="AZ5416" s="51"/>
      <c r="BA5416" s="51"/>
      <c r="BB5416" s="51"/>
      <c r="BC5416" s="51"/>
      <c r="BD5416" s="51"/>
      <c r="BE5416" s="51"/>
      <c r="BF5416" s="51"/>
      <c r="BG5416" s="51"/>
      <c r="BH5416" s="51"/>
      <c r="BI5416" s="51"/>
      <c r="BJ5416" s="51"/>
      <c r="BK5416" s="51"/>
      <c r="BL5416" s="51"/>
      <c r="BM5416" s="51"/>
      <c r="BN5416" s="51"/>
      <c r="BO5416" s="51"/>
      <c r="BP5416" s="51"/>
      <c r="BQ5416" s="51"/>
      <c r="BR5416" s="51"/>
      <c r="BS5416" s="51"/>
      <c r="BT5416" s="51"/>
      <c r="BU5416" s="51"/>
      <c r="BV5416" s="51"/>
      <c r="BW5416" s="51"/>
      <c r="BX5416" s="51"/>
      <c r="BY5416" s="51"/>
    </row>
    <row r="5417" spans="1:77" x14ac:dyDescent="0.55000000000000004">
      <c r="A5417" s="49" t="s">
        <v>911</v>
      </c>
      <c r="B5417" s="50">
        <v>42389</v>
      </c>
      <c r="C5417" s="51" t="s">
        <v>906</v>
      </c>
      <c r="D5417" s="51"/>
      <c r="E5417" s="51">
        <v>403.66218749999996</v>
      </c>
      <c r="F5417" s="51">
        <v>7.039999999999999E-2</v>
      </c>
      <c r="G5417" s="51">
        <v>0.12695624999999999</v>
      </c>
      <c r="H5417" s="51">
        <v>0.17319374999999998</v>
      </c>
      <c r="I5417" s="51">
        <v>0.19599374999999997</v>
      </c>
      <c r="J5417" s="51">
        <v>0.25803749999999998</v>
      </c>
      <c r="K5417" s="51">
        <v>0.32509999999999994</v>
      </c>
      <c r="L5417" s="51">
        <v>0.29453750000000001</v>
      </c>
      <c r="M5417" s="51"/>
      <c r="N5417" s="51"/>
      <c r="O5417" s="51"/>
      <c r="P5417" s="51"/>
      <c r="Q5417" s="51"/>
      <c r="R5417" s="51"/>
      <c r="S5417" s="51"/>
      <c r="T5417" s="51"/>
      <c r="U5417" s="51"/>
      <c r="V5417" s="51"/>
      <c r="W5417" s="51"/>
      <c r="X5417" s="51"/>
      <c r="Y5417" s="51"/>
      <c r="Z5417" s="51"/>
      <c r="AA5417" s="51"/>
      <c r="AB5417" s="51"/>
      <c r="AC5417" s="51"/>
      <c r="AD5417" s="51"/>
      <c r="AE5417" s="51"/>
      <c r="AF5417" s="51"/>
      <c r="AG5417" s="51"/>
      <c r="AH5417" s="51"/>
      <c r="AI5417" s="51"/>
      <c r="AJ5417" s="51"/>
      <c r="AK5417" s="51"/>
      <c r="AL5417" s="51"/>
      <c r="AM5417" s="51"/>
      <c r="AN5417" s="51"/>
      <c r="AO5417" s="51"/>
      <c r="AP5417" s="51"/>
      <c r="AQ5417" s="51"/>
      <c r="AR5417" s="51"/>
      <c r="AS5417" s="51"/>
      <c r="AT5417" s="51"/>
      <c r="AU5417" s="51"/>
      <c r="AV5417" s="51"/>
      <c r="AW5417" s="51"/>
      <c r="AX5417" s="51"/>
      <c r="AY5417" s="51"/>
      <c r="AZ5417" s="51"/>
      <c r="BA5417" s="51"/>
      <c r="BB5417" s="51"/>
      <c r="BC5417" s="51"/>
      <c r="BD5417" s="51"/>
      <c r="BE5417" s="51"/>
      <c r="BF5417" s="51"/>
      <c r="BG5417" s="51"/>
      <c r="BH5417" s="51"/>
      <c r="BI5417" s="51"/>
      <c r="BJ5417" s="51"/>
      <c r="BK5417" s="51"/>
      <c r="BL5417" s="51"/>
      <c r="BM5417" s="51"/>
      <c r="BN5417" s="51"/>
      <c r="BO5417" s="51"/>
      <c r="BP5417" s="51"/>
      <c r="BQ5417" s="51"/>
      <c r="BR5417" s="51"/>
      <c r="BS5417" s="51"/>
      <c r="BT5417" s="51"/>
      <c r="BU5417" s="51"/>
      <c r="BV5417" s="51"/>
      <c r="BW5417" s="51"/>
      <c r="BX5417" s="51"/>
      <c r="BY5417" s="51"/>
    </row>
    <row r="5418" spans="1:77" x14ac:dyDescent="0.55000000000000004">
      <c r="A5418" s="49" t="s">
        <v>911</v>
      </c>
      <c r="B5418" s="50">
        <v>42390</v>
      </c>
      <c r="C5418" s="51" t="s">
        <v>906</v>
      </c>
      <c r="D5418" s="51"/>
      <c r="E5418" s="51">
        <v>404.06578124999993</v>
      </c>
      <c r="F5418" s="51">
        <v>7.0615625000000001E-2</v>
      </c>
      <c r="G5418" s="51">
        <v>0.12825625000000002</v>
      </c>
      <c r="H5418" s="51">
        <v>0.17454375</v>
      </c>
      <c r="I5418" s="51">
        <v>0.19613124999999998</v>
      </c>
      <c r="J5418" s="51">
        <v>0.25774999999999998</v>
      </c>
      <c r="K5418" s="51">
        <v>0.32482499999999997</v>
      </c>
      <c r="L5418" s="51">
        <v>0.29420000000000002</v>
      </c>
      <c r="M5418" s="51"/>
      <c r="N5418" s="51"/>
      <c r="O5418" s="51"/>
      <c r="P5418" s="51"/>
      <c r="Q5418" s="51"/>
      <c r="R5418" s="51"/>
      <c r="S5418" s="51"/>
      <c r="T5418" s="51"/>
      <c r="U5418" s="51"/>
      <c r="V5418" s="51"/>
      <c r="W5418" s="51"/>
      <c r="X5418" s="51"/>
      <c r="Y5418" s="51"/>
      <c r="Z5418" s="51"/>
      <c r="AA5418" s="51"/>
      <c r="AB5418" s="51"/>
      <c r="AC5418" s="51"/>
      <c r="AD5418" s="51"/>
      <c r="AE5418" s="51"/>
      <c r="AF5418" s="51"/>
      <c r="AG5418" s="51"/>
      <c r="AH5418" s="51"/>
      <c r="AI5418" s="51"/>
      <c r="AJ5418" s="51"/>
      <c r="AK5418" s="51"/>
      <c r="AL5418" s="51"/>
      <c r="AM5418" s="51"/>
      <c r="AN5418" s="51"/>
      <c r="AO5418" s="51"/>
      <c r="AP5418" s="51"/>
      <c r="AQ5418" s="51"/>
      <c r="AR5418" s="51"/>
      <c r="AS5418" s="51"/>
      <c r="AT5418" s="51"/>
      <c r="AU5418" s="51"/>
      <c r="AV5418" s="51"/>
      <c r="AW5418" s="51"/>
      <c r="AX5418" s="51"/>
      <c r="AY5418" s="51"/>
      <c r="AZ5418" s="51"/>
      <c r="BA5418" s="51"/>
      <c r="BB5418" s="51"/>
      <c r="BC5418" s="51"/>
      <c r="BD5418" s="51"/>
      <c r="BE5418" s="51"/>
      <c r="BF5418" s="51"/>
      <c r="BG5418" s="51"/>
      <c r="BH5418" s="51"/>
      <c r="BI5418" s="51"/>
      <c r="BJ5418" s="51"/>
      <c r="BK5418" s="51"/>
      <c r="BL5418" s="51"/>
      <c r="BM5418" s="51"/>
      <c r="BN5418" s="51"/>
      <c r="BO5418" s="51"/>
      <c r="BP5418" s="51"/>
      <c r="BQ5418" s="51"/>
      <c r="BR5418" s="51"/>
      <c r="BS5418" s="51"/>
      <c r="BT5418" s="51"/>
      <c r="BU5418" s="51"/>
      <c r="BV5418" s="51"/>
      <c r="BW5418" s="51"/>
      <c r="BX5418" s="51"/>
      <c r="BY5418" s="51"/>
    </row>
    <row r="5419" spans="1:77" x14ac:dyDescent="0.55000000000000004">
      <c r="A5419" s="49" t="s">
        <v>911</v>
      </c>
      <c r="B5419" s="50">
        <v>42391</v>
      </c>
      <c r="C5419" s="51" t="s">
        <v>906</v>
      </c>
      <c r="D5419" s="51"/>
      <c r="E5419" s="51">
        <v>404.82843750000006</v>
      </c>
      <c r="F5419" s="51">
        <v>7.0837499999999998E-2</v>
      </c>
      <c r="G5419" s="51">
        <v>0.12988125</v>
      </c>
      <c r="H5419" s="51">
        <v>0.17603124999999997</v>
      </c>
      <c r="I5419" s="51">
        <v>0.19659374999999998</v>
      </c>
      <c r="J5419" s="51">
        <v>0.25764375</v>
      </c>
      <c r="K5419" s="51">
        <v>0.32473750000000001</v>
      </c>
      <c r="L5419" s="51">
        <v>0.2940625</v>
      </c>
      <c r="M5419" s="51"/>
      <c r="N5419" s="51"/>
      <c r="O5419" s="51"/>
      <c r="P5419" s="51"/>
      <c r="Q5419" s="51"/>
      <c r="R5419" s="51"/>
      <c r="S5419" s="51"/>
      <c r="T5419" s="51"/>
      <c r="U5419" s="51"/>
      <c r="V5419" s="51"/>
      <c r="W5419" s="51"/>
      <c r="X5419" s="51"/>
      <c r="Y5419" s="51"/>
      <c r="Z5419" s="51"/>
      <c r="AA5419" s="51"/>
      <c r="AB5419" s="51"/>
      <c r="AC5419" s="51">
        <v>0.33190371523383572</v>
      </c>
      <c r="AD5419" s="51">
        <v>0</v>
      </c>
      <c r="AE5419" s="51"/>
      <c r="AF5419" s="51"/>
      <c r="AG5419" s="51"/>
      <c r="AH5419" s="51"/>
      <c r="AI5419" s="51"/>
      <c r="AJ5419" s="51"/>
      <c r="AK5419" s="51"/>
      <c r="AL5419" s="51"/>
      <c r="AM5419" s="51"/>
      <c r="AN5419" s="51"/>
      <c r="AO5419" s="51"/>
      <c r="AP5419" s="51"/>
      <c r="AQ5419" s="51"/>
      <c r="AR5419" s="51"/>
      <c r="AS5419" s="51"/>
      <c r="AT5419" s="51"/>
      <c r="AU5419" s="51"/>
      <c r="AV5419" s="51"/>
      <c r="AW5419" s="51"/>
      <c r="AX5419" s="51"/>
      <c r="AY5419" s="51"/>
      <c r="AZ5419" s="51"/>
      <c r="BA5419" s="51"/>
      <c r="BB5419" s="51"/>
      <c r="BC5419" s="51"/>
      <c r="BD5419" s="51"/>
      <c r="BE5419" s="51"/>
      <c r="BF5419" s="51"/>
      <c r="BG5419" s="51"/>
      <c r="BH5419" s="51"/>
      <c r="BI5419" s="51"/>
      <c r="BJ5419" s="51"/>
      <c r="BK5419" s="51"/>
      <c r="BL5419" s="51"/>
      <c r="BM5419" s="51"/>
      <c r="BN5419" s="51"/>
      <c r="BO5419" s="51"/>
      <c r="BP5419" s="51"/>
      <c r="BQ5419" s="51"/>
      <c r="BR5419" s="51"/>
      <c r="BS5419" s="51"/>
      <c r="BT5419" s="51"/>
      <c r="BU5419" s="51"/>
      <c r="BV5419" s="51"/>
      <c r="BW5419" s="51"/>
      <c r="BX5419" s="51"/>
      <c r="BY5419" s="51"/>
    </row>
    <row r="5420" spans="1:77" x14ac:dyDescent="0.55000000000000004">
      <c r="A5420" s="49" t="s">
        <v>911</v>
      </c>
      <c r="B5420" s="50">
        <v>42392</v>
      </c>
      <c r="C5420" s="51" t="s">
        <v>906</v>
      </c>
      <c r="D5420" s="51"/>
      <c r="E5420" s="51">
        <v>405.31359375</v>
      </c>
      <c r="F5420" s="51">
        <v>6.9965625000000004E-2</v>
      </c>
      <c r="G5420" s="51">
        <v>0.1303375</v>
      </c>
      <c r="H5420" s="51">
        <v>0.17733125</v>
      </c>
      <c r="I5420" s="51">
        <v>0.19740625000000001</v>
      </c>
      <c r="J5420" s="51">
        <v>0.25776875000000005</v>
      </c>
      <c r="K5420" s="51">
        <v>0.32456874999999996</v>
      </c>
      <c r="L5420" s="51">
        <v>0.29381875000000002</v>
      </c>
      <c r="M5420" s="51"/>
      <c r="N5420" s="51"/>
      <c r="O5420" s="51"/>
      <c r="P5420" s="51"/>
      <c r="Q5420" s="51"/>
      <c r="R5420" s="51"/>
      <c r="S5420" s="51"/>
      <c r="T5420" s="51"/>
      <c r="U5420" s="51"/>
      <c r="V5420" s="51"/>
      <c r="W5420" s="51"/>
      <c r="X5420" s="51"/>
      <c r="Y5420" s="51"/>
      <c r="Z5420" s="51"/>
      <c r="AA5420" s="51"/>
      <c r="AB5420" s="51"/>
      <c r="AC5420" s="51"/>
      <c r="AD5420" s="51"/>
      <c r="AE5420" s="51"/>
      <c r="AF5420" s="51"/>
      <c r="AG5420" s="51"/>
      <c r="AH5420" s="51"/>
      <c r="AI5420" s="51"/>
      <c r="AJ5420" s="51"/>
      <c r="AK5420" s="51"/>
      <c r="AL5420" s="51"/>
      <c r="AM5420" s="51"/>
      <c r="AN5420" s="51"/>
      <c r="AO5420" s="51"/>
      <c r="AP5420" s="51"/>
      <c r="AQ5420" s="51"/>
      <c r="AR5420" s="51"/>
      <c r="AS5420" s="51"/>
      <c r="AT5420" s="51"/>
      <c r="AU5420" s="51"/>
      <c r="AV5420" s="51"/>
      <c r="AW5420" s="51"/>
      <c r="AX5420" s="51"/>
      <c r="AY5420" s="51"/>
      <c r="AZ5420" s="51"/>
      <c r="BA5420" s="51"/>
      <c r="BB5420" s="51"/>
      <c r="BC5420" s="51"/>
      <c r="BD5420" s="51"/>
      <c r="BE5420" s="51"/>
      <c r="BF5420" s="51"/>
      <c r="BG5420" s="51"/>
      <c r="BH5420" s="51"/>
      <c r="BI5420" s="51"/>
      <c r="BJ5420" s="51"/>
      <c r="BK5420" s="51"/>
      <c r="BL5420" s="51"/>
      <c r="BM5420" s="51"/>
      <c r="BN5420" s="51"/>
      <c r="BO5420" s="51"/>
      <c r="BP5420" s="51"/>
      <c r="BQ5420" s="51"/>
      <c r="BR5420" s="51"/>
      <c r="BS5420" s="51"/>
      <c r="BT5420" s="51"/>
      <c r="BU5420" s="51"/>
      <c r="BV5420" s="51"/>
      <c r="BW5420" s="51"/>
      <c r="BX5420" s="51"/>
      <c r="BY5420" s="51"/>
    </row>
    <row r="5421" spans="1:77" x14ac:dyDescent="0.55000000000000004">
      <c r="A5421" s="49" t="s">
        <v>911</v>
      </c>
      <c r="B5421" s="50">
        <v>42393</v>
      </c>
      <c r="C5421" s="51" t="s">
        <v>906</v>
      </c>
      <c r="D5421" s="51"/>
      <c r="E5421" s="51">
        <v>405.43874999999997</v>
      </c>
      <c r="F5421" s="51">
        <v>6.829375E-2</v>
      </c>
      <c r="G5421" s="51">
        <v>0.12973124999999999</v>
      </c>
      <c r="H5421" s="51">
        <v>0.17771875000000001</v>
      </c>
      <c r="I5421" s="51">
        <v>0.19846875</v>
      </c>
      <c r="J5421" s="51">
        <v>0.25811875000000001</v>
      </c>
      <c r="K5421" s="51">
        <v>0.32451874999999997</v>
      </c>
      <c r="L5421" s="51">
        <v>0.29362499999999997</v>
      </c>
      <c r="M5421" s="51"/>
      <c r="N5421" s="51"/>
      <c r="O5421" s="51"/>
      <c r="P5421" s="51"/>
      <c r="Q5421" s="51"/>
      <c r="R5421" s="51"/>
      <c r="S5421" s="51"/>
      <c r="T5421" s="51"/>
      <c r="U5421" s="51"/>
      <c r="V5421" s="51"/>
      <c r="W5421" s="51"/>
      <c r="X5421" s="51"/>
      <c r="Y5421" s="51"/>
      <c r="Z5421" s="51"/>
      <c r="AA5421" s="51"/>
      <c r="AB5421" s="51"/>
      <c r="AC5421" s="51"/>
      <c r="AD5421" s="51"/>
      <c r="AE5421" s="51"/>
      <c r="AF5421" s="51"/>
      <c r="AG5421" s="51"/>
      <c r="AH5421" s="51"/>
      <c r="AI5421" s="51"/>
      <c r="AJ5421" s="51"/>
      <c r="AK5421" s="51"/>
      <c r="AL5421" s="51"/>
      <c r="AM5421" s="51"/>
      <c r="AN5421" s="51"/>
      <c r="AO5421" s="51"/>
      <c r="AP5421" s="51"/>
      <c r="AQ5421" s="51"/>
      <c r="AR5421" s="51"/>
      <c r="AS5421" s="51"/>
      <c r="AT5421" s="51"/>
      <c r="AU5421" s="51"/>
      <c r="AV5421" s="51"/>
      <c r="AW5421" s="51"/>
      <c r="AX5421" s="51"/>
      <c r="AY5421" s="51"/>
      <c r="AZ5421" s="51"/>
      <c r="BA5421" s="51"/>
      <c r="BB5421" s="51"/>
      <c r="BC5421" s="51"/>
      <c r="BD5421" s="51"/>
      <c r="BE5421" s="51"/>
      <c r="BF5421" s="51"/>
      <c r="BG5421" s="51"/>
      <c r="BH5421" s="51"/>
      <c r="BI5421" s="51"/>
      <c r="BJ5421" s="51"/>
      <c r="BK5421" s="51"/>
      <c r="BL5421" s="51"/>
      <c r="BM5421" s="51"/>
      <c r="BN5421" s="51"/>
      <c r="BO5421" s="51"/>
      <c r="BP5421" s="51"/>
      <c r="BQ5421" s="51"/>
      <c r="BR5421" s="51"/>
      <c r="BS5421" s="51"/>
      <c r="BT5421" s="51"/>
      <c r="BU5421" s="51"/>
      <c r="BV5421" s="51"/>
      <c r="BW5421" s="51"/>
      <c r="BX5421" s="51"/>
      <c r="BY5421" s="51"/>
    </row>
    <row r="5422" spans="1:77" x14ac:dyDescent="0.55000000000000004">
      <c r="A5422" s="49" t="s">
        <v>911</v>
      </c>
      <c r="B5422" s="50">
        <v>42394</v>
      </c>
      <c r="C5422" s="51" t="s">
        <v>906</v>
      </c>
      <c r="D5422" s="51"/>
      <c r="E5422" s="51">
        <v>405.54937500000005</v>
      </c>
      <c r="F5422" s="51">
        <v>6.8000000000000005E-2</v>
      </c>
      <c r="G5422" s="51">
        <v>0.12947500000000001</v>
      </c>
      <c r="H5422" s="51">
        <v>0.17775625</v>
      </c>
      <c r="I5422" s="51">
        <v>0.19898125</v>
      </c>
      <c r="J5422" s="51">
        <v>0.25839374999999998</v>
      </c>
      <c r="K5422" s="51">
        <v>0.32449374999999997</v>
      </c>
      <c r="L5422" s="51">
        <v>0.29346875</v>
      </c>
      <c r="M5422" s="51"/>
      <c r="N5422" s="51"/>
      <c r="O5422" s="51"/>
      <c r="P5422" s="51"/>
      <c r="Q5422" s="51"/>
      <c r="R5422" s="51"/>
      <c r="S5422" s="51"/>
      <c r="T5422" s="51"/>
      <c r="U5422" s="51"/>
      <c r="V5422" s="51"/>
      <c r="W5422" s="51"/>
      <c r="X5422" s="51"/>
      <c r="Y5422" s="51"/>
      <c r="Z5422" s="51"/>
      <c r="AA5422" s="51"/>
      <c r="AB5422" s="51"/>
      <c r="AC5422" s="51">
        <v>0.39831665338662037</v>
      </c>
      <c r="AD5422" s="51">
        <v>0</v>
      </c>
      <c r="AE5422" s="51"/>
      <c r="AF5422" s="51"/>
      <c r="AG5422" s="51"/>
      <c r="AH5422" s="51"/>
      <c r="AI5422" s="51"/>
      <c r="AJ5422" s="51"/>
      <c r="AK5422" s="51"/>
      <c r="AL5422" s="51"/>
      <c r="AM5422" s="51"/>
      <c r="AN5422" s="51"/>
      <c r="AO5422" s="51"/>
      <c r="AP5422" s="51"/>
      <c r="AQ5422" s="51"/>
      <c r="AR5422" s="51"/>
      <c r="AS5422" s="51"/>
      <c r="AT5422" s="51"/>
      <c r="AU5422" s="51"/>
      <c r="AV5422" s="51"/>
      <c r="AW5422" s="51"/>
      <c r="AX5422" s="51"/>
      <c r="AY5422" s="51"/>
      <c r="AZ5422" s="51"/>
      <c r="BA5422" s="51"/>
      <c r="BB5422" s="51"/>
      <c r="BC5422" s="51"/>
      <c r="BD5422" s="51"/>
      <c r="BE5422" s="51"/>
      <c r="BF5422" s="51"/>
      <c r="BG5422" s="51"/>
      <c r="BH5422" s="51"/>
      <c r="BI5422" s="51"/>
      <c r="BJ5422" s="51"/>
      <c r="BK5422" s="51"/>
      <c r="BL5422" s="51"/>
      <c r="BM5422" s="51"/>
      <c r="BN5422" s="51"/>
      <c r="BO5422" s="51"/>
      <c r="BP5422" s="51"/>
      <c r="BQ5422" s="51"/>
      <c r="BR5422" s="51"/>
      <c r="BS5422" s="51"/>
      <c r="BT5422" s="51"/>
      <c r="BU5422" s="51"/>
      <c r="BV5422" s="51"/>
      <c r="BW5422" s="51"/>
      <c r="BX5422" s="51"/>
      <c r="BY5422" s="51"/>
    </row>
    <row r="5423" spans="1:77" x14ac:dyDescent="0.55000000000000004">
      <c r="A5423" s="49" t="s">
        <v>911</v>
      </c>
      <c r="B5423" s="50">
        <v>42395</v>
      </c>
      <c r="C5423" s="51" t="s">
        <v>906</v>
      </c>
      <c r="D5423" s="51"/>
      <c r="E5423" s="51">
        <v>405.35390625000002</v>
      </c>
      <c r="F5423" s="51">
        <v>6.6509375000000009E-2</v>
      </c>
      <c r="G5423" s="51">
        <v>0.1285125</v>
      </c>
      <c r="H5423" s="51">
        <v>0.17734375000000002</v>
      </c>
      <c r="I5423" s="51">
        <v>0.19954374999999999</v>
      </c>
      <c r="J5423" s="51">
        <v>0.25885625000000001</v>
      </c>
      <c r="K5423" s="51">
        <v>0.32448749999999998</v>
      </c>
      <c r="L5423" s="51">
        <v>0.29343750000000002</v>
      </c>
      <c r="M5423" s="51"/>
      <c r="N5423" s="51"/>
      <c r="O5423" s="51"/>
      <c r="P5423" s="51"/>
      <c r="Q5423" s="51"/>
      <c r="R5423" s="51"/>
      <c r="S5423" s="51"/>
      <c r="T5423" s="51"/>
      <c r="U5423" s="51"/>
      <c r="V5423" s="51"/>
      <c r="W5423" s="51"/>
      <c r="X5423" s="51"/>
      <c r="Y5423" s="51"/>
      <c r="Z5423" s="51"/>
      <c r="AA5423" s="51"/>
      <c r="AB5423" s="51"/>
      <c r="AC5423" s="51"/>
      <c r="AD5423" s="51"/>
      <c r="AE5423" s="51"/>
      <c r="AF5423" s="51"/>
      <c r="AG5423" s="51"/>
      <c r="AH5423" s="51"/>
      <c r="AI5423" s="51"/>
      <c r="AJ5423" s="51"/>
      <c r="AK5423" s="51"/>
      <c r="AL5423" s="51"/>
      <c r="AM5423" s="51"/>
      <c r="AN5423" s="51"/>
      <c r="AO5423" s="51"/>
      <c r="AP5423" s="51"/>
      <c r="AQ5423" s="51"/>
      <c r="AR5423" s="51"/>
      <c r="AS5423" s="51"/>
      <c r="AT5423" s="51"/>
      <c r="AU5423" s="51"/>
      <c r="AV5423" s="51"/>
      <c r="AW5423" s="51"/>
      <c r="AX5423" s="51"/>
      <c r="AY5423" s="51"/>
      <c r="AZ5423" s="51"/>
      <c r="BA5423" s="51"/>
      <c r="BB5423" s="51"/>
      <c r="BC5423" s="51"/>
      <c r="BD5423" s="51"/>
      <c r="BE5423" s="51"/>
      <c r="BF5423" s="51"/>
      <c r="BG5423" s="51"/>
      <c r="BH5423" s="51"/>
      <c r="BI5423" s="51"/>
      <c r="BJ5423" s="51"/>
      <c r="BK5423" s="51"/>
      <c r="BL5423" s="51"/>
      <c r="BM5423" s="51"/>
      <c r="BN5423" s="51"/>
      <c r="BO5423" s="51"/>
      <c r="BP5423" s="51"/>
      <c r="BQ5423" s="51"/>
      <c r="BR5423" s="51"/>
      <c r="BS5423" s="51"/>
      <c r="BT5423" s="51"/>
      <c r="BU5423" s="51"/>
      <c r="BV5423" s="51"/>
      <c r="BW5423" s="51"/>
      <c r="BX5423" s="51"/>
      <c r="BY5423" s="51"/>
    </row>
    <row r="5424" spans="1:77" x14ac:dyDescent="0.55000000000000004">
      <c r="A5424" s="49" t="s">
        <v>911</v>
      </c>
      <c r="B5424" s="50">
        <v>42396</v>
      </c>
      <c r="C5424" s="51" t="s">
        <v>906</v>
      </c>
      <c r="D5424" s="51"/>
      <c r="E5424" s="51">
        <v>404.97609375000002</v>
      </c>
      <c r="F5424" s="51">
        <v>6.5815625000000003E-2</v>
      </c>
      <c r="G5424" s="51">
        <v>0.12782499999999999</v>
      </c>
      <c r="H5424" s="51">
        <v>0.17653124999999997</v>
      </c>
      <c r="I5424" s="51">
        <v>0.19974999999999998</v>
      </c>
      <c r="J5424" s="51">
        <v>0.25905624999999999</v>
      </c>
      <c r="K5424" s="51">
        <v>0.32448750000000004</v>
      </c>
      <c r="L5424" s="51">
        <v>0.29327499999999995</v>
      </c>
      <c r="M5424" s="51"/>
      <c r="N5424" s="51"/>
      <c r="O5424" s="51"/>
      <c r="P5424" s="51">
        <v>1.55</v>
      </c>
      <c r="Q5424" s="51"/>
      <c r="R5424" s="51"/>
      <c r="S5424" s="51"/>
      <c r="T5424" s="51"/>
      <c r="U5424" s="51"/>
      <c r="V5424" s="51"/>
      <c r="W5424" s="51"/>
      <c r="X5424" s="51"/>
      <c r="Y5424" s="51"/>
      <c r="Z5424" s="51"/>
      <c r="AA5424" s="51"/>
      <c r="AB5424" s="51">
        <v>8.5500000000000007</v>
      </c>
      <c r="AC5424" s="51"/>
      <c r="AD5424" s="51"/>
      <c r="AE5424" s="51"/>
      <c r="AF5424" s="51"/>
      <c r="AG5424" s="51"/>
      <c r="AH5424" s="51">
        <v>8.5500000000000007</v>
      </c>
      <c r="AI5424" s="51">
        <v>8.5500000000000007</v>
      </c>
      <c r="AJ5424" s="51"/>
      <c r="AK5424" s="51"/>
      <c r="AL5424" s="51"/>
      <c r="AM5424" s="51"/>
      <c r="AN5424" s="51"/>
      <c r="AO5424" s="51"/>
      <c r="AP5424" s="51"/>
      <c r="AQ5424" s="51"/>
      <c r="AR5424" s="51"/>
      <c r="AS5424" s="51"/>
      <c r="AT5424" s="51"/>
      <c r="AU5424" s="51"/>
      <c r="AV5424" s="51"/>
      <c r="AW5424" s="51"/>
      <c r="AX5424" s="51"/>
      <c r="AY5424" s="51"/>
      <c r="AZ5424" s="51"/>
      <c r="BA5424" s="51"/>
      <c r="BB5424" s="51"/>
      <c r="BC5424" s="51"/>
      <c r="BD5424" s="51"/>
      <c r="BE5424" s="51"/>
      <c r="BF5424" s="51"/>
      <c r="BG5424" s="51"/>
      <c r="BH5424" s="51"/>
      <c r="BI5424" s="51"/>
      <c r="BJ5424" s="51"/>
      <c r="BK5424" s="51"/>
      <c r="BL5424" s="51"/>
      <c r="BM5424" s="51"/>
      <c r="BN5424" s="51"/>
      <c r="BO5424" s="51"/>
      <c r="BP5424" s="51"/>
      <c r="BQ5424" s="51"/>
      <c r="BR5424" s="51"/>
      <c r="BS5424" s="51"/>
      <c r="BT5424" s="51"/>
      <c r="BU5424" s="51"/>
      <c r="BV5424" s="51"/>
      <c r="BW5424" s="51"/>
      <c r="BX5424" s="51"/>
      <c r="BY5424" s="51"/>
    </row>
    <row r="5425" spans="1:77" x14ac:dyDescent="0.55000000000000004">
      <c r="A5425" s="49" t="s">
        <v>911</v>
      </c>
      <c r="B5425" s="50">
        <v>42397</v>
      </c>
      <c r="C5425" s="51" t="s">
        <v>906</v>
      </c>
      <c r="D5425" s="51"/>
      <c r="E5425" s="51">
        <v>404.85046875</v>
      </c>
      <c r="F5425" s="51">
        <v>6.5909375000000006E-2</v>
      </c>
      <c r="G5425" s="51">
        <v>0.12769374999999999</v>
      </c>
      <c r="H5425" s="51">
        <v>0.17615624999999999</v>
      </c>
      <c r="I5425" s="51">
        <v>0.19977500000000001</v>
      </c>
      <c r="J5425" s="51">
        <v>0.25917500000000004</v>
      </c>
      <c r="K5425" s="51">
        <v>0.32439999999999997</v>
      </c>
      <c r="L5425" s="51">
        <v>0.29319375000000003</v>
      </c>
      <c r="M5425" s="51"/>
      <c r="N5425" s="51"/>
      <c r="O5425" s="51"/>
      <c r="P5425" s="51"/>
      <c r="Q5425" s="51"/>
      <c r="R5425" s="51"/>
      <c r="S5425" s="51"/>
      <c r="T5425" s="51"/>
      <c r="U5425" s="51"/>
      <c r="V5425" s="51"/>
      <c r="W5425" s="51"/>
      <c r="X5425" s="51"/>
      <c r="Y5425" s="51"/>
      <c r="Z5425" s="51"/>
      <c r="AA5425" s="51"/>
      <c r="AB5425" s="51"/>
      <c r="AC5425" s="51"/>
      <c r="AD5425" s="51"/>
      <c r="AE5425" s="51"/>
      <c r="AF5425" s="51"/>
      <c r="AG5425" s="51"/>
      <c r="AH5425" s="51"/>
      <c r="AI5425" s="51"/>
      <c r="AJ5425" s="51"/>
      <c r="AK5425" s="51"/>
      <c r="AL5425" s="51"/>
      <c r="AM5425" s="51"/>
      <c r="AN5425" s="51"/>
      <c r="AO5425" s="51"/>
      <c r="AP5425" s="51"/>
      <c r="AQ5425" s="51"/>
      <c r="AR5425" s="51"/>
      <c r="AS5425" s="51"/>
      <c r="AT5425" s="51"/>
      <c r="AU5425" s="51"/>
      <c r="AV5425" s="51"/>
      <c r="AW5425" s="51"/>
      <c r="AX5425" s="51"/>
      <c r="AY5425" s="51"/>
      <c r="AZ5425" s="51"/>
      <c r="BA5425" s="51"/>
      <c r="BB5425" s="51"/>
      <c r="BC5425" s="51"/>
      <c r="BD5425" s="51"/>
      <c r="BE5425" s="51"/>
      <c r="BF5425" s="51"/>
      <c r="BG5425" s="51"/>
      <c r="BH5425" s="51"/>
      <c r="BI5425" s="51"/>
      <c r="BJ5425" s="51"/>
      <c r="BK5425" s="51"/>
      <c r="BL5425" s="51"/>
      <c r="BM5425" s="51"/>
      <c r="BN5425" s="51"/>
      <c r="BO5425" s="51"/>
      <c r="BP5425" s="51"/>
      <c r="BQ5425" s="51"/>
      <c r="BR5425" s="51"/>
      <c r="BS5425" s="51"/>
      <c r="BT5425" s="51"/>
      <c r="BU5425" s="51"/>
      <c r="BV5425" s="51"/>
      <c r="BW5425" s="51"/>
      <c r="BX5425" s="51"/>
      <c r="BY5425" s="51"/>
    </row>
    <row r="5426" spans="1:77" x14ac:dyDescent="0.55000000000000004">
      <c r="A5426" s="49" t="s">
        <v>911</v>
      </c>
      <c r="B5426" s="50">
        <v>42398</v>
      </c>
      <c r="C5426" s="51" t="s">
        <v>906</v>
      </c>
      <c r="D5426" s="51"/>
      <c r="E5426" s="51">
        <v>405.07828124999997</v>
      </c>
      <c r="F5426" s="51">
        <v>6.6490624999999998E-2</v>
      </c>
      <c r="G5426" s="51">
        <v>0.12849375000000002</v>
      </c>
      <c r="H5426" s="51">
        <v>0.17631875000000002</v>
      </c>
      <c r="I5426" s="51">
        <v>0.19990625000000001</v>
      </c>
      <c r="J5426" s="51">
        <v>0.25910624999999998</v>
      </c>
      <c r="K5426" s="51">
        <v>0.32433749999999995</v>
      </c>
      <c r="L5426" s="51">
        <v>0.29310000000000003</v>
      </c>
      <c r="M5426" s="51"/>
      <c r="N5426" s="51"/>
      <c r="O5426" s="51"/>
      <c r="P5426" s="51"/>
      <c r="Q5426" s="51"/>
      <c r="R5426" s="51"/>
      <c r="S5426" s="51"/>
      <c r="T5426" s="51"/>
      <c r="U5426" s="51"/>
      <c r="V5426" s="51"/>
      <c r="W5426" s="51"/>
      <c r="X5426" s="51"/>
      <c r="Y5426" s="51"/>
      <c r="Z5426" s="51"/>
      <c r="AA5426" s="51"/>
      <c r="AB5426" s="51"/>
      <c r="AC5426" s="51"/>
      <c r="AD5426" s="51">
        <v>0</v>
      </c>
      <c r="AE5426" s="51"/>
      <c r="AF5426" s="51"/>
      <c r="AG5426" s="51"/>
      <c r="AH5426" s="51"/>
      <c r="AI5426" s="51"/>
      <c r="AJ5426" s="51"/>
      <c r="AK5426" s="51"/>
      <c r="AL5426" s="51"/>
      <c r="AM5426" s="51"/>
      <c r="AN5426" s="51"/>
      <c r="AO5426" s="51"/>
      <c r="AP5426" s="51"/>
      <c r="AQ5426" s="51"/>
      <c r="AR5426" s="51"/>
      <c r="AS5426" s="51"/>
      <c r="AT5426" s="51"/>
      <c r="AU5426" s="51"/>
      <c r="AV5426" s="51"/>
      <c r="AW5426" s="51"/>
      <c r="AX5426" s="51"/>
      <c r="AY5426" s="51"/>
      <c r="AZ5426" s="51"/>
      <c r="BA5426" s="51"/>
      <c r="BB5426" s="51"/>
      <c r="BC5426" s="51"/>
      <c r="BD5426" s="51"/>
      <c r="BE5426" s="51"/>
      <c r="BF5426" s="51"/>
      <c r="BG5426" s="51"/>
      <c r="BH5426" s="51"/>
      <c r="BI5426" s="51"/>
      <c r="BJ5426" s="51"/>
      <c r="BK5426" s="51"/>
      <c r="BL5426" s="51"/>
      <c r="BM5426" s="51"/>
      <c r="BN5426" s="51"/>
      <c r="BO5426" s="51"/>
      <c r="BP5426" s="51"/>
      <c r="BQ5426" s="51"/>
      <c r="BR5426" s="51"/>
      <c r="BS5426" s="51"/>
      <c r="BT5426" s="51"/>
      <c r="BU5426" s="51"/>
      <c r="BV5426" s="51"/>
      <c r="BW5426" s="51"/>
      <c r="BX5426" s="51"/>
      <c r="BY5426" s="51"/>
    </row>
    <row r="5427" spans="1:77" x14ac:dyDescent="0.55000000000000004">
      <c r="A5427" s="49" t="s">
        <v>911</v>
      </c>
      <c r="B5427" s="50">
        <v>42399</v>
      </c>
      <c r="C5427" s="51" t="s">
        <v>906</v>
      </c>
      <c r="D5427" s="51"/>
      <c r="E5427" s="51">
        <v>405.16171875000009</v>
      </c>
      <c r="F5427" s="51">
        <v>6.5934375000000003E-2</v>
      </c>
      <c r="G5427" s="51">
        <v>0.12856875000000001</v>
      </c>
      <c r="H5427" s="51">
        <v>0.17684375000000002</v>
      </c>
      <c r="I5427" s="51">
        <v>0.20023125</v>
      </c>
      <c r="J5427" s="51">
        <v>0.2591</v>
      </c>
      <c r="K5427" s="51">
        <v>0.32408749999999997</v>
      </c>
      <c r="L5427" s="51">
        <v>0.29302499999999998</v>
      </c>
      <c r="M5427" s="51"/>
      <c r="N5427" s="51"/>
      <c r="O5427" s="51"/>
      <c r="P5427" s="51"/>
      <c r="Q5427" s="51"/>
      <c r="R5427" s="51"/>
      <c r="S5427" s="51"/>
      <c r="T5427" s="51"/>
      <c r="U5427" s="51"/>
      <c r="V5427" s="51"/>
      <c r="W5427" s="51"/>
      <c r="X5427" s="51"/>
      <c r="Y5427" s="51"/>
      <c r="Z5427" s="51"/>
      <c r="AA5427" s="51"/>
      <c r="AB5427" s="51"/>
      <c r="AC5427" s="51"/>
      <c r="AD5427" s="51"/>
      <c r="AE5427" s="51"/>
      <c r="AF5427" s="51"/>
      <c r="AG5427" s="51"/>
      <c r="AH5427" s="51"/>
      <c r="AI5427" s="51"/>
      <c r="AJ5427" s="51"/>
      <c r="AK5427" s="51"/>
      <c r="AL5427" s="51"/>
      <c r="AM5427" s="51"/>
      <c r="AN5427" s="51"/>
      <c r="AO5427" s="51"/>
      <c r="AP5427" s="51"/>
      <c r="AQ5427" s="51"/>
      <c r="AR5427" s="51"/>
      <c r="AS5427" s="51"/>
      <c r="AT5427" s="51"/>
      <c r="AU5427" s="51"/>
      <c r="AV5427" s="51"/>
      <c r="AW5427" s="51"/>
      <c r="AX5427" s="51"/>
      <c r="AY5427" s="51"/>
      <c r="AZ5427" s="51"/>
      <c r="BA5427" s="51"/>
      <c r="BB5427" s="51"/>
      <c r="BC5427" s="51"/>
      <c r="BD5427" s="51"/>
      <c r="BE5427" s="51"/>
      <c r="BF5427" s="51"/>
      <c r="BG5427" s="51"/>
      <c r="BH5427" s="51"/>
      <c r="BI5427" s="51"/>
      <c r="BJ5427" s="51"/>
      <c r="BK5427" s="51"/>
      <c r="BL5427" s="51"/>
      <c r="BM5427" s="51"/>
      <c r="BN5427" s="51"/>
      <c r="BO5427" s="51"/>
      <c r="BP5427" s="51"/>
      <c r="BQ5427" s="51"/>
      <c r="BR5427" s="51"/>
      <c r="BS5427" s="51"/>
      <c r="BT5427" s="51"/>
      <c r="BU5427" s="51"/>
      <c r="BV5427" s="51"/>
      <c r="BW5427" s="51"/>
      <c r="BX5427" s="51"/>
      <c r="BY5427" s="51"/>
    </row>
    <row r="5428" spans="1:77" x14ac:dyDescent="0.55000000000000004">
      <c r="A5428" s="49" t="s">
        <v>911</v>
      </c>
      <c r="B5428" s="50">
        <v>42400</v>
      </c>
      <c r="C5428" s="51" t="s">
        <v>906</v>
      </c>
      <c r="D5428" s="51"/>
      <c r="E5428" s="51">
        <v>405.35250000000002</v>
      </c>
      <c r="F5428" s="51">
        <v>6.6099999999999992E-2</v>
      </c>
      <c r="G5428" s="51">
        <v>0.12917499999999998</v>
      </c>
      <c r="H5428" s="51">
        <v>0.17711250000000001</v>
      </c>
      <c r="I5428" s="51">
        <v>0.20048749999999999</v>
      </c>
      <c r="J5428" s="51">
        <v>0.25910624999999998</v>
      </c>
      <c r="K5428" s="51">
        <v>0.32403124999999999</v>
      </c>
      <c r="L5428" s="51">
        <v>0.2928</v>
      </c>
      <c r="M5428" s="51"/>
      <c r="N5428" s="51"/>
      <c r="O5428" s="51"/>
      <c r="P5428" s="51"/>
      <c r="Q5428" s="51"/>
      <c r="R5428" s="51"/>
      <c r="S5428" s="51"/>
      <c r="T5428" s="51"/>
      <c r="U5428" s="51"/>
      <c r="V5428" s="51"/>
      <c r="W5428" s="51"/>
      <c r="X5428" s="51"/>
      <c r="Y5428" s="51"/>
      <c r="Z5428" s="51"/>
      <c r="AA5428" s="51"/>
      <c r="AB5428" s="51"/>
      <c r="AC5428" s="51"/>
      <c r="AD5428" s="51"/>
      <c r="AE5428" s="51"/>
      <c r="AF5428" s="51"/>
      <c r="AG5428" s="51"/>
      <c r="AH5428" s="51"/>
      <c r="AI5428" s="51"/>
      <c r="AJ5428" s="51"/>
      <c r="AK5428" s="51"/>
      <c r="AL5428" s="51"/>
      <c r="AM5428" s="51"/>
      <c r="AN5428" s="51"/>
      <c r="AO5428" s="51"/>
      <c r="AP5428" s="51"/>
      <c r="AQ5428" s="51"/>
      <c r="AR5428" s="51"/>
      <c r="AS5428" s="51"/>
      <c r="AT5428" s="51"/>
      <c r="AU5428" s="51"/>
      <c r="AV5428" s="51"/>
      <c r="AW5428" s="51"/>
      <c r="AX5428" s="51"/>
      <c r="AY5428" s="51"/>
      <c r="AZ5428" s="51"/>
      <c r="BA5428" s="51"/>
      <c r="BB5428" s="51"/>
      <c r="BC5428" s="51"/>
      <c r="BD5428" s="51"/>
      <c r="BE5428" s="51"/>
      <c r="BF5428" s="51"/>
      <c r="BG5428" s="51"/>
      <c r="BH5428" s="51"/>
      <c r="BI5428" s="51"/>
      <c r="BJ5428" s="51"/>
      <c r="BK5428" s="51"/>
      <c r="BL5428" s="51"/>
      <c r="BM5428" s="51"/>
      <c r="BN5428" s="51"/>
      <c r="BO5428" s="51"/>
      <c r="BP5428" s="51"/>
      <c r="BQ5428" s="51"/>
      <c r="BR5428" s="51"/>
      <c r="BS5428" s="51"/>
      <c r="BT5428" s="51"/>
      <c r="BU5428" s="51"/>
      <c r="BV5428" s="51"/>
      <c r="BW5428" s="51"/>
      <c r="BX5428" s="51"/>
      <c r="BY5428" s="51"/>
    </row>
    <row r="5429" spans="1:77" x14ac:dyDescent="0.55000000000000004">
      <c r="A5429" s="49" t="s">
        <v>911</v>
      </c>
      <c r="B5429" s="50">
        <v>42401</v>
      </c>
      <c r="C5429" s="51" t="s">
        <v>906</v>
      </c>
      <c r="D5429" s="51"/>
      <c r="E5429" s="51">
        <v>405.87890625</v>
      </c>
      <c r="F5429" s="51">
        <v>6.6559375000000004E-2</v>
      </c>
      <c r="G5429" s="51">
        <v>0.1300625</v>
      </c>
      <c r="H5429" s="51">
        <v>0.17785000000000001</v>
      </c>
      <c r="I5429" s="51">
        <v>0.200875</v>
      </c>
      <c r="J5429" s="51">
        <v>0.25925000000000004</v>
      </c>
      <c r="K5429" s="51">
        <v>0.32391249999999999</v>
      </c>
      <c r="L5429" s="51">
        <v>0.29273125</v>
      </c>
      <c r="M5429" s="51"/>
      <c r="N5429" s="51"/>
      <c r="O5429" s="51"/>
      <c r="P5429" s="51"/>
      <c r="Q5429" s="51">
        <v>7.9731637750000006</v>
      </c>
      <c r="R5429" s="51">
        <v>649.61524999999983</v>
      </c>
      <c r="S5429" s="51">
        <v>492.38349999999991</v>
      </c>
      <c r="T5429" s="51"/>
      <c r="U5429" s="51"/>
      <c r="V5429" s="51">
        <v>1.7756726296364458E-2</v>
      </c>
      <c r="W5429" s="51">
        <v>4.4295000000000001E-2</v>
      </c>
      <c r="X5429" s="51">
        <v>6.9472836500000001</v>
      </c>
      <c r="Y5429" s="51">
        <v>8679.2569955555809</v>
      </c>
      <c r="Z5429" s="51"/>
      <c r="AA5429" s="51">
        <v>391.24799999999993</v>
      </c>
      <c r="AB5429" s="51"/>
      <c r="AC5429" s="51">
        <v>0.39849374405702398</v>
      </c>
      <c r="AD5429" s="51">
        <v>0</v>
      </c>
      <c r="AE5429" s="51"/>
      <c r="AF5429" s="51"/>
      <c r="AG5429" s="51">
        <v>28.463249999999999</v>
      </c>
      <c r="AH5429" s="51"/>
      <c r="AI5429" s="51"/>
      <c r="AJ5429" s="51"/>
      <c r="AK5429" s="51"/>
      <c r="AL5429" s="51"/>
      <c r="AM5429" s="51"/>
      <c r="AN5429" s="51"/>
      <c r="AO5429" s="51"/>
      <c r="AP5429" s="51"/>
      <c r="AQ5429" s="51" t="s">
        <v>875</v>
      </c>
      <c r="AR5429" s="51"/>
      <c r="AS5429" s="51"/>
      <c r="AT5429" s="51"/>
      <c r="AU5429" s="51"/>
      <c r="AV5429" s="51"/>
      <c r="AW5429" s="51"/>
      <c r="AX5429" s="51"/>
      <c r="AY5429" s="51">
        <v>101.13550000000001</v>
      </c>
      <c r="AZ5429" s="51"/>
      <c r="BA5429" s="51"/>
      <c r="BB5429" s="51"/>
      <c r="BC5429" s="51"/>
      <c r="BD5429" s="51">
        <v>128.76849999999999</v>
      </c>
      <c r="BE5429" s="51">
        <v>328.71821414425347</v>
      </c>
      <c r="BF5429" s="51"/>
      <c r="BG5429" s="51"/>
      <c r="BH5429" s="51"/>
      <c r="BI5429" s="51"/>
      <c r="BJ5429" s="51"/>
      <c r="BK5429" s="51"/>
      <c r="BL5429" s="51"/>
      <c r="BM5429" s="51"/>
      <c r="BN5429" s="51"/>
      <c r="BO5429" s="51"/>
      <c r="BP5429" s="51"/>
      <c r="BQ5429" s="51"/>
      <c r="BR5429" s="51"/>
      <c r="BS5429" s="51"/>
      <c r="BT5429" s="51"/>
      <c r="BU5429" s="51"/>
      <c r="BV5429" s="51"/>
      <c r="BW5429" s="51"/>
      <c r="BX5429" s="51"/>
      <c r="BY5429" s="51"/>
    </row>
    <row r="5430" spans="1:77" x14ac:dyDescent="0.55000000000000004">
      <c r="A5430" s="49" t="s">
        <v>911</v>
      </c>
      <c r="B5430" s="50">
        <v>42402</v>
      </c>
      <c r="C5430" s="51" t="s">
        <v>906</v>
      </c>
      <c r="D5430" s="51"/>
      <c r="E5430" s="51">
        <v>406.60640624999996</v>
      </c>
      <c r="F5430" s="51">
        <v>6.7040624999999993E-2</v>
      </c>
      <c r="G5430" s="51">
        <v>0.13148124999999999</v>
      </c>
      <c r="H5430" s="51">
        <v>0.17909999999999998</v>
      </c>
      <c r="I5430" s="51">
        <v>0.20143125000000001</v>
      </c>
      <c r="J5430" s="51">
        <v>0.2593125</v>
      </c>
      <c r="K5430" s="51">
        <v>0.32371875</v>
      </c>
      <c r="L5430" s="51">
        <v>0.29253125000000002</v>
      </c>
      <c r="M5430" s="51"/>
      <c r="N5430" s="51"/>
      <c r="O5430" s="51"/>
      <c r="P5430" s="51"/>
      <c r="Q5430" s="51"/>
      <c r="R5430" s="51"/>
      <c r="S5430" s="51"/>
      <c r="T5430" s="51"/>
      <c r="U5430" s="51"/>
      <c r="V5430" s="51"/>
      <c r="W5430" s="51"/>
      <c r="X5430" s="51"/>
      <c r="Y5430" s="51"/>
      <c r="Z5430" s="51"/>
      <c r="AA5430" s="51"/>
      <c r="AB5430" s="51"/>
      <c r="AC5430" s="51"/>
      <c r="AD5430" s="51"/>
      <c r="AE5430" s="51"/>
      <c r="AF5430" s="51"/>
      <c r="AG5430" s="51"/>
      <c r="AH5430" s="51"/>
      <c r="AI5430" s="51"/>
      <c r="AJ5430" s="51"/>
      <c r="AK5430" s="51"/>
      <c r="AL5430" s="51"/>
      <c r="AM5430" s="51"/>
      <c r="AN5430" s="51"/>
      <c r="AO5430" s="51"/>
      <c r="AP5430" s="51"/>
      <c r="AQ5430" s="51"/>
      <c r="AR5430" s="51"/>
      <c r="AS5430" s="51"/>
      <c r="AT5430" s="51"/>
      <c r="AU5430" s="51"/>
      <c r="AV5430" s="51"/>
      <c r="AW5430" s="51"/>
      <c r="AX5430" s="51"/>
      <c r="AY5430" s="51"/>
      <c r="AZ5430" s="51"/>
      <c r="BA5430" s="51"/>
      <c r="BB5430" s="51"/>
      <c r="BC5430" s="51"/>
      <c r="BD5430" s="51"/>
      <c r="BE5430" s="51"/>
      <c r="BF5430" s="51"/>
      <c r="BG5430" s="51"/>
      <c r="BH5430" s="51"/>
      <c r="BI5430" s="51"/>
      <c r="BJ5430" s="51"/>
      <c r="BK5430" s="51"/>
      <c r="BL5430" s="51"/>
      <c r="BM5430" s="51"/>
      <c r="BN5430" s="51"/>
      <c r="BO5430" s="51"/>
      <c r="BP5430" s="51"/>
      <c r="BQ5430" s="51"/>
      <c r="BR5430" s="51"/>
      <c r="BS5430" s="51"/>
      <c r="BT5430" s="51"/>
      <c r="BU5430" s="51"/>
      <c r="BV5430" s="51"/>
      <c r="BW5430" s="51"/>
      <c r="BX5430" s="51"/>
      <c r="BY5430" s="51"/>
    </row>
    <row r="5431" spans="1:77" x14ac:dyDescent="0.55000000000000004">
      <c r="A5431" s="49" t="s">
        <v>911</v>
      </c>
      <c r="B5431" s="50">
        <v>42403</v>
      </c>
      <c r="C5431" s="51" t="s">
        <v>906</v>
      </c>
      <c r="D5431" s="51"/>
      <c r="E5431" s="51">
        <v>422.91046874999995</v>
      </c>
      <c r="F5431" s="51">
        <v>0.165671875</v>
      </c>
      <c r="G5431" s="51">
        <v>0.13500624999999999</v>
      </c>
      <c r="H5431" s="51">
        <v>0.18144375000000001</v>
      </c>
      <c r="I5431" s="51">
        <v>0.20230624999999997</v>
      </c>
      <c r="J5431" s="51">
        <v>0.25961249999999997</v>
      </c>
      <c r="K5431" s="51">
        <v>0.32363750000000002</v>
      </c>
      <c r="L5431" s="51">
        <v>0.29236250000000003</v>
      </c>
      <c r="M5431" s="51"/>
      <c r="N5431" s="51"/>
      <c r="O5431" s="51"/>
      <c r="P5431" s="51"/>
      <c r="Q5431" s="51"/>
      <c r="R5431" s="51"/>
      <c r="S5431" s="51"/>
      <c r="T5431" s="51"/>
      <c r="U5431" s="51"/>
      <c r="V5431" s="51"/>
      <c r="W5431" s="51"/>
      <c r="X5431" s="51"/>
      <c r="Y5431" s="51"/>
      <c r="Z5431" s="51"/>
      <c r="AA5431" s="51"/>
      <c r="AB5431" s="51">
        <v>8.5500000000000007</v>
      </c>
      <c r="AC5431" s="51"/>
      <c r="AD5431" s="51"/>
      <c r="AE5431" s="51"/>
      <c r="AF5431" s="51"/>
      <c r="AG5431" s="51"/>
      <c r="AH5431" s="51">
        <v>8.5500000000000007</v>
      </c>
      <c r="AI5431" s="51">
        <v>8.5500000000000007</v>
      </c>
      <c r="AJ5431" s="51"/>
      <c r="AK5431" s="51"/>
      <c r="AL5431" s="51"/>
      <c r="AM5431" s="51"/>
      <c r="AN5431" s="51"/>
      <c r="AO5431" s="51"/>
      <c r="AP5431" s="51"/>
      <c r="AQ5431" s="51"/>
      <c r="AR5431" s="51"/>
      <c r="AS5431" s="51"/>
      <c r="AT5431" s="51"/>
      <c r="AU5431" s="51"/>
      <c r="AV5431" s="51"/>
      <c r="AW5431" s="51"/>
      <c r="AX5431" s="51"/>
      <c r="AY5431" s="51"/>
      <c r="AZ5431" s="51"/>
      <c r="BA5431" s="51"/>
      <c r="BB5431" s="51"/>
      <c r="BC5431" s="51"/>
      <c r="BD5431" s="51"/>
      <c r="BE5431" s="51"/>
      <c r="BF5431" s="51"/>
      <c r="BG5431" s="51"/>
      <c r="BH5431" s="51"/>
      <c r="BI5431" s="51"/>
      <c r="BJ5431" s="51"/>
      <c r="BK5431" s="51"/>
      <c r="BL5431" s="51"/>
      <c r="BM5431" s="51"/>
      <c r="BN5431" s="51"/>
      <c r="BO5431" s="51"/>
      <c r="BP5431" s="51"/>
      <c r="BQ5431" s="51"/>
      <c r="BR5431" s="51"/>
      <c r="BS5431" s="51"/>
      <c r="BT5431" s="51"/>
      <c r="BU5431" s="51"/>
      <c r="BV5431" s="51"/>
      <c r="BW5431" s="51"/>
      <c r="BX5431" s="51"/>
      <c r="BY5431" s="51"/>
    </row>
    <row r="5432" spans="1:77" x14ac:dyDescent="0.55000000000000004">
      <c r="A5432" s="49" t="s">
        <v>911</v>
      </c>
      <c r="B5432" s="50">
        <v>42404</v>
      </c>
      <c r="C5432" s="51" t="s">
        <v>906</v>
      </c>
      <c r="D5432" s="51"/>
      <c r="E5432" s="51">
        <v>474.448125</v>
      </c>
      <c r="F5432" s="51">
        <v>0.30145624999999998</v>
      </c>
      <c r="G5432" s="51">
        <v>0.25900624999999999</v>
      </c>
      <c r="H5432" s="51">
        <v>0.22294999999999998</v>
      </c>
      <c r="I5432" s="51">
        <v>0.2025875</v>
      </c>
      <c r="J5432" s="51">
        <v>0.25981874999999999</v>
      </c>
      <c r="K5432" s="51">
        <v>0.32354999999999995</v>
      </c>
      <c r="L5432" s="51">
        <v>0.29235624999999998</v>
      </c>
      <c r="M5432" s="51"/>
      <c r="N5432" s="51"/>
      <c r="O5432" s="51"/>
      <c r="P5432" s="51"/>
      <c r="Q5432" s="51"/>
      <c r="R5432" s="51"/>
      <c r="S5432" s="51"/>
      <c r="T5432" s="51"/>
      <c r="U5432" s="51"/>
      <c r="V5432" s="51"/>
      <c r="W5432" s="51"/>
      <c r="X5432" s="51"/>
      <c r="Y5432" s="51"/>
      <c r="Z5432" s="51"/>
      <c r="AA5432" s="51"/>
      <c r="AB5432" s="51"/>
      <c r="AC5432" s="51"/>
      <c r="AD5432" s="51"/>
      <c r="AE5432" s="51"/>
      <c r="AF5432" s="51"/>
      <c r="AG5432" s="51"/>
      <c r="AH5432" s="51"/>
      <c r="AI5432" s="51"/>
      <c r="AJ5432" s="51"/>
      <c r="AK5432" s="51"/>
      <c r="AL5432" s="51"/>
      <c r="AM5432" s="51"/>
      <c r="AN5432" s="51"/>
      <c r="AO5432" s="51"/>
      <c r="AP5432" s="51"/>
      <c r="AQ5432" s="51"/>
      <c r="AR5432" s="51"/>
      <c r="AS5432" s="51"/>
      <c r="AT5432" s="51"/>
      <c r="AU5432" s="51"/>
      <c r="AV5432" s="51"/>
      <c r="AW5432" s="51"/>
      <c r="AX5432" s="51"/>
      <c r="AY5432" s="51"/>
      <c r="AZ5432" s="51"/>
      <c r="BA5432" s="51"/>
      <c r="BB5432" s="51"/>
      <c r="BC5432" s="51"/>
      <c r="BD5432" s="51"/>
      <c r="BE5432" s="51"/>
      <c r="BF5432" s="51"/>
      <c r="BG5432" s="51"/>
      <c r="BH5432" s="51"/>
      <c r="BI5432" s="51"/>
      <c r="BJ5432" s="51"/>
      <c r="BK5432" s="51"/>
      <c r="BL5432" s="51"/>
      <c r="BM5432" s="51"/>
      <c r="BN5432" s="51"/>
      <c r="BO5432" s="51"/>
      <c r="BP5432" s="51"/>
      <c r="BQ5432" s="51"/>
      <c r="BR5432" s="51"/>
      <c r="BS5432" s="51"/>
      <c r="BT5432" s="51"/>
      <c r="BU5432" s="51"/>
      <c r="BV5432" s="51"/>
      <c r="BW5432" s="51"/>
      <c r="BX5432" s="51"/>
      <c r="BY5432" s="51"/>
    </row>
    <row r="5433" spans="1:77" x14ac:dyDescent="0.55000000000000004">
      <c r="A5433" s="49" t="s">
        <v>911</v>
      </c>
      <c r="B5433" s="50">
        <v>42405</v>
      </c>
      <c r="C5433" s="51" t="s">
        <v>906</v>
      </c>
      <c r="D5433" s="51"/>
      <c r="E5433" s="51">
        <v>472.74000000000007</v>
      </c>
      <c r="F5433" s="51">
        <v>0.27689374999999999</v>
      </c>
      <c r="G5433" s="51">
        <v>0.25981874999999999</v>
      </c>
      <c r="H5433" s="51">
        <v>0.2283</v>
      </c>
      <c r="I5433" s="51">
        <v>0.20329999999999998</v>
      </c>
      <c r="J5433" s="51">
        <v>0.25999375000000002</v>
      </c>
      <c r="K5433" s="51">
        <v>0.32354374999999996</v>
      </c>
      <c r="L5433" s="51">
        <v>0.29230624999999999</v>
      </c>
      <c r="M5433" s="51"/>
      <c r="N5433" s="51"/>
      <c r="O5433" s="51"/>
      <c r="P5433" s="51"/>
      <c r="Q5433" s="51"/>
      <c r="R5433" s="51"/>
      <c r="S5433" s="51"/>
      <c r="T5433" s="51"/>
      <c r="U5433" s="51"/>
      <c r="V5433" s="51"/>
      <c r="W5433" s="51"/>
      <c r="X5433" s="51"/>
      <c r="Y5433" s="51"/>
      <c r="Z5433" s="51"/>
      <c r="AA5433" s="51"/>
      <c r="AB5433" s="51"/>
      <c r="AC5433" s="51"/>
      <c r="AD5433" s="51"/>
      <c r="AE5433" s="51"/>
      <c r="AF5433" s="51"/>
      <c r="AG5433" s="51"/>
      <c r="AH5433" s="51"/>
      <c r="AI5433" s="51"/>
      <c r="AJ5433" s="51"/>
      <c r="AK5433" s="51"/>
      <c r="AL5433" s="51"/>
      <c r="AM5433" s="51"/>
      <c r="AN5433" s="51"/>
      <c r="AO5433" s="51"/>
      <c r="AP5433" s="51"/>
      <c r="AQ5433" s="51"/>
      <c r="AR5433" s="51"/>
      <c r="AS5433" s="51"/>
      <c r="AT5433" s="51"/>
      <c r="AU5433" s="51"/>
      <c r="AV5433" s="51"/>
      <c r="AW5433" s="51"/>
      <c r="AX5433" s="51"/>
      <c r="AY5433" s="51"/>
      <c r="AZ5433" s="51"/>
      <c r="BA5433" s="51"/>
      <c r="BB5433" s="51"/>
      <c r="BC5433" s="51"/>
      <c r="BD5433" s="51"/>
      <c r="BE5433" s="51"/>
      <c r="BF5433" s="51"/>
      <c r="BG5433" s="51"/>
      <c r="BH5433" s="51"/>
      <c r="BI5433" s="51"/>
      <c r="BJ5433" s="51"/>
      <c r="BK5433" s="51"/>
      <c r="BL5433" s="51"/>
      <c r="BM5433" s="51"/>
      <c r="BN5433" s="51"/>
      <c r="BO5433" s="51"/>
      <c r="BP5433" s="51"/>
      <c r="BQ5433" s="51"/>
      <c r="BR5433" s="51"/>
      <c r="BS5433" s="51"/>
      <c r="BT5433" s="51"/>
      <c r="BU5433" s="51"/>
      <c r="BV5433" s="51"/>
      <c r="BW5433" s="51"/>
      <c r="BX5433" s="51"/>
      <c r="BY5433" s="51"/>
    </row>
    <row r="5434" spans="1:77" x14ac:dyDescent="0.55000000000000004">
      <c r="A5434" s="49" t="s">
        <v>911</v>
      </c>
      <c r="B5434" s="50">
        <v>42406</v>
      </c>
      <c r="C5434" s="51" t="s">
        <v>906</v>
      </c>
      <c r="D5434" s="51"/>
      <c r="E5434" s="51">
        <v>471.05578125</v>
      </c>
      <c r="F5434" s="51">
        <v>0.26039062499999999</v>
      </c>
      <c r="G5434" s="51">
        <v>0.25769374999999994</v>
      </c>
      <c r="H5434" s="51">
        <v>0.23177500000000001</v>
      </c>
      <c r="I5434" s="51">
        <v>0.20373750000000002</v>
      </c>
      <c r="J5434" s="51">
        <v>0.26016875</v>
      </c>
      <c r="K5434" s="51">
        <v>0.32338749999999999</v>
      </c>
      <c r="L5434" s="51">
        <v>0.29207499999999997</v>
      </c>
      <c r="M5434" s="51"/>
      <c r="N5434" s="51"/>
      <c r="O5434" s="51"/>
      <c r="P5434" s="51"/>
      <c r="Q5434" s="51"/>
      <c r="R5434" s="51"/>
      <c r="S5434" s="51"/>
      <c r="T5434" s="51"/>
      <c r="U5434" s="51"/>
      <c r="V5434" s="51"/>
      <c r="W5434" s="51"/>
      <c r="X5434" s="51"/>
      <c r="Y5434" s="51"/>
      <c r="Z5434" s="51"/>
      <c r="AA5434" s="51"/>
      <c r="AB5434" s="51"/>
      <c r="AC5434" s="51"/>
      <c r="AD5434" s="51"/>
      <c r="AE5434" s="51"/>
      <c r="AF5434" s="51"/>
      <c r="AG5434" s="51"/>
      <c r="AH5434" s="51"/>
      <c r="AI5434" s="51"/>
      <c r="AJ5434" s="51"/>
      <c r="AK5434" s="51"/>
      <c r="AL5434" s="51"/>
      <c r="AM5434" s="51"/>
      <c r="AN5434" s="51"/>
      <c r="AO5434" s="51"/>
      <c r="AP5434" s="51"/>
      <c r="AQ5434" s="51"/>
      <c r="AR5434" s="51"/>
      <c r="AS5434" s="51"/>
      <c r="AT5434" s="51"/>
      <c r="AU5434" s="51"/>
      <c r="AV5434" s="51"/>
      <c r="AW5434" s="51"/>
      <c r="AX5434" s="51"/>
      <c r="AY5434" s="51"/>
      <c r="AZ5434" s="51"/>
      <c r="BA5434" s="51"/>
      <c r="BB5434" s="51"/>
      <c r="BC5434" s="51"/>
      <c r="BD5434" s="51"/>
      <c r="BE5434" s="51"/>
      <c r="BF5434" s="51"/>
      <c r="BG5434" s="51"/>
      <c r="BH5434" s="51"/>
      <c r="BI5434" s="51"/>
      <c r="BJ5434" s="51"/>
      <c r="BK5434" s="51"/>
      <c r="BL5434" s="51"/>
      <c r="BM5434" s="51"/>
      <c r="BN5434" s="51"/>
      <c r="BO5434" s="51"/>
      <c r="BP5434" s="51"/>
      <c r="BQ5434" s="51"/>
      <c r="BR5434" s="51"/>
      <c r="BS5434" s="51"/>
      <c r="BT5434" s="51"/>
      <c r="BU5434" s="51"/>
      <c r="BV5434" s="51"/>
      <c r="BW5434" s="51"/>
      <c r="BX5434" s="51"/>
      <c r="BY5434" s="51"/>
    </row>
    <row r="5435" spans="1:77" x14ac:dyDescent="0.55000000000000004">
      <c r="A5435" s="49" t="s">
        <v>911</v>
      </c>
      <c r="B5435" s="50">
        <v>42407</v>
      </c>
      <c r="C5435" s="51" t="s">
        <v>906</v>
      </c>
      <c r="D5435" s="51"/>
      <c r="E5435" s="51">
        <v>469.75874999999996</v>
      </c>
      <c r="F5435" s="51">
        <v>0.24756875</v>
      </c>
      <c r="G5435" s="51">
        <v>0.25536875000000003</v>
      </c>
      <c r="H5435" s="51">
        <v>0.23440000000000003</v>
      </c>
      <c r="I5435" s="51">
        <v>0.20408124999999999</v>
      </c>
      <c r="J5435" s="51">
        <v>0.26033125000000001</v>
      </c>
      <c r="K5435" s="51">
        <v>0.32347499999999996</v>
      </c>
      <c r="L5435" s="51">
        <v>0.29210624999999996</v>
      </c>
      <c r="M5435" s="51"/>
      <c r="N5435" s="51"/>
      <c r="O5435" s="51"/>
      <c r="P5435" s="51"/>
      <c r="Q5435" s="51"/>
      <c r="R5435" s="51"/>
      <c r="S5435" s="51"/>
      <c r="T5435" s="51"/>
      <c r="U5435" s="51"/>
      <c r="V5435" s="51"/>
      <c r="W5435" s="51"/>
      <c r="X5435" s="51"/>
      <c r="Y5435" s="51"/>
      <c r="Z5435" s="51"/>
      <c r="AA5435" s="51"/>
      <c r="AB5435" s="51"/>
      <c r="AC5435" s="51"/>
      <c r="AD5435" s="51"/>
      <c r="AE5435" s="51"/>
      <c r="AF5435" s="51"/>
      <c r="AG5435" s="51"/>
      <c r="AH5435" s="51"/>
      <c r="AI5435" s="51"/>
      <c r="AJ5435" s="51"/>
      <c r="AK5435" s="51"/>
      <c r="AL5435" s="51"/>
      <c r="AM5435" s="51"/>
      <c r="AN5435" s="51"/>
      <c r="AO5435" s="51"/>
      <c r="AP5435" s="51"/>
      <c r="AQ5435" s="51"/>
      <c r="AR5435" s="51"/>
      <c r="AS5435" s="51"/>
      <c r="AT5435" s="51"/>
      <c r="AU5435" s="51"/>
      <c r="AV5435" s="51"/>
      <c r="AW5435" s="51"/>
      <c r="AX5435" s="51"/>
      <c r="AY5435" s="51"/>
      <c r="AZ5435" s="51"/>
      <c r="BA5435" s="51"/>
      <c r="BB5435" s="51"/>
      <c r="BC5435" s="51"/>
      <c r="BD5435" s="51"/>
      <c r="BE5435" s="51"/>
      <c r="BF5435" s="51"/>
      <c r="BG5435" s="51"/>
      <c r="BH5435" s="51"/>
      <c r="BI5435" s="51"/>
      <c r="BJ5435" s="51"/>
      <c r="BK5435" s="51"/>
      <c r="BL5435" s="51"/>
      <c r="BM5435" s="51"/>
      <c r="BN5435" s="51"/>
      <c r="BO5435" s="51"/>
      <c r="BP5435" s="51"/>
      <c r="BQ5435" s="51"/>
      <c r="BR5435" s="51"/>
      <c r="BS5435" s="51"/>
      <c r="BT5435" s="51"/>
      <c r="BU5435" s="51"/>
      <c r="BV5435" s="51"/>
      <c r="BW5435" s="51"/>
      <c r="BX5435" s="51"/>
      <c r="BY5435" s="51"/>
    </row>
    <row r="5436" spans="1:77" x14ac:dyDescent="0.55000000000000004">
      <c r="A5436" s="49" t="s">
        <v>911</v>
      </c>
      <c r="B5436" s="50">
        <v>42408</v>
      </c>
      <c r="C5436" s="51" t="s">
        <v>906</v>
      </c>
      <c r="D5436" s="51"/>
      <c r="E5436" s="51">
        <v>468.489375</v>
      </c>
      <c r="F5436" s="51">
        <v>0.23586874999999999</v>
      </c>
      <c r="G5436" s="51">
        <v>0.25356875000000001</v>
      </c>
      <c r="H5436" s="51">
        <v>0.23669374999999998</v>
      </c>
      <c r="I5436" s="51">
        <v>0.20446249999999999</v>
      </c>
      <c r="J5436" s="51">
        <v>0.26038124999999995</v>
      </c>
      <c r="K5436" s="51">
        <v>0.32342499999999996</v>
      </c>
      <c r="L5436" s="51">
        <v>0.29194999999999999</v>
      </c>
      <c r="M5436" s="51"/>
      <c r="N5436" s="51"/>
      <c r="O5436" s="51"/>
      <c r="P5436" s="51"/>
      <c r="Q5436" s="51"/>
      <c r="R5436" s="51"/>
      <c r="S5436" s="51"/>
      <c r="T5436" s="51"/>
      <c r="U5436" s="51"/>
      <c r="V5436" s="51"/>
      <c r="W5436" s="51"/>
      <c r="X5436" s="51"/>
      <c r="Y5436" s="51"/>
      <c r="Z5436" s="51"/>
      <c r="AA5436" s="51"/>
      <c r="AB5436" s="51"/>
      <c r="AC5436" s="51"/>
      <c r="AD5436" s="51"/>
      <c r="AE5436" s="51"/>
      <c r="AF5436" s="51"/>
      <c r="AG5436" s="51"/>
      <c r="AH5436" s="51"/>
      <c r="AI5436" s="51"/>
      <c r="AJ5436" s="51"/>
      <c r="AK5436" s="51"/>
      <c r="AL5436" s="51"/>
      <c r="AM5436" s="51"/>
      <c r="AN5436" s="51"/>
      <c r="AO5436" s="51"/>
      <c r="AP5436" s="51"/>
      <c r="AQ5436" s="51"/>
      <c r="AR5436" s="51"/>
      <c r="AS5436" s="51"/>
      <c r="AT5436" s="51"/>
      <c r="AU5436" s="51"/>
      <c r="AV5436" s="51"/>
      <c r="AW5436" s="51"/>
      <c r="AX5436" s="51"/>
      <c r="AY5436" s="51"/>
      <c r="AZ5436" s="51"/>
      <c r="BA5436" s="51"/>
      <c r="BB5436" s="51"/>
      <c r="BC5436" s="51"/>
      <c r="BD5436" s="51"/>
      <c r="BE5436" s="51"/>
      <c r="BF5436" s="51"/>
      <c r="BG5436" s="51"/>
      <c r="BH5436" s="51"/>
      <c r="BI5436" s="51"/>
      <c r="BJ5436" s="51"/>
      <c r="BK5436" s="51"/>
      <c r="BL5436" s="51"/>
      <c r="BM5436" s="51"/>
      <c r="BN5436" s="51"/>
      <c r="BO5436" s="51"/>
      <c r="BP5436" s="51"/>
      <c r="BQ5436" s="51"/>
      <c r="BR5436" s="51"/>
      <c r="BS5436" s="51"/>
      <c r="BT5436" s="51"/>
      <c r="BU5436" s="51"/>
      <c r="BV5436" s="51"/>
      <c r="BW5436" s="51"/>
      <c r="BX5436" s="51"/>
      <c r="BY5436" s="51"/>
    </row>
    <row r="5437" spans="1:77" x14ac:dyDescent="0.55000000000000004">
      <c r="A5437" s="49" t="s">
        <v>911</v>
      </c>
      <c r="B5437" s="50">
        <v>42409</v>
      </c>
      <c r="C5437" s="51" t="s">
        <v>906</v>
      </c>
      <c r="D5437" s="51"/>
      <c r="E5437" s="51">
        <v>467.35312500000003</v>
      </c>
      <c r="F5437" s="51">
        <v>0.22511874999999998</v>
      </c>
      <c r="G5437" s="51">
        <v>0.25150624999999999</v>
      </c>
      <c r="H5437" s="51">
        <v>0.23861874999999999</v>
      </c>
      <c r="I5437" s="51">
        <v>0.20499999999999999</v>
      </c>
      <c r="J5437" s="51">
        <v>0.26051874999999997</v>
      </c>
      <c r="K5437" s="51">
        <v>0.32343125</v>
      </c>
      <c r="L5437" s="51">
        <v>0.29196250000000001</v>
      </c>
      <c r="M5437" s="51"/>
      <c r="N5437" s="51"/>
      <c r="O5437" s="51"/>
      <c r="P5437" s="51"/>
      <c r="Q5437" s="51"/>
      <c r="R5437" s="51"/>
      <c r="S5437" s="51"/>
      <c r="T5437" s="51"/>
      <c r="U5437" s="51"/>
      <c r="V5437" s="51"/>
      <c r="W5437" s="51"/>
      <c r="X5437" s="51"/>
      <c r="Y5437" s="51"/>
      <c r="Z5437" s="51"/>
      <c r="AA5437" s="51"/>
      <c r="AB5437" s="51"/>
      <c r="AC5437" s="51"/>
      <c r="AD5437" s="51"/>
      <c r="AE5437" s="51"/>
      <c r="AF5437" s="51"/>
      <c r="AG5437" s="51"/>
      <c r="AH5437" s="51"/>
      <c r="AI5437" s="51"/>
      <c r="AJ5437" s="51"/>
      <c r="AK5437" s="51"/>
      <c r="AL5437" s="51"/>
      <c r="AM5437" s="51"/>
      <c r="AN5437" s="51"/>
      <c r="AO5437" s="51"/>
      <c r="AP5437" s="51"/>
      <c r="AQ5437" s="51"/>
      <c r="AR5437" s="51"/>
      <c r="AS5437" s="51"/>
      <c r="AT5437" s="51"/>
      <c r="AU5437" s="51"/>
      <c r="AV5437" s="51"/>
      <c r="AW5437" s="51"/>
      <c r="AX5437" s="51"/>
      <c r="AY5437" s="51"/>
      <c r="AZ5437" s="51"/>
      <c r="BA5437" s="51"/>
      <c r="BB5437" s="51"/>
      <c r="BC5437" s="51"/>
      <c r="BD5437" s="51"/>
      <c r="BE5437" s="51"/>
      <c r="BF5437" s="51"/>
      <c r="BG5437" s="51"/>
      <c r="BH5437" s="51"/>
      <c r="BI5437" s="51"/>
      <c r="BJ5437" s="51"/>
      <c r="BK5437" s="51"/>
      <c r="BL5437" s="51"/>
      <c r="BM5437" s="51"/>
      <c r="BN5437" s="51"/>
      <c r="BO5437" s="51"/>
      <c r="BP5437" s="51"/>
      <c r="BQ5437" s="51"/>
      <c r="BR5437" s="51"/>
      <c r="BS5437" s="51"/>
      <c r="BT5437" s="51"/>
      <c r="BU5437" s="51"/>
      <c r="BV5437" s="51"/>
      <c r="BW5437" s="51"/>
      <c r="BX5437" s="51"/>
      <c r="BY5437" s="51"/>
    </row>
    <row r="5438" spans="1:77" x14ac:dyDescent="0.55000000000000004">
      <c r="A5438" s="49" t="s">
        <v>911</v>
      </c>
      <c r="B5438" s="50">
        <v>42410</v>
      </c>
      <c r="C5438" s="51" t="s">
        <v>906</v>
      </c>
      <c r="D5438" s="51"/>
      <c r="E5438" s="51">
        <v>466.11609375</v>
      </c>
      <c r="F5438" s="51">
        <v>0.21522187500000001</v>
      </c>
      <c r="G5438" s="51">
        <v>0.24929375000000001</v>
      </c>
      <c r="H5438" s="51">
        <v>0.24</v>
      </c>
      <c r="I5438" s="51">
        <v>0.20561874999999999</v>
      </c>
      <c r="J5438" s="51">
        <v>0.26058749999999997</v>
      </c>
      <c r="K5438" s="51">
        <v>0.32332499999999997</v>
      </c>
      <c r="L5438" s="51">
        <v>0.29193124999999998</v>
      </c>
      <c r="M5438" s="51"/>
      <c r="N5438" s="51"/>
      <c r="O5438" s="51"/>
      <c r="P5438" s="51"/>
      <c r="Q5438" s="51"/>
      <c r="R5438" s="51"/>
      <c r="S5438" s="51"/>
      <c r="T5438" s="51"/>
      <c r="U5438" s="51"/>
      <c r="V5438" s="51"/>
      <c r="W5438" s="51"/>
      <c r="X5438" s="51"/>
      <c r="Y5438" s="51"/>
      <c r="Z5438" s="51"/>
      <c r="AA5438" s="51"/>
      <c r="AB5438" s="51"/>
      <c r="AC5438" s="51"/>
      <c r="AD5438" s="51"/>
      <c r="AE5438" s="51"/>
      <c r="AF5438" s="51"/>
      <c r="AG5438" s="51"/>
      <c r="AH5438" s="51"/>
      <c r="AI5438" s="51"/>
      <c r="AJ5438" s="51"/>
      <c r="AK5438" s="51"/>
      <c r="AL5438" s="51"/>
      <c r="AM5438" s="51"/>
      <c r="AN5438" s="51"/>
      <c r="AO5438" s="51"/>
      <c r="AP5438" s="51"/>
      <c r="AQ5438" s="51"/>
      <c r="AR5438" s="51"/>
      <c r="AS5438" s="51"/>
      <c r="AT5438" s="51"/>
      <c r="AU5438" s="51"/>
      <c r="AV5438" s="51"/>
      <c r="AW5438" s="51"/>
      <c r="AX5438" s="51"/>
      <c r="AY5438" s="51"/>
      <c r="AZ5438" s="51"/>
      <c r="BA5438" s="51"/>
      <c r="BB5438" s="51"/>
      <c r="BC5438" s="51"/>
      <c r="BD5438" s="51"/>
      <c r="BE5438" s="51"/>
      <c r="BF5438" s="51"/>
      <c r="BG5438" s="51"/>
      <c r="BH5438" s="51"/>
      <c r="BI5438" s="51"/>
      <c r="BJ5438" s="51"/>
      <c r="BK5438" s="51"/>
      <c r="BL5438" s="51"/>
      <c r="BM5438" s="51"/>
      <c r="BN5438" s="51"/>
      <c r="BO5438" s="51"/>
      <c r="BP5438" s="51"/>
      <c r="BQ5438" s="51"/>
      <c r="BR5438" s="51"/>
      <c r="BS5438" s="51"/>
      <c r="BT5438" s="51"/>
      <c r="BU5438" s="51"/>
      <c r="BV5438" s="51"/>
      <c r="BW5438" s="51"/>
      <c r="BX5438" s="51"/>
      <c r="BY5438" s="51"/>
    </row>
    <row r="5439" spans="1:77" x14ac:dyDescent="0.55000000000000004">
      <c r="A5439" s="49" t="s">
        <v>911</v>
      </c>
      <c r="B5439" s="50">
        <v>42411</v>
      </c>
      <c r="C5439" s="51" t="s">
        <v>906</v>
      </c>
      <c r="D5439" s="51"/>
      <c r="E5439" s="51">
        <v>465.38015625000003</v>
      </c>
      <c r="F5439" s="51">
        <v>0.20778437499999999</v>
      </c>
      <c r="G5439" s="51">
        <v>0.24763750000000001</v>
      </c>
      <c r="H5439" s="51">
        <v>0.24145625000000001</v>
      </c>
      <c r="I5439" s="51">
        <v>0.20618750000000002</v>
      </c>
      <c r="J5439" s="51">
        <v>0.26074375</v>
      </c>
      <c r="K5439" s="51">
        <v>0.32324375</v>
      </c>
      <c r="L5439" s="51">
        <v>0.29192499999999999</v>
      </c>
      <c r="M5439" s="51"/>
      <c r="N5439" s="51"/>
      <c r="O5439" s="51"/>
      <c r="P5439" s="51"/>
      <c r="Q5439" s="51"/>
      <c r="R5439" s="51"/>
      <c r="S5439" s="51"/>
      <c r="T5439" s="51"/>
      <c r="U5439" s="51"/>
      <c r="V5439" s="51"/>
      <c r="W5439" s="51"/>
      <c r="X5439" s="51"/>
      <c r="Y5439" s="51"/>
      <c r="Z5439" s="51"/>
      <c r="AA5439" s="51"/>
      <c r="AB5439" s="51"/>
      <c r="AC5439" s="51"/>
      <c r="AD5439" s="51"/>
      <c r="AE5439" s="51"/>
      <c r="AF5439" s="51"/>
      <c r="AG5439" s="51"/>
      <c r="AH5439" s="51"/>
      <c r="AI5439" s="51"/>
      <c r="AJ5439" s="51"/>
      <c r="AK5439" s="51"/>
      <c r="AL5439" s="51"/>
      <c r="AM5439" s="51"/>
      <c r="AN5439" s="51"/>
      <c r="AO5439" s="51"/>
      <c r="AP5439" s="51"/>
      <c r="AQ5439" s="51"/>
      <c r="AR5439" s="51"/>
      <c r="AS5439" s="51"/>
      <c r="AT5439" s="51"/>
      <c r="AU5439" s="51"/>
      <c r="AV5439" s="51"/>
      <c r="AW5439" s="51"/>
      <c r="AX5439" s="51"/>
      <c r="AY5439" s="51"/>
      <c r="AZ5439" s="51"/>
      <c r="BA5439" s="51"/>
      <c r="BB5439" s="51"/>
      <c r="BC5439" s="51"/>
      <c r="BD5439" s="51"/>
      <c r="BE5439" s="51"/>
      <c r="BF5439" s="51"/>
      <c r="BG5439" s="51"/>
      <c r="BH5439" s="51"/>
      <c r="BI5439" s="51"/>
      <c r="BJ5439" s="51"/>
      <c r="BK5439" s="51"/>
      <c r="BL5439" s="51"/>
      <c r="BM5439" s="51"/>
      <c r="BN5439" s="51"/>
      <c r="BO5439" s="51"/>
      <c r="BP5439" s="51"/>
      <c r="BQ5439" s="51"/>
      <c r="BR5439" s="51"/>
      <c r="BS5439" s="51"/>
      <c r="BT5439" s="51"/>
      <c r="BU5439" s="51"/>
      <c r="BV5439" s="51"/>
      <c r="BW5439" s="51"/>
      <c r="BX5439" s="51"/>
      <c r="BY5439" s="51"/>
    </row>
    <row r="5440" spans="1:77" x14ac:dyDescent="0.55000000000000004">
      <c r="A5440" s="49" t="s">
        <v>911</v>
      </c>
      <c r="B5440" s="50">
        <v>42412</v>
      </c>
      <c r="C5440" s="51" t="s">
        <v>906</v>
      </c>
      <c r="D5440" s="51"/>
      <c r="E5440" s="51">
        <v>465.05531250000001</v>
      </c>
      <c r="F5440" s="51">
        <v>0.20123750000000001</v>
      </c>
      <c r="G5440" s="51">
        <v>0.24655624999999998</v>
      </c>
      <c r="H5440" s="51">
        <v>0.24328125</v>
      </c>
      <c r="I5440" s="51">
        <v>0.20703125</v>
      </c>
      <c r="J5440" s="51">
        <v>0.26088125000000001</v>
      </c>
      <c r="K5440" s="51">
        <v>0.32318124999999998</v>
      </c>
      <c r="L5440" s="51">
        <v>0.29191250000000002</v>
      </c>
      <c r="M5440" s="51"/>
      <c r="N5440" s="51"/>
      <c r="O5440" s="51"/>
      <c r="P5440" s="51"/>
      <c r="Q5440" s="51"/>
      <c r="R5440" s="51"/>
      <c r="S5440" s="51"/>
      <c r="T5440" s="51"/>
      <c r="U5440" s="51"/>
      <c r="V5440" s="51"/>
      <c r="W5440" s="51"/>
      <c r="X5440" s="51"/>
      <c r="Y5440" s="51"/>
      <c r="Z5440" s="51"/>
      <c r="AA5440" s="51"/>
      <c r="AB5440" s="51">
        <v>8.5500000000000007</v>
      </c>
      <c r="AC5440" s="51"/>
      <c r="AD5440" s="51"/>
      <c r="AE5440" s="51"/>
      <c r="AF5440" s="51"/>
      <c r="AG5440" s="51"/>
      <c r="AH5440" s="51">
        <v>8.5500000000000007</v>
      </c>
      <c r="AI5440" s="51">
        <v>8.5500000000000007</v>
      </c>
      <c r="AJ5440" s="51"/>
      <c r="AK5440" s="51"/>
      <c r="AL5440" s="51"/>
      <c r="AM5440" s="51"/>
      <c r="AN5440" s="51"/>
      <c r="AO5440" s="51"/>
      <c r="AP5440" s="51"/>
      <c r="AQ5440" s="51"/>
      <c r="AR5440" s="51"/>
      <c r="AS5440" s="51"/>
      <c r="AT5440" s="51"/>
      <c r="AU5440" s="51"/>
      <c r="AV5440" s="51"/>
      <c r="AW5440" s="51"/>
      <c r="AX5440" s="51"/>
      <c r="AY5440" s="51"/>
      <c r="AZ5440" s="51"/>
      <c r="BA5440" s="51"/>
      <c r="BB5440" s="51"/>
      <c r="BC5440" s="51"/>
      <c r="BD5440" s="51"/>
      <c r="BE5440" s="51"/>
      <c r="BF5440" s="51"/>
      <c r="BG5440" s="51"/>
      <c r="BH5440" s="51"/>
      <c r="BI5440" s="51"/>
      <c r="BJ5440" s="51"/>
      <c r="BK5440" s="51"/>
      <c r="BL5440" s="51"/>
      <c r="BM5440" s="51"/>
      <c r="BN5440" s="51"/>
      <c r="BO5440" s="51"/>
      <c r="BP5440" s="51"/>
      <c r="BQ5440" s="51"/>
      <c r="BR5440" s="51"/>
      <c r="BS5440" s="51"/>
      <c r="BT5440" s="51"/>
      <c r="BU5440" s="51"/>
      <c r="BV5440" s="51"/>
      <c r="BW5440" s="51"/>
      <c r="BX5440" s="51"/>
      <c r="BY5440" s="51"/>
    </row>
    <row r="5441" spans="1:77" x14ac:dyDescent="0.55000000000000004">
      <c r="A5441" s="49" t="s">
        <v>911</v>
      </c>
      <c r="B5441" s="50">
        <v>42413</v>
      </c>
      <c r="C5441" s="51" t="s">
        <v>906</v>
      </c>
      <c r="D5441" s="51"/>
      <c r="E5441" s="51">
        <v>464.48390625000008</v>
      </c>
      <c r="F5441" s="51">
        <v>0.194834375</v>
      </c>
      <c r="G5441" s="51">
        <v>0.24431249999999999</v>
      </c>
      <c r="H5441" s="51">
        <v>0.24459999999999998</v>
      </c>
      <c r="I5441" s="51">
        <v>0.20811875000000002</v>
      </c>
      <c r="J5441" s="51">
        <v>0.26096249999999999</v>
      </c>
      <c r="K5441" s="51">
        <v>0.32325000000000004</v>
      </c>
      <c r="L5441" s="51">
        <v>0.29177500000000001</v>
      </c>
      <c r="M5441" s="51"/>
      <c r="N5441" s="51"/>
      <c r="O5441" s="51"/>
      <c r="P5441" s="51"/>
      <c r="Q5441" s="51"/>
      <c r="R5441" s="51"/>
      <c r="S5441" s="51"/>
      <c r="T5441" s="51"/>
      <c r="U5441" s="51"/>
      <c r="V5441" s="51"/>
      <c r="W5441" s="51"/>
      <c r="X5441" s="51"/>
      <c r="Y5441" s="51"/>
      <c r="Z5441" s="51"/>
      <c r="AA5441" s="51"/>
      <c r="AB5441" s="51"/>
      <c r="AC5441" s="51"/>
      <c r="AD5441" s="51"/>
      <c r="AE5441" s="51"/>
      <c r="AF5441" s="51"/>
      <c r="AG5441" s="51"/>
      <c r="AH5441" s="51"/>
      <c r="AI5441" s="51"/>
      <c r="AJ5441" s="51"/>
      <c r="AK5441" s="51"/>
      <c r="AL5441" s="51"/>
      <c r="AM5441" s="51"/>
      <c r="AN5441" s="51"/>
      <c r="AO5441" s="51"/>
      <c r="AP5441" s="51"/>
      <c r="AQ5441" s="51"/>
      <c r="AR5441" s="51"/>
      <c r="AS5441" s="51"/>
      <c r="AT5441" s="51"/>
      <c r="AU5441" s="51"/>
      <c r="AV5441" s="51"/>
      <c r="AW5441" s="51"/>
      <c r="AX5441" s="51"/>
      <c r="AY5441" s="51"/>
      <c r="AZ5441" s="51"/>
      <c r="BA5441" s="51"/>
      <c r="BB5441" s="51"/>
      <c r="BC5441" s="51"/>
      <c r="BD5441" s="51"/>
      <c r="BE5441" s="51"/>
      <c r="BF5441" s="51"/>
      <c r="BG5441" s="51"/>
      <c r="BH5441" s="51"/>
      <c r="BI5441" s="51"/>
      <c r="BJ5441" s="51"/>
      <c r="BK5441" s="51"/>
      <c r="BL5441" s="51"/>
      <c r="BM5441" s="51"/>
      <c r="BN5441" s="51"/>
      <c r="BO5441" s="51"/>
      <c r="BP5441" s="51"/>
      <c r="BQ5441" s="51"/>
      <c r="BR5441" s="51"/>
      <c r="BS5441" s="51"/>
      <c r="BT5441" s="51"/>
      <c r="BU5441" s="51"/>
      <c r="BV5441" s="51"/>
      <c r="BW5441" s="51"/>
      <c r="BX5441" s="51"/>
      <c r="BY5441" s="51"/>
    </row>
    <row r="5442" spans="1:77" x14ac:dyDescent="0.55000000000000004">
      <c r="A5442" s="49" t="s">
        <v>911</v>
      </c>
      <c r="B5442" s="50">
        <v>42414</v>
      </c>
      <c r="C5442" s="51" t="s">
        <v>906</v>
      </c>
      <c r="D5442" s="51"/>
      <c r="E5442" s="51">
        <v>464.28796874999995</v>
      </c>
      <c r="F5442" s="51">
        <v>0.19082812500000002</v>
      </c>
      <c r="G5442" s="51">
        <v>0.24304999999999999</v>
      </c>
      <c r="H5442" s="51">
        <v>0.24543750000000003</v>
      </c>
      <c r="I5442" s="51">
        <v>0.20897500000000002</v>
      </c>
      <c r="J5442" s="51">
        <v>0.26130624999999996</v>
      </c>
      <c r="K5442" s="51">
        <v>0.32319999999999999</v>
      </c>
      <c r="L5442" s="51">
        <v>0.29176874999999997</v>
      </c>
      <c r="M5442" s="51"/>
      <c r="N5442" s="51"/>
      <c r="O5442" s="51"/>
      <c r="P5442" s="51"/>
      <c r="Q5442" s="51"/>
      <c r="R5442" s="51"/>
      <c r="S5442" s="51"/>
      <c r="T5442" s="51"/>
      <c r="U5442" s="51"/>
      <c r="V5442" s="51"/>
      <c r="W5442" s="51"/>
      <c r="X5442" s="51"/>
      <c r="Y5442" s="51"/>
      <c r="Z5442" s="51"/>
      <c r="AA5442" s="51"/>
      <c r="AB5442" s="51"/>
      <c r="AC5442" s="51"/>
      <c r="AD5442" s="51"/>
      <c r="AE5442" s="51"/>
      <c r="AF5442" s="51"/>
      <c r="AG5442" s="51"/>
      <c r="AH5442" s="51"/>
      <c r="AI5442" s="51"/>
      <c r="AJ5442" s="51"/>
      <c r="AK5442" s="51"/>
      <c r="AL5442" s="51"/>
      <c r="AM5442" s="51"/>
      <c r="AN5442" s="51"/>
      <c r="AO5442" s="51"/>
      <c r="AP5442" s="51"/>
      <c r="AQ5442" s="51"/>
      <c r="AR5442" s="51"/>
      <c r="AS5442" s="51"/>
      <c r="AT5442" s="51"/>
      <c r="AU5442" s="51"/>
      <c r="AV5442" s="51"/>
      <c r="AW5442" s="51"/>
      <c r="AX5442" s="51"/>
      <c r="AY5442" s="51"/>
      <c r="AZ5442" s="51"/>
      <c r="BA5442" s="51"/>
      <c r="BB5442" s="51"/>
      <c r="BC5442" s="51"/>
      <c r="BD5442" s="51"/>
      <c r="BE5442" s="51"/>
      <c r="BF5442" s="51"/>
      <c r="BG5442" s="51"/>
      <c r="BH5442" s="51"/>
      <c r="BI5442" s="51"/>
      <c r="BJ5442" s="51"/>
      <c r="BK5442" s="51"/>
      <c r="BL5442" s="51"/>
      <c r="BM5442" s="51"/>
      <c r="BN5442" s="51"/>
      <c r="BO5442" s="51"/>
      <c r="BP5442" s="51"/>
      <c r="BQ5442" s="51"/>
      <c r="BR5442" s="51"/>
      <c r="BS5442" s="51"/>
      <c r="BT5442" s="51"/>
      <c r="BU5442" s="51"/>
      <c r="BV5442" s="51"/>
      <c r="BW5442" s="51"/>
      <c r="BX5442" s="51"/>
      <c r="BY5442" s="51"/>
    </row>
    <row r="5443" spans="1:77" x14ac:dyDescent="0.55000000000000004">
      <c r="A5443" s="49" t="s">
        <v>911</v>
      </c>
      <c r="B5443" s="50">
        <v>42415</v>
      </c>
      <c r="C5443" s="51" t="s">
        <v>906</v>
      </c>
      <c r="D5443" s="51"/>
      <c r="E5443" s="51">
        <v>464.21953124999999</v>
      </c>
      <c r="F5443" s="51">
        <v>0.18672187499999998</v>
      </c>
      <c r="G5443" s="51">
        <v>0.24198750000000002</v>
      </c>
      <c r="H5443" s="51">
        <v>0.24670625000000002</v>
      </c>
      <c r="I5443" s="51">
        <v>0.20990625000000002</v>
      </c>
      <c r="J5443" s="51">
        <v>0.26152500000000001</v>
      </c>
      <c r="K5443" s="51">
        <v>0.32323124999999997</v>
      </c>
      <c r="L5443" s="51">
        <v>0.29167500000000002</v>
      </c>
      <c r="M5443" s="51"/>
      <c r="N5443" s="51"/>
      <c r="O5443" s="51"/>
      <c r="P5443" s="51"/>
      <c r="Q5443" s="51"/>
      <c r="R5443" s="51"/>
      <c r="S5443" s="51"/>
      <c r="T5443" s="51"/>
      <c r="U5443" s="51"/>
      <c r="V5443" s="51"/>
      <c r="W5443" s="51"/>
      <c r="X5443" s="51"/>
      <c r="Y5443" s="51"/>
      <c r="Z5443" s="51"/>
      <c r="AA5443" s="51"/>
      <c r="AB5443" s="51"/>
      <c r="AC5443" s="51"/>
      <c r="AD5443" s="51"/>
      <c r="AE5443" s="51"/>
      <c r="AF5443" s="51"/>
      <c r="AG5443" s="51"/>
      <c r="AH5443" s="51"/>
      <c r="AI5443" s="51"/>
      <c r="AJ5443" s="51"/>
      <c r="AK5443" s="51"/>
      <c r="AL5443" s="51"/>
      <c r="AM5443" s="51"/>
      <c r="AN5443" s="51"/>
      <c r="AO5443" s="51"/>
      <c r="AP5443" s="51"/>
      <c r="AQ5443" s="51"/>
      <c r="AR5443" s="51"/>
      <c r="AS5443" s="51"/>
      <c r="AT5443" s="51"/>
      <c r="AU5443" s="51"/>
      <c r="AV5443" s="51"/>
      <c r="AW5443" s="51"/>
      <c r="AX5443" s="51"/>
      <c r="AY5443" s="51"/>
      <c r="AZ5443" s="51"/>
      <c r="BA5443" s="51"/>
      <c r="BB5443" s="51"/>
      <c r="BC5443" s="51"/>
      <c r="BD5443" s="51"/>
      <c r="BE5443" s="51"/>
      <c r="BF5443" s="51"/>
      <c r="BG5443" s="51"/>
      <c r="BH5443" s="51"/>
      <c r="BI5443" s="51"/>
      <c r="BJ5443" s="51"/>
      <c r="BK5443" s="51"/>
      <c r="BL5443" s="51"/>
      <c r="BM5443" s="51"/>
      <c r="BN5443" s="51"/>
      <c r="BO5443" s="51"/>
      <c r="BP5443" s="51"/>
      <c r="BQ5443" s="51"/>
      <c r="BR5443" s="51"/>
      <c r="BS5443" s="51"/>
      <c r="BT5443" s="51"/>
      <c r="BU5443" s="51"/>
      <c r="BV5443" s="51"/>
      <c r="BW5443" s="51"/>
      <c r="BX5443" s="51"/>
      <c r="BY5443" s="51"/>
    </row>
    <row r="5444" spans="1:77" x14ac:dyDescent="0.55000000000000004">
      <c r="A5444" s="49" t="s">
        <v>911</v>
      </c>
      <c r="B5444" s="50">
        <v>42416</v>
      </c>
      <c r="C5444" s="51" t="s">
        <v>906</v>
      </c>
      <c r="D5444" s="51"/>
      <c r="E5444" s="51"/>
      <c r="F5444" s="51"/>
      <c r="G5444" s="51"/>
      <c r="H5444" s="51"/>
      <c r="I5444" s="51"/>
      <c r="J5444" s="51"/>
      <c r="K5444" s="51"/>
      <c r="L5444" s="51"/>
      <c r="M5444" s="51"/>
      <c r="N5444" s="51"/>
      <c r="O5444" s="51"/>
      <c r="P5444" s="51"/>
      <c r="Q5444" s="51"/>
      <c r="R5444" s="51"/>
      <c r="S5444" s="51"/>
      <c r="T5444" s="51"/>
      <c r="U5444" s="51"/>
      <c r="V5444" s="51"/>
      <c r="W5444" s="51"/>
      <c r="X5444" s="51"/>
      <c r="Y5444" s="51"/>
      <c r="Z5444" s="51"/>
      <c r="AA5444" s="51"/>
      <c r="AB5444" s="51">
        <v>8.5500000000000007</v>
      </c>
      <c r="AC5444" s="51"/>
      <c r="AD5444" s="51"/>
      <c r="AE5444" s="51"/>
      <c r="AF5444" s="51"/>
      <c r="AG5444" s="51"/>
      <c r="AH5444" s="51">
        <v>8.5500000000000007</v>
      </c>
      <c r="AI5444" s="51">
        <v>8.5500000000000007</v>
      </c>
      <c r="AJ5444" s="51"/>
      <c r="AK5444" s="51"/>
      <c r="AL5444" s="51"/>
      <c r="AM5444" s="51"/>
      <c r="AN5444" s="51"/>
      <c r="AO5444" s="51"/>
      <c r="AP5444" s="51"/>
      <c r="AQ5444" s="51"/>
      <c r="AR5444" s="51"/>
      <c r="AS5444" s="51"/>
      <c r="AT5444" s="51"/>
      <c r="AU5444" s="51"/>
      <c r="AV5444" s="51"/>
      <c r="AW5444" s="51"/>
      <c r="AX5444" s="51"/>
      <c r="AY5444" s="51"/>
      <c r="AZ5444" s="51"/>
      <c r="BA5444" s="51"/>
      <c r="BB5444" s="51"/>
      <c r="BC5444" s="51"/>
      <c r="BD5444" s="51"/>
      <c r="BE5444" s="51"/>
      <c r="BF5444" s="51"/>
      <c r="BG5444" s="51"/>
      <c r="BH5444" s="51"/>
      <c r="BI5444" s="51"/>
      <c r="BJ5444" s="51"/>
      <c r="BK5444" s="51"/>
      <c r="BL5444" s="51"/>
      <c r="BM5444" s="51"/>
      <c r="BN5444" s="51"/>
      <c r="BO5444" s="51"/>
      <c r="BP5444" s="51"/>
      <c r="BQ5444" s="51"/>
      <c r="BR5444" s="51"/>
      <c r="BS5444" s="51"/>
      <c r="BT5444" s="51"/>
      <c r="BU5444" s="51"/>
      <c r="BV5444" s="51"/>
      <c r="BW5444" s="51"/>
      <c r="BX5444" s="51"/>
      <c r="BY5444" s="51"/>
    </row>
  </sheetData>
  <sortState xmlns:xlrd2="http://schemas.microsoft.com/office/spreadsheetml/2017/richdata2" ref="A4029:BW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H183"/>
  <sheetViews>
    <sheetView workbookViewId="0">
      <selection activeCell="H4" sqref="H4"/>
    </sheetView>
  </sheetViews>
  <sheetFormatPr defaultRowHeight="14.4" x14ac:dyDescent="0.55000000000000004"/>
  <cols>
    <col min="1" max="1" width="9.5234375" bestFit="1" customWidth="1"/>
    <col min="2" max="2" width="9.89453125" bestFit="1" customWidth="1"/>
  </cols>
  <sheetData>
    <row r="3" spans="1:8" x14ac:dyDescent="0.55000000000000004">
      <c r="D3" t="s">
        <v>972</v>
      </c>
      <c r="E3" t="s">
        <v>973</v>
      </c>
      <c r="F3" t="s">
        <v>974</v>
      </c>
      <c r="G3" t="s">
        <v>975</v>
      </c>
      <c r="H3" t="s">
        <v>976</v>
      </c>
    </row>
    <row r="4" spans="1:8" x14ac:dyDescent="0.55000000000000004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55000000000000004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55000000000000004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55000000000000004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55000000000000004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55000000000000004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55000000000000004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55000000000000004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55000000000000004">
      <c r="A12" s="2" t="s">
        <v>47</v>
      </c>
      <c r="B12" s="31">
        <v>37699</v>
      </c>
    </row>
    <row r="13" spans="1:8" x14ac:dyDescent="0.55000000000000004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55000000000000004">
      <c r="A14" s="2" t="s">
        <v>47</v>
      </c>
      <c r="B14" s="31">
        <v>37705</v>
      </c>
    </row>
    <row r="15" spans="1:8" x14ac:dyDescent="0.55000000000000004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55000000000000004">
      <c r="A16" s="2" t="s">
        <v>47</v>
      </c>
      <c r="B16" s="31">
        <v>37707</v>
      </c>
    </row>
    <row r="17" spans="1:8" x14ac:dyDescent="0.55000000000000004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55000000000000004">
      <c r="A18" s="2" t="s">
        <v>47</v>
      </c>
      <c r="B18" s="31">
        <v>37715</v>
      </c>
    </row>
    <row r="19" spans="1:8" x14ac:dyDescent="0.55000000000000004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55000000000000004">
      <c r="A20" s="2" t="s">
        <v>47</v>
      </c>
      <c r="B20" s="31">
        <v>37721</v>
      </c>
    </row>
    <row r="21" spans="1:8" x14ac:dyDescent="0.55000000000000004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55000000000000004">
      <c r="A22" s="2" t="s">
        <v>47</v>
      </c>
      <c r="B22" s="31">
        <v>37726</v>
      </c>
    </row>
    <row r="23" spans="1:8" x14ac:dyDescent="0.55000000000000004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55000000000000004">
      <c r="A24" s="2" t="s">
        <v>47</v>
      </c>
      <c r="B24" s="31">
        <v>37731</v>
      </c>
    </row>
    <row r="25" spans="1:8" x14ac:dyDescent="0.55000000000000004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55000000000000004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55000000000000004">
      <c r="A27" s="2" t="s">
        <v>47</v>
      </c>
      <c r="B27" s="31">
        <v>37736</v>
      </c>
    </row>
    <row r="28" spans="1:8" x14ac:dyDescent="0.55000000000000004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55000000000000004">
      <c r="A29" s="2" t="s">
        <v>47</v>
      </c>
      <c r="B29" s="31">
        <v>37739</v>
      </c>
    </row>
    <row r="30" spans="1:8" x14ac:dyDescent="0.55000000000000004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55000000000000004">
      <c r="A31" s="2" t="s">
        <v>47</v>
      </c>
      <c r="B31" s="31">
        <v>37741</v>
      </c>
    </row>
    <row r="32" spans="1:8" x14ac:dyDescent="0.55000000000000004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55000000000000004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55000000000000004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55000000000000004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55000000000000004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55000000000000004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55000000000000004">
      <c r="A38" s="2" t="s">
        <v>47</v>
      </c>
      <c r="B38" s="31">
        <v>37776</v>
      </c>
    </row>
    <row r="39" spans="1:8" x14ac:dyDescent="0.55000000000000004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55000000000000004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55000000000000004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55000000000000004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55000000000000004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55000000000000004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55000000000000004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55000000000000004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55000000000000004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55000000000000004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55000000000000004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55000000000000004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55000000000000004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55000000000000004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55000000000000004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55000000000000004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55000000000000004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55000000000000004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55000000000000004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55000000000000004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55000000000000004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55000000000000004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55000000000000004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55000000000000004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55000000000000004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55000000000000004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55000000000000004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55000000000000004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55000000000000004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55000000000000004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55000000000000004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55000000000000004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55000000000000004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55000000000000004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55000000000000004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55000000000000004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55000000000000004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55000000000000004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55000000000000004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55000000000000004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55000000000000004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55000000000000004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55000000000000004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55000000000000004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55000000000000004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55000000000000004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55000000000000004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55000000000000004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55000000000000004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55000000000000004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55000000000000004">
      <c r="A89" s="2" t="s">
        <v>48</v>
      </c>
      <c r="B89" s="31">
        <v>38057</v>
      </c>
    </row>
    <row r="90" spans="1:8" x14ac:dyDescent="0.55000000000000004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55000000000000004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55000000000000004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55000000000000004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55000000000000004">
      <c r="A94" s="2" t="s">
        <v>48</v>
      </c>
      <c r="B94" s="31">
        <v>38077</v>
      </c>
    </row>
    <row r="95" spans="1:8" x14ac:dyDescent="0.55000000000000004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55000000000000004">
      <c r="A96" s="2" t="s">
        <v>48</v>
      </c>
      <c r="B96" s="31">
        <v>38085</v>
      </c>
    </row>
    <row r="97" spans="1:8" x14ac:dyDescent="0.55000000000000004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55000000000000004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55000000000000004">
      <c r="A99" s="2" t="s">
        <v>48</v>
      </c>
      <c r="B99" s="31">
        <v>38093</v>
      </c>
    </row>
    <row r="100" spans="1:8" x14ac:dyDescent="0.55000000000000004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55000000000000004">
      <c r="A101" s="2" t="s">
        <v>48</v>
      </c>
      <c r="B101" s="31">
        <v>38100</v>
      </c>
    </row>
    <row r="102" spans="1:8" x14ac:dyDescent="0.55000000000000004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55000000000000004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55000000000000004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55000000000000004">
      <c r="A105" s="2" t="s">
        <v>48</v>
      </c>
      <c r="B105" s="31">
        <v>38114</v>
      </c>
    </row>
    <row r="106" spans="1:8" x14ac:dyDescent="0.55000000000000004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55000000000000004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55000000000000004">
      <c r="A108" s="2" t="s">
        <v>48</v>
      </c>
      <c r="B108" s="31">
        <v>38120</v>
      </c>
    </row>
    <row r="109" spans="1:8" x14ac:dyDescent="0.55000000000000004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55000000000000004">
      <c r="A110" s="2" t="s">
        <v>48</v>
      </c>
      <c r="B110" s="31">
        <v>38127</v>
      </c>
    </row>
    <row r="111" spans="1:8" x14ac:dyDescent="0.55000000000000004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55000000000000004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55000000000000004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55000000000000004">
      <c r="A114" s="2" t="s">
        <v>48</v>
      </c>
      <c r="B114" s="31">
        <v>38142</v>
      </c>
    </row>
    <row r="115" spans="1:8" x14ac:dyDescent="0.55000000000000004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55000000000000004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55000000000000004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55000000000000004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55000000000000004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55000000000000004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55000000000000004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55000000000000004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55000000000000004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55000000000000004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55000000000000004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55000000000000004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55000000000000004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55000000000000004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55000000000000004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55000000000000004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55000000000000004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55000000000000004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55000000000000004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55000000000000004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55000000000000004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55000000000000004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55000000000000004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55000000000000004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55000000000000004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55000000000000004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55000000000000004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55000000000000004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55000000000000004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55000000000000004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55000000000000004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55000000000000004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55000000000000004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55000000000000004">
      <c r="A148" s="2" t="s">
        <v>49</v>
      </c>
      <c r="B148" s="31">
        <v>38377</v>
      </c>
    </row>
    <row r="149" spans="1:8" x14ac:dyDescent="0.55000000000000004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55000000000000004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55000000000000004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55000000000000004">
      <c r="A152" s="2" t="s">
        <v>49</v>
      </c>
      <c r="B152" s="31">
        <v>38411</v>
      </c>
    </row>
    <row r="153" spans="1:8" x14ac:dyDescent="0.55000000000000004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55000000000000004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55000000000000004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55000000000000004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55000000000000004">
      <c r="A157" s="2" t="s">
        <v>49</v>
      </c>
      <c r="B157" s="31">
        <v>38431</v>
      </c>
    </row>
    <row r="158" spans="1:8" x14ac:dyDescent="0.55000000000000004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55000000000000004">
      <c r="A159" s="2" t="s">
        <v>49</v>
      </c>
      <c r="B159" s="31">
        <v>38436</v>
      </c>
    </row>
    <row r="160" spans="1:8" x14ac:dyDescent="0.55000000000000004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55000000000000004">
      <c r="A161" s="2" t="s">
        <v>49</v>
      </c>
      <c r="B161" s="31">
        <v>38438</v>
      </c>
    </row>
    <row r="162" spans="1:8" x14ac:dyDescent="0.55000000000000004">
      <c r="A162" s="2" t="s">
        <v>49</v>
      </c>
      <c r="B162" s="31">
        <v>38441</v>
      </c>
    </row>
    <row r="163" spans="1:8" x14ac:dyDescent="0.55000000000000004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55000000000000004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55000000000000004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55000000000000004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55000000000000004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55000000000000004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55000000000000004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55000000000000004">
      <c r="A170" s="2" t="s">
        <v>49</v>
      </c>
      <c r="B170" s="31">
        <v>38482</v>
      </c>
    </row>
    <row r="171" spans="1:8" x14ac:dyDescent="0.55000000000000004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55000000000000004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55000000000000004">
      <c r="A173" s="2" t="s">
        <v>49</v>
      </c>
      <c r="B173" s="31">
        <v>38492</v>
      </c>
    </row>
    <row r="174" spans="1:8" x14ac:dyDescent="0.55000000000000004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55000000000000004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55000000000000004">
      <c r="A176" s="2" t="s">
        <v>49</v>
      </c>
      <c r="B176" s="31">
        <v>38502</v>
      </c>
    </row>
    <row r="177" spans="1:8" x14ac:dyDescent="0.55000000000000004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55000000000000004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55000000000000004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55000000000000004">
      <c r="A180" s="2" t="s">
        <v>49</v>
      </c>
      <c r="B180" s="31">
        <v>38511</v>
      </c>
    </row>
    <row r="181" spans="1:8" x14ac:dyDescent="0.55000000000000004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55000000000000004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55000000000000004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02"/>
  <sheetViews>
    <sheetView workbookViewId="0"/>
  </sheetViews>
  <sheetFormatPr defaultRowHeight="14.4" x14ac:dyDescent="0.55000000000000004"/>
  <cols>
    <col min="1" max="1" width="29" bestFit="1" customWidth="1"/>
    <col min="2" max="2" width="31.3125" bestFit="1" customWidth="1"/>
    <col min="3" max="3" width="15.68359375" customWidth="1"/>
  </cols>
  <sheetData>
    <row r="1" spans="1:3" x14ac:dyDescent="0.55000000000000004">
      <c r="A1" t="s">
        <v>0</v>
      </c>
      <c r="B1" t="s">
        <v>858</v>
      </c>
      <c r="C1" t="s">
        <v>859</v>
      </c>
    </row>
    <row r="2" spans="1:3" x14ac:dyDescent="0.55000000000000004">
      <c r="A2" t="s">
        <v>710</v>
      </c>
      <c r="B2">
        <v>1</v>
      </c>
      <c r="C2">
        <v>192.14999999999998</v>
      </c>
    </row>
    <row r="3" spans="1:3" x14ac:dyDescent="0.55000000000000004">
      <c r="A3" t="s">
        <v>713</v>
      </c>
      <c r="B3">
        <v>1</v>
      </c>
      <c r="C3">
        <v>245.76899999999995</v>
      </c>
    </row>
    <row r="4" spans="1:3" x14ac:dyDescent="0.55000000000000004">
      <c r="A4" t="s">
        <v>715</v>
      </c>
      <c r="B4">
        <v>1</v>
      </c>
      <c r="C4">
        <v>238.571</v>
      </c>
    </row>
    <row r="5" spans="1:3" x14ac:dyDescent="0.55000000000000004">
      <c r="A5" t="s">
        <v>717</v>
      </c>
      <c r="B5">
        <v>1</v>
      </c>
      <c r="C5">
        <v>133.53454545454545</v>
      </c>
    </row>
    <row r="6" spans="1:3" x14ac:dyDescent="0.55000000000000004">
      <c r="A6" t="s">
        <v>120</v>
      </c>
      <c r="B6">
        <v>1</v>
      </c>
      <c r="C6">
        <v>281.10833333333335</v>
      </c>
    </row>
    <row r="7" spans="1:3" x14ac:dyDescent="0.55000000000000004">
      <c r="A7" t="s">
        <v>117</v>
      </c>
      <c r="B7">
        <v>1</v>
      </c>
      <c r="C7">
        <v>237.96099999999996</v>
      </c>
    </row>
    <row r="8" spans="1:3" x14ac:dyDescent="0.55000000000000004">
      <c r="A8" t="s">
        <v>122</v>
      </c>
      <c r="B8">
        <v>1</v>
      </c>
      <c r="C8">
        <v>233.142</v>
      </c>
    </row>
    <row r="9" spans="1:3" x14ac:dyDescent="0.55000000000000004">
      <c r="A9" t="s">
        <v>121</v>
      </c>
      <c r="B9">
        <v>1</v>
      </c>
      <c r="C9">
        <v>239.24199999999996</v>
      </c>
    </row>
    <row r="10" spans="1:3" x14ac:dyDescent="0.55000000000000004">
      <c r="A10" t="s">
        <v>118</v>
      </c>
      <c r="B10">
        <v>1</v>
      </c>
      <c r="C10">
        <v>224.51049999999995</v>
      </c>
    </row>
    <row r="11" spans="1:3" x14ac:dyDescent="0.55000000000000004">
      <c r="A11" t="s">
        <v>119</v>
      </c>
      <c r="B11">
        <v>1</v>
      </c>
      <c r="C11">
        <v>226.61499999999995</v>
      </c>
    </row>
    <row r="12" spans="1:3" x14ac:dyDescent="0.55000000000000004">
      <c r="A12" t="s">
        <v>710</v>
      </c>
      <c r="B12">
        <v>2</v>
      </c>
      <c r="C12">
        <v>356.91100000000006</v>
      </c>
    </row>
    <row r="13" spans="1:3" x14ac:dyDescent="0.55000000000000004">
      <c r="A13" t="s">
        <v>713</v>
      </c>
      <c r="B13">
        <v>2</v>
      </c>
      <c r="C13">
        <v>458.20150000000001</v>
      </c>
    </row>
    <row r="14" spans="1:3" x14ac:dyDescent="0.55000000000000004">
      <c r="A14" t="s">
        <v>715</v>
      </c>
      <c r="B14">
        <v>2</v>
      </c>
      <c r="C14">
        <v>471.94736842105254</v>
      </c>
    </row>
    <row r="15" spans="1:3" x14ac:dyDescent="0.55000000000000004">
      <c r="A15" t="s">
        <v>717</v>
      </c>
      <c r="B15">
        <v>2</v>
      </c>
      <c r="C15">
        <v>231.02947368421044</v>
      </c>
    </row>
    <row r="16" spans="1:3" x14ac:dyDescent="0.55000000000000004">
      <c r="A16" t="s">
        <v>120</v>
      </c>
      <c r="B16">
        <v>2</v>
      </c>
      <c r="C16">
        <v>489.15222222222224</v>
      </c>
    </row>
    <row r="17" spans="1:3" x14ac:dyDescent="0.55000000000000004">
      <c r="A17" t="s">
        <v>117</v>
      </c>
      <c r="B17">
        <v>2</v>
      </c>
      <c r="C17">
        <v>401.83750000000009</v>
      </c>
    </row>
    <row r="18" spans="1:3" x14ac:dyDescent="0.55000000000000004">
      <c r="A18" t="s">
        <v>122</v>
      </c>
      <c r="B18">
        <v>2</v>
      </c>
      <c r="C18">
        <v>411.94263157894738</v>
      </c>
    </row>
    <row r="19" spans="1:3" x14ac:dyDescent="0.55000000000000004">
      <c r="A19" t="s">
        <v>121</v>
      </c>
      <c r="B19">
        <v>2</v>
      </c>
      <c r="C19">
        <v>426.63400000000001</v>
      </c>
    </row>
    <row r="20" spans="1:3" x14ac:dyDescent="0.55000000000000004">
      <c r="A20" t="s">
        <v>118</v>
      </c>
      <c r="B20">
        <v>2</v>
      </c>
      <c r="C20">
        <v>435.66199999999998</v>
      </c>
    </row>
    <row r="21" spans="1:3" x14ac:dyDescent="0.55000000000000004">
      <c r="A21" t="s">
        <v>119</v>
      </c>
      <c r="B21">
        <v>2</v>
      </c>
      <c r="C21">
        <v>413.06149999999997</v>
      </c>
    </row>
    <row r="22" spans="1:3" x14ac:dyDescent="0.55000000000000004">
      <c r="A22" t="s">
        <v>710</v>
      </c>
      <c r="B22">
        <v>3</v>
      </c>
      <c r="C22">
        <v>486.9020000000001</v>
      </c>
    </row>
    <row r="23" spans="1:3" x14ac:dyDescent="0.55000000000000004">
      <c r="A23" t="s">
        <v>713</v>
      </c>
      <c r="B23">
        <v>3</v>
      </c>
      <c r="C23">
        <v>687.43949999999984</v>
      </c>
    </row>
    <row r="24" spans="1:3" x14ac:dyDescent="0.55000000000000004">
      <c r="A24" t="s">
        <v>715</v>
      </c>
      <c r="B24">
        <v>3</v>
      </c>
      <c r="C24">
        <v>624.15842105263164</v>
      </c>
    </row>
    <row r="25" spans="1:3" x14ac:dyDescent="0.55000000000000004">
      <c r="A25" t="s">
        <v>717</v>
      </c>
      <c r="B25">
        <v>3</v>
      </c>
      <c r="C25">
        <v>312.68599999999998</v>
      </c>
    </row>
    <row r="26" spans="1:3" x14ac:dyDescent="0.55000000000000004">
      <c r="A26" t="s">
        <v>120</v>
      </c>
      <c r="B26">
        <v>3</v>
      </c>
      <c r="C26">
        <v>596.73250000000007</v>
      </c>
    </row>
    <row r="27" spans="1:3" x14ac:dyDescent="0.55000000000000004">
      <c r="A27" t="s">
        <v>117</v>
      </c>
      <c r="B27">
        <v>3</v>
      </c>
      <c r="C27">
        <v>479.97850000000005</v>
      </c>
    </row>
    <row r="28" spans="1:3" x14ac:dyDescent="0.55000000000000004">
      <c r="A28" t="s">
        <v>122</v>
      </c>
      <c r="B28">
        <v>3</v>
      </c>
      <c r="C28">
        <v>522.46499999999992</v>
      </c>
    </row>
    <row r="29" spans="1:3" x14ac:dyDescent="0.55000000000000004">
      <c r="A29" t="s">
        <v>121</v>
      </c>
      <c r="B29">
        <v>3</v>
      </c>
      <c r="C29">
        <v>515.0535000000001</v>
      </c>
    </row>
    <row r="30" spans="1:3" x14ac:dyDescent="0.55000000000000004">
      <c r="A30" t="s">
        <v>118</v>
      </c>
      <c r="B30">
        <v>3</v>
      </c>
      <c r="C30">
        <v>535.73250000000007</v>
      </c>
    </row>
    <row r="31" spans="1:3" x14ac:dyDescent="0.55000000000000004">
      <c r="A31" t="s">
        <v>119</v>
      </c>
      <c r="B31">
        <v>3</v>
      </c>
      <c r="C31">
        <v>490.745</v>
      </c>
    </row>
    <row r="32" spans="1:3" x14ac:dyDescent="0.55000000000000004">
      <c r="A32" t="s">
        <v>710</v>
      </c>
      <c r="B32">
        <v>4</v>
      </c>
      <c r="C32">
        <v>696.82333333333327</v>
      </c>
    </row>
    <row r="33" spans="1:3" x14ac:dyDescent="0.55000000000000004">
      <c r="A33" t="s">
        <v>713</v>
      </c>
      <c r="B33">
        <v>4</v>
      </c>
      <c r="C33">
        <v>872.94049999999982</v>
      </c>
    </row>
    <row r="34" spans="1:3" x14ac:dyDescent="0.55000000000000004">
      <c r="A34" t="s">
        <v>715</v>
      </c>
      <c r="B34">
        <v>4</v>
      </c>
      <c r="C34">
        <v>675.88</v>
      </c>
    </row>
    <row r="35" spans="1:3" x14ac:dyDescent="0.55000000000000004">
      <c r="A35" t="s">
        <v>717</v>
      </c>
      <c r="B35">
        <v>4</v>
      </c>
      <c r="C35">
        <v>351.3599999999999</v>
      </c>
    </row>
    <row r="36" spans="1:3" x14ac:dyDescent="0.55000000000000004">
      <c r="A36" t="s">
        <v>120</v>
      </c>
      <c r="B36">
        <v>4</v>
      </c>
      <c r="C36">
        <v>658.678</v>
      </c>
    </row>
    <row r="37" spans="1:3" x14ac:dyDescent="0.55000000000000004">
      <c r="A37" t="s">
        <v>117</v>
      </c>
      <c r="B37">
        <v>4</v>
      </c>
      <c r="C37">
        <v>594.25437499999998</v>
      </c>
    </row>
    <row r="38" spans="1:3" x14ac:dyDescent="0.55000000000000004">
      <c r="A38" t="s">
        <v>122</v>
      </c>
      <c r="B38">
        <v>4</v>
      </c>
      <c r="C38">
        <v>631.77699999999993</v>
      </c>
    </row>
    <row r="39" spans="1:3" x14ac:dyDescent="0.55000000000000004">
      <c r="A39" t="s">
        <v>121</v>
      </c>
      <c r="B39">
        <v>4</v>
      </c>
      <c r="C39">
        <v>632.05149999999992</v>
      </c>
    </row>
    <row r="40" spans="1:3" x14ac:dyDescent="0.55000000000000004">
      <c r="A40" t="s">
        <v>118</v>
      </c>
      <c r="B40">
        <v>4</v>
      </c>
      <c r="C40">
        <v>622.32199999999989</v>
      </c>
    </row>
    <row r="41" spans="1:3" x14ac:dyDescent="0.55000000000000004">
      <c r="A41" t="s">
        <v>119</v>
      </c>
      <c r="B41">
        <v>4</v>
      </c>
      <c r="C41">
        <v>621.46800000000007</v>
      </c>
    </row>
    <row r="42" spans="1:3" x14ac:dyDescent="0.55000000000000004">
      <c r="A42" t="s">
        <v>710</v>
      </c>
      <c r="B42">
        <v>5</v>
      </c>
      <c r="C42">
        <v>909.50999999999988</v>
      </c>
    </row>
    <row r="43" spans="1:3" x14ac:dyDescent="0.55000000000000004">
      <c r="A43" t="s">
        <v>713</v>
      </c>
      <c r="B43">
        <v>5</v>
      </c>
      <c r="C43">
        <v>1152.5949999999998</v>
      </c>
    </row>
    <row r="44" spans="1:3" x14ac:dyDescent="0.55000000000000004">
      <c r="A44" t="s">
        <v>715</v>
      </c>
      <c r="B44">
        <v>5</v>
      </c>
      <c r="C44">
        <v>774.5474999999999</v>
      </c>
    </row>
    <row r="45" spans="1:3" x14ac:dyDescent="0.55000000000000004">
      <c r="A45" t="s">
        <v>717</v>
      </c>
      <c r="B45">
        <v>5</v>
      </c>
      <c r="C45">
        <v>425.16999999999996</v>
      </c>
    </row>
    <row r="46" spans="1:3" x14ac:dyDescent="0.55000000000000004">
      <c r="A46" t="s">
        <v>120</v>
      </c>
      <c r="B46">
        <v>5</v>
      </c>
      <c r="C46">
        <v>816.3325000000001</v>
      </c>
    </row>
    <row r="47" spans="1:3" x14ac:dyDescent="0.55000000000000004">
      <c r="A47" t="s">
        <v>117</v>
      </c>
      <c r="B47">
        <v>5</v>
      </c>
      <c r="C47">
        <v>755.02749999999992</v>
      </c>
    </row>
    <row r="48" spans="1:3" x14ac:dyDescent="0.55000000000000004">
      <c r="A48" t="s">
        <v>122</v>
      </c>
      <c r="B48">
        <v>5</v>
      </c>
      <c r="C48">
        <v>763.84199999999998</v>
      </c>
    </row>
    <row r="49" spans="1:3" x14ac:dyDescent="0.55000000000000004">
      <c r="A49" t="s">
        <v>121</v>
      </c>
      <c r="B49">
        <v>5</v>
      </c>
      <c r="C49">
        <v>821.09050000000002</v>
      </c>
    </row>
    <row r="50" spans="1:3" x14ac:dyDescent="0.55000000000000004">
      <c r="A50" t="s">
        <v>118</v>
      </c>
      <c r="B50">
        <v>5</v>
      </c>
      <c r="C50">
        <v>785.46649999999977</v>
      </c>
    </row>
    <row r="51" spans="1:3" x14ac:dyDescent="0.55000000000000004">
      <c r="A51" t="s">
        <v>119</v>
      </c>
      <c r="B51">
        <v>5</v>
      </c>
      <c r="C51">
        <v>762.01199999999994</v>
      </c>
    </row>
    <row r="52" spans="1:3" x14ac:dyDescent="0.55000000000000004">
      <c r="A52" t="s">
        <v>710</v>
      </c>
      <c r="B52">
        <v>6</v>
      </c>
      <c r="C52">
        <v>1225.124</v>
      </c>
    </row>
    <row r="53" spans="1:3" x14ac:dyDescent="0.55000000000000004">
      <c r="A53" t="s">
        <v>713</v>
      </c>
      <c r="B53">
        <v>6</v>
      </c>
      <c r="C53">
        <v>1489.4505555555554</v>
      </c>
    </row>
    <row r="54" spans="1:3" x14ac:dyDescent="0.55000000000000004">
      <c r="A54" t="s">
        <v>715</v>
      </c>
      <c r="B54">
        <v>6</v>
      </c>
      <c r="C54">
        <v>850.75736842105255</v>
      </c>
    </row>
    <row r="55" spans="1:3" x14ac:dyDescent="0.55000000000000004">
      <c r="A55" t="s">
        <v>717</v>
      </c>
      <c r="B55">
        <v>6</v>
      </c>
      <c r="C55">
        <v>586.24049999999988</v>
      </c>
    </row>
    <row r="56" spans="1:3" x14ac:dyDescent="0.55000000000000004">
      <c r="A56" t="s">
        <v>120</v>
      </c>
      <c r="B56">
        <v>6</v>
      </c>
      <c r="C56">
        <v>906.82599999999979</v>
      </c>
    </row>
    <row r="57" spans="1:3" x14ac:dyDescent="0.55000000000000004">
      <c r="A57" t="s">
        <v>117</v>
      </c>
      <c r="B57">
        <v>6</v>
      </c>
      <c r="C57">
        <v>821.76149999999996</v>
      </c>
    </row>
    <row r="58" spans="1:3" x14ac:dyDescent="0.55000000000000004">
      <c r="A58" t="s">
        <v>122</v>
      </c>
      <c r="B58">
        <v>6</v>
      </c>
      <c r="C58">
        <v>829.81349999999998</v>
      </c>
    </row>
    <row r="59" spans="1:3" x14ac:dyDescent="0.55000000000000004">
      <c r="A59" t="s">
        <v>121</v>
      </c>
      <c r="B59">
        <v>6</v>
      </c>
      <c r="C59">
        <v>863.88199999999995</v>
      </c>
    </row>
    <row r="60" spans="1:3" x14ac:dyDescent="0.55000000000000004">
      <c r="A60" t="s">
        <v>118</v>
      </c>
      <c r="B60">
        <v>6</v>
      </c>
      <c r="C60">
        <v>906.33799999999997</v>
      </c>
    </row>
    <row r="61" spans="1:3" x14ac:dyDescent="0.55000000000000004">
      <c r="A61" t="s">
        <v>119</v>
      </c>
      <c r="B61">
        <v>6</v>
      </c>
      <c r="C61">
        <v>807.51799999999992</v>
      </c>
    </row>
    <row r="62" spans="1:3" x14ac:dyDescent="0.55000000000000004">
      <c r="A62" t="s">
        <v>710</v>
      </c>
      <c r="B62">
        <v>7</v>
      </c>
      <c r="C62">
        <v>1486.923157894737</v>
      </c>
    </row>
    <row r="63" spans="1:3" x14ac:dyDescent="0.55000000000000004">
      <c r="A63" t="s">
        <v>713</v>
      </c>
      <c r="B63">
        <v>7</v>
      </c>
      <c r="C63">
        <v>1495.7538888888889</v>
      </c>
    </row>
    <row r="64" spans="1:3" x14ac:dyDescent="0.55000000000000004">
      <c r="A64" t="s">
        <v>715</v>
      </c>
      <c r="B64">
        <v>7</v>
      </c>
      <c r="C64">
        <v>947.36388888888871</v>
      </c>
    </row>
    <row r="65" spans="1:3" x14ac:dyDescent="0.55000000000000004">
      <c r="A65" t="s">
        <v>717</v>
      </c>
      <c r="B65">
        <v>7</v>
      </c>
      <c r="C65">
        <v>902.76187500000003</v>
      </c>
    </row>
    <row r="66" spans="1:3" x14ac:dyDescent="0.55000000000000004">
      <c r="A66" t="s">
        <v>120</v>
      </c>
      <c r="B66">
        <v>7</v>
      </c>
      <c r="C66">
        <v>1050.9690000000001</v>
      </c>
    </row>
    <row r="67" spans="1:3" x14ac:dyDescent="0.55000000000000004">
      <c r="A67" t="s">
        <v>117</v>
      </c>
      <c r="B67">
        <v>7</v>
      </c>
      <c r="C67">
        <v>958.1880000000001</v>
      </c>
    </row>
    <row r="68" spans="1:3" x14ac:dyDescent="0.55000000000000004">
      <c r="A68" t="s">
        <v>122</v>
      </c>
      <c r="B68">
        <v>7</v>
      </c>
      <c r="C68">
        <v>1002.7179999999998</v>
      </c>
    </row>
    <row r="69" spans="1:3" x14ac:dyDescent="0.55000000000000004">
      <c r="A69" t="s">
        <v>121</v>
      </c>
      <c r="B69">
        <v>7</v>
      </c>
      <c r="C69">
        <v>1037.3965000000003</v>
      </c>
    </row>
    <row r="70" spans="1:3" x14ac:dyDescent="0.55000000000000004">
      <c r="A70" t="s">
        <v>118</v>
      </c>
      <c r="B70">
        <v>7</v>
      </c>
      <c r="C70">
        <v>1017.7850000000001</v>
      </c>
    </row>
    <row r="71" spans="1:3" x14ac:dyDescent="0.55000000000000004">
      <c r="A71" t="s">
        <v>119</v>
      </c>
      <c r="B71">
        <v>7</v>
      </c>
      <c r="C71">
        <v>906.1244999999999</v>
      </c>
    </row>
    <row r="72" spans="1:3" x14ac:dyDescent="0.55000000000000004">
      <c r="A72" t="s">
        <v>710</v>
      </c>
      <c r="B72">
        <v>8</v>
      </c>
      <c r="C72">
        <v>1915.3036842105262</v>
      </c>
    </row>
    <row r="73" spans="1:3" x14ac:dyDescent="0.55000000000000004">
      <c r="A73" t="s">
        <v>713</v>
      </c>
      <c r="B73">
        <v>8</v>
      </c>
      <c r="C73">
        <v>1520.7977777777778</v>
      </c>
    </row>
    <row r="74" spans="1:3" x14ac:dyDescent="0.55000000000000004">
      <c r="A74" t="s">
        <v>715</v>
      </c>
      <c r="B74">
        <v>8</v>
      </c>
      <c r="C74">
        <v>1032.2216666666666</v>
      </c>
    </row>
    <row r="75" spans="1:3" x14ac:dyDescent="0.55000000000000004">
      <c r="A75" t="s">
        <v>717</v>
      </c>
      <c r="B75">
        <v>8</v>
      </c>
      <c r="C75">
        <v>1327.001176470588</v>
      </c>
    </row>
    <row r="76" spans="1:3" x14ac:dyDescent="0.55000000000000004">
      <c r="A76" t="s">
        <v>120</v>
      </c>
      <c r="B76">
        <v>8</v>
      </c>
      <c r="C76">
        <v>1139.663</v>
      </c>
    </row>
    <row r="77" spans="1:3" x14ac:dyDescent="0.55000000000000004">
      <c r="A77" t="s">
        <v>117</v>
      </c>
      <c r="B77">
        <v>8</v>
      </c>
      <c r="C77">
        <v>1133.8375000000001</v>
      </c>
    </row>
    <row r="78" spans="1:3" x14ac:dyDescent="0.55000000000000004">
      <c r="A78" t="s">
        <v>122</v>
      </c>
      <c r="B78">
        <v>8</v>
      </c>
      <c r="C78">
        <v>1141.5539999999996</v>
      </c>
    </row>
    <row r="79" spans="1:3" x14ac:dyDescent="0.55000000000000004">
      <c r="A79" t="s">
        <v>121</v>
      </c>
      <c r="B79">
        <v>8</v>
      </c>
      <c r="C79">
        <v>1154.3944999999999</v>
      </c>
    </row>
    <row r="80" spans="1:3" x14ac:dyDescent="0.55000000000000004">
      <c r="A80" t="s">
        <v>118</v>
      </c>
      <c r="B80">
        <v>8</v>
      </c>
      <c r="C80">
        <v>1152.1680000000001</v>
      </c>
    </row>
    <row r="81" spans="1:3" x14ac:dyDescent="0.55000000000000004">
      <c r="A81" t="s">
        <v>119</v>
      </c>
      <c r="B81">
        <v>8</v>
      </c>
      <c r="C81">
        <v>1029.1309999999999</v>
      </c>
    </row>
    <row r="82" spans="1:3" x14ac:dyDescent="0.55000000000000004">
      <c r="A82" t="s">
        <v>710</v>
      </c>
      <c r="B82">
        <v>9</v>
      </c>
      <c r="C82">
        <v>2068.6063157894737</v>
      </c>
    </row>
    <row r="83" spans="1:3" x14ac:dyDescent="0.55000000000000004">
      <c r="A83" t="s">
        <v>713</v>
      </c>
      <c r="B83">
        <v>9</v>
      </c>
      <c r="C83">
        <v>1603.1138888888891</v>
      </c>
    </row>
    <row r="84" spans="1:3" x14ac:dyDescent="0.55000000000000004">
      <c r="A84" t="s">
        <v>715</v>
      </c>
      <c r="B84">
        <v>9</v>
      </c>
      <c r="C84">
        <v>1253.7194444444444</v>
      </c>
    </row>
    <row r="85" spans="1:3" x14ac:dyDescent="0.55000000000000004">
      <c r="A85" t="s">
        <v>717</v>
      </c>
      <c r="B85">
        <v>9</v>
      </c>
      <c r="C85">
        <v>1922.076111111111</v>
      </c>
    </row>
    <row r="86" spans="1:3" x14ac:dyDescent="0.55000000000000004">
      <c r="A86" t="s">
        <v>120</v>
      </c>
      <c r="B86">
        <v>9</v>
      </c>
      <c r="C86">
        <v>1435.0554999999999</v>
      </c>
    </row>
    <row r="87" spans="1:3" x14ac:dyDescent="0.55000000000000004">
      <c r="A87" t="s">
        <v>117</v>
      </c>
      <c r="B87">
        <v>9</v>
      </c>
      <c r="C87">
        <v>1420.3544999999997</v>
      </c>
    </row>
    <row r="88" spans="1:3" x14ac:dyDescent="0.55000000000000004">
      <c r="A88" t="s">
        <v>122</v>
      </c>
      <c r="B88">
        <v>9</v>
      </c>
      <c r="C88">
        <v>1439.0509999999999</v>
      </c>
    </row>
    <row r="89" spans="1:3" x14ac:dyDescent="0.55000000000000004">
      <c r="A89" t="s">
        <v>121</v>
      </c>
      <c r="B89">
        <v>9</v>
      </c>
      <c r="C89">
        <v>1483.0930000000003</v>
      </c>
    </row>
    <row r="90" spans="1:3" x14ac:dyDescent="0.55000000000000004">
      <c r="A90" t="s">
        <v>118</v>
      </c>
      <c r="B90">
        <v>9</v>
      </c>
      <c r="C90">
        <v>1334.009</v>
      </c>
    </row>
    <row r="91" spans="1:3" x14ac:dyDescent="0.55000000000000004">
      <c r="A91" t="s">
        <v>119</v>
      </c>
      <c r="B91">
        <v>9</v>
      </c>
      <c r="C91">
        <v>1306.5894999999998</v>
      </c>
    </row>
    <row r="92" spans="1:3" x14ac:dyDescent="0.55000000000000004">
      <c r="A92" t="s">
        <v>710</v>
      </c>
      <c r="B92">
        <v>10</v>
      </c>
      <c r="C92">
        <v>2224.6378947368421</v>
      </c>
    </row>
    <row r="93" spans="1:3" x14ac:dyDescent="0.55000000000000004">
      <c r="A93" t="s">
        <v>713</v>
      </c>
      <c r="B93">
        <v>10</v>
      </c>
      <c r="C93">
        <v>1600.4366666666665</v>
      </c>
    </row>
    <row r="94" spans="1:3" x14ac:dyDescent="0.55000000000000004">
      <c r="A94" t="s">
        <v>715</v>
      </c>
      <c r="B94">
        <v>10</v>
      </c>
      <c r="C94">
        <v>1760.5955555555554</v>
      </c>
    </row>
    <row r="95" spans="1:3" x14ac:dyDescent="0.55000000000000004">
      <c r="A95" t="s">
        <v>717</v>
      </c>
      <c r="B95">
        <v>10</v>
      </c>
      <c r="C95">
        <v>2315.9259999999995</v>
      </c>
    </row>
    <row r="96" spans="1:3" x14ac:dyDescent="0.55000000000000004">
      <c r="A96" t="s">
        <v>120</v>
      </c>
      <c r="B96">
        <v>10</v>
      </c>
      <c r="C96">
        <v>2067.6254999999996</v>
      </c>
    </row>
    <row r="97" spans="1:3" x14ac:dyDescent="0.55000000000000004">
      <c r="A97" t="s">
        <v>117</v>
      </c>
      <c r="B97">
        <v>10</v>
      </c>
      <c r="C97">
        <v>2067.0154999999995</v>
      </c>
    </row>
    <row r="98" spans="1:3" x14ac:dyDescent="0.55000000000000004">
      <c r="A98" t="s">
        <v>122</v>
      </c>
      <c r="B98">
        <v>10</v>
      </c>
      <c r="C98">
        <v>2059.7869999999994</v>
      </c>
    </row>
    <row r="99" spans="1:3" x14ac:dyDescent="0.55000000000000004">
      <c r="A99" t="s">
        <v>121</v>
      </c>
      <c r="B99">
        <v>10</v>
      </c>
      <c r="C99">
        <v>2107.5804999999991</v>
      </c>
    </row>
    <row r="100" spans="1:3" x14ac:dyDescent="0.55000000000000004">
      <c r="A100" t="s">
        <v>118</v>
      </c>
      <c r="B100">
        <v>10</v>
      </c>
      <c r="C100">
        <v>1986.7394999999997</v>
      </c>
    </row>
    <row r="101" spans="1:3" x14ac:dyDescent="0.55000000000000004">
      <c r="A101" t="s">
        <v>119</v>
      </c>
      <c r="B101">
        <v>10</v>
      </c>
      <c r="C101">
        <v>2021.5399999999997</v>
      </c>
    </row>
    <row r="102" spans="1:3" x14ac:dyDescent="0.55000000000000004">
      <c r="A102" t="s">
        <v>710</v>
      </c>
      <c r="B102">
        <v>11</v>
      </c>
      <c r="C102">
        <v>2283.4868421052638</v>
      </c>
    </row>
    <row r="103" spans="1:3" x14ac:dyDescent="0.55000000000000004">
      <c r="A103" t="s">
        <v>713</v>
      </c>
      <c r="B103">
        <v>11</v>
      </c>
      <c r="C103">
        <v>1484.096111111111</v>
      </c>
    </row>
    <row r="104" spans="1:3" x14ac:dyDescent="0.55000000000000004">
      <c r="A104" t="s">
        <v>715</v>
      </c>
      <c r="B104">
        <v>11</v>
      </c>
      <c r="C104">
        <v>2228.1944444444443</v>
      </c>
    </row>
    <row r="105" spans="1:3" x14ac:dyDescent="0.55000000000000004">
      <c r="A105" t="s">
        <v>717</v>
      </c>
      <c r="B105">
        <v>11</v>
      </c>
      <c r="C105">
        <v>2395.0735</v>
      </c>
    </row>
    <row r="106" spans="1:3" x14ac:dyDescent="0.55000000000000004">
      <c r="A106" t="s">
        <v>120</v>
      </c>
      <c r="B106">
        <v>11</v>
      </c>
      <c r="C106">
        <v>2258.3419999999996</v>
      </c>
    </row>
    <row r="107" spans="1:3" x14ac:dyDescent="0.55000000000000004">
      <c r="A107" t="s">
        <v>117</v>
      </c>
      <c r="B107">
        <v>11</v>
      </c>
      <c r="C107">
        <v>2317.5119999999997</v>
      </c>
    </row>
    <row r="108" spans="1:3" x14ac:dyDescent="0.55000000000000004">
      <c r="A108" t="s">
        <v>122</v>
      </c>
      <c r="B108">
        <v>11</v>
      </c>
      <c r="C108">
        <v>2336.8490000000006</v>
      </c>
    </row>
    <row r="109" spans="1:3" x14ac:dyDescent="0.55000000000000004">
      <c r="A109" t="s">
        <v>121</v>
      </c>
      <c r="B109">
        <v>11</v>
      </c>
      <c r="C109">
        <v>2302.75</v>
      </c>
    </row>
    <row r="110" spans="1:3" x14ac:dyDescent="0.55000000000000004">
      <c r="A110" t="s">
        <v>118</v>
      </c>
      <c r="B110">
        <v>11</v>
      </c>
      <c r="C110">
        <v>2317.4205000000002</v>
      </c>
    </row>
    <row r="111" spans="1:3" x14ac:dyDescent="0.55000000000000004">
      <c r="A111" t="s">
        <v>119</v>
      </c>
      <c r="B111">
        <v>11</v>
      </c>
      <c r="C111">
        <v>2356.4605000000001</v>
      </c>
    </row>
    <row r="112" spans="1:3" x14ac:dyDescent="0.55000000000000004">
      <c r="A112" t="s">
        <v>710</v>
      </c>
      <c r="B112">
        <v>12</v>
      </c>
      <c r="C112">
        <v>2214.1715789473687</v>
      </c>
    </row>
    <row r="113" spans="1:3" x14ac:dyDescent="0.55000000000000004">
      <c r="A113" t="s">
        <v>713</v>
      </c>
      <c r="B113">
        <v>12</v>
      </c>
      <c r="C113">
        <v>1662.3177777777773</v>
      </c>
    </row>
    <row r="114" spans="1:3" x14ac:dyDescent="0.55000000000000004">
      <c r="A114" t="s">
        <v>715</v>
      </c>
      <c r="B114">
        <v>12</v>
      </c>
      <c r="C114">
        <v>2382.3888888888887</v>
      </c>
    </row>
    <row r="115" spans="1:3" x14ac:dyDescent="0.55000000000000004">
      <c r="A115" t="s">
        <v>717</v>
      </c>
      <c r="B115">
        <v>12</v>
      </c>
      <c r="C115">
        <v>2426.4579999999996</v>
      </c>
    </row>
    <row r="116" spans="1:3" x14ac:dyDescent="0.55000000000000004">
      <c r="A116" t="s">
        <v>120</v>
      </c>
      <c r="B116">
        <v>12</v>
      </c>
      <c r="C116">
        <v>2191.7910000000002</v>
      </c>
    </row>
    <row r="117" spans="1:3" x14ac:dyDescent="0.55000000000000004">
      <c r="A117" t="s">
        <v>117</v>
      </c>
      <c r="B117">
        <v>12</v>
      </c>
      <c r="C117">
        <v>2259.8364999999999</v>
      </c>
    </row>
    <row r="118" spans="1:3" x14ac:dyDescent="0.55000000000000004">
      <c r="A118" t="s">
        <v>122</v>
      </c>
      <c r="B118">
        <v>12</v>
      </c>
      <c r="C118">
        <v>2197.0065000000004</v>
      </c>
    </row>
    <row r="119" spans="1:3" x14ac:dyDescent="0.55000000000000004">
      <c r="A119" t="s">
        <v>121</v>
      </c>
      <c r="B119">
        <v>12</v>
      </c>
      <c r="C119">
        <v>2117.7979999999998</v>
      </c>
    </row>
    <row r="120" spans="1:3" x14ac:dyDescent="0.55000000000000004">
      <c r="A120" t="s">
        <v>118</v>
      </c>
      <c r="B120">
        <v>12</v>
      </c>
      <c r="C120">
        <v>2219.1189999999997</v>
      </c>
    </row>
    <row r="121" spans="1:3" x14ac:dyDescent="0.55000000000000004">
      <c r="A121" t="s">
        <v>119</v>
      </c>
      <c r="B121">
        <v>12</v>
      </c>
      <c r="C121">
        <v>2301.1945000000005</v>
      </c>
    </row>
    <row r="122" spans="1:3" x14ac:dyDescent="0.55000000000000004">
      <c r="A122" t="s">
        <v>710</v>
      </c>
      <c r="B122">
        <v>13</v>
      </c>
      <c r="C122">
        <v>1896.7468421052629</v>
      </c>
    </row>
    <row r="123" spans="1:3" x14ac:dyDescent="0.55000000000000004">
      <c r="A123" t="s">
        <v>713</v>
      </c>
      <c r="B123">
        <v>13</v>
      </c>
      <c r="C123">
        <v>1904.6233333333325</v>
      </c>
    </row>
    <row r="124" spans="1:3" x14ac:dyDescent="0.55000000000000004">
      <c r="A124" t="s">
        <v>715</v>
      </c>
      <c r="B124">
        <v>13</v>
      </c>
      <c r="C124">
        <v>2202.0661111111112</v>
      </c>
    </row>
    <row r="125" spans="1:3" x14ac:dyDescent="0.55000000000000004">
      <c r="A125" t="s">
        <v>717</v>
      </c>
      <c r="B125">
        <v>13</v>
      </c>
      <c r="C125">
        <v>2130.7299999999996</v>
      </c>
    </row>
    <row r="126" spans="1:3" x14ac:dyDescent="0.55000000000000004">
      <c r="A126" t="s">
        <v>120</v>
      </c>
      <c r="B126">
        <v>13</v>
      </c>
      <c r="C126">
        <v>2572.0039999999999</v>
      </c>
    </row>
    <row r="127" spans="1:3" x14ac:dyDescent="0.55000000000000004">
      <c r="A127" t="s">
        <v>117</v>
      </c>
      <c r="B127">
        <v>13</v>
      </c>
      <c r="C127">
        <v>2548.0919999999996</v>
      </c>
    </row>
    <row r="128" spans="1:3" x14ac:dyDescent="0.55000000000000004">
      <c r="A128" t="s">
        <v>122</v>
      </c>
      <c r="B128">
        <v>13</v>
      </c>
      <c r="C128">
        <v>2446.893</v>
      </c>
    </row>
    <row r="129" spans="1:3" x14ac:dyDescent="0.55000000000000004">
      <c r="A129" t="s">
        <v>121</v>
      </c>
      <c r="B129">
        <v>13</v>
      </c>
      <c r="C129">
        <v>2377.9629999999993</v>
      </c>
    </row>
    <row r="130" spans="1:3" x14ac:dyDescent="0.55000000000000004">
      <c r="A130" t="s">
        <v>118</v>
      </c>
      <c r="B130">
        <v>13</v>
      </c>
      <c r="C130">
        <v>2375.8584999999998</v>
      </c>
    </row>
    <row r="131" spans="1:3" x14ac:dyDescent="0.55000000000000004">
      <c r="A131" t="s">
        <v>119</v>
      </c>
      <c r="B131">
        <v>13</v>
      </c>
      <c r="C131">
        <v>2478.4910000000004</v>
      </c>
    </row>
    <row r="132" spans="1:3" x14ac:dyDescent="0.55000000000000004">
      <c r="A132" t="s">
        <v>710</v>
      </c>
      <c r="B132">
        <v>14</v>
      </c>
      <c r="C132">
        <v>1715.7694736842104</v>
      </c>
    </row>
    <row r="133" spans="1:3" x14ac:dyDescent="0.55000000000000004">
      <c r="A133" t="s">
        <v>713</v>
      </c>
      <c r="B133">
        <v>14</v>
      </c>
      <c r="C133">
        <v>1930.5144444444441</v>
      </c>
    </row>
    <row r="134" spans="1:3" x14ac:dyDescent="0.55000000000000004">
      <c r="A134" t="s">
        <v>715</v>
      </c>
      <c r="B134">
        <v>14</v>
      </c>
      <c r="C134">
        <v>1973.7905555555558</v>
      </c>
    </row>
    <row r="135" spans="1:3" x14ac:dyDescent="0.55000000000000004">
      <c r="A135" t="s">
        <v>717</v>
      </c>
      <c r="B135">
        <v>14</v>
      </c>
      <c r="C135">
        <v>1549.4</v>
      </c>
    </row>
    <row r="136" spans="1:3" x14ac:dyDescent="0.55000000000000004">
      <c r="A136" t="s">
        <v>120</v>
      </c>
      <c r="B136">
        <v>14</v>
      </c>
      <c r="C136">
        <v>2710.0165000000002</v>
      </c>
    </row>
    <row r="137" spans="1:3" x14ac:dyDescent="0.55000000000000004">
      <c r="A137" t="s">
        <v>117</v>
      </c>
      <c r="B137">
        <v>14</v>
      </c>
      <c r="C137">
        <v>3005.3784999999998</v>
      </c>
    </row>
    <row r="138" spans="1:3" x14ac:dyDescent="0.55000000000000004">
      <c r="A138" t="s">
        <v>122</v>
      </c>
      <c r="B138">
        <v>14</v>
      </c>
      <c r="C138">
        <v>2840.2819999999997</v>
      </c>
    </row>
    <row r="139" spans="1:3" x14ac:dyDescent="0.55000000000000004">
      <c r="A139" t="s">
        <v>121</v>
      </c>
      <c r="B139">
        <v>14</v>
      </c>
      <c r="C139">
        <v>2700.148947368421</v>
      </c>
    </row>
    <row r="140" spans="1:3" x14ac:dyDescent="0.55000000000000004">
      <c r="A140" t="s">
        <v>118</v>
      </c>
      <c r="B140">
        <v>14</v>
      </c>
      <c r="C140">
        <v>2432.9544999999994</v>
      </c>
    </row>
    <row r="141" spans="1:3" x14ac:dyDescent="0.55000000000000004">
      <c r="A141" t="s">
        <v>119</v>
      </c>
      <c r="B141">
        <v>14</v>
      </c>
      <c r="C141">
        <v>2406.0839999999998</v>
      </c>
    </row>
    <row r="142" spans="1:3" x14ac:dyDescent="0.55000000000000004">
      <c r="A142" t="s">
        <v>710</v>
      </c>
      <c r="B142">
        <v>15</v>
      </c>
      <c r="C142">
        <v>1819.6621052631574</v>
      </c>
    </row>
    <row r="143" spans="1:3" x14ac:dyDescent="0.55000000000000004">
      <c r="A143" t="s">
        <v>713</v>
      </c>
      <c r="B143">
        <v>15</v>
      </c>
      <c r="C143">
        <v>1774.7949999999996</v>
      </c>
    </row>
    <row r="144" spans="1:3" x14ac:dyDescent="0.55000000000000004">
      <c r="A144" t="s">
        <v>715</v>
      </c>
      <c r="B144">
        <v>15</v>
      </c>
      <c r="C144">
        <v>1693.1566666666668</v>
      </c>
    </row>
    <row r="145" spans="1:3" x14ac:dyDescent="0.55000000000000004">
      <c r="A145" t="s">
        <v>717</v>
      </c>
      <c r="B145">
        <v>15</v>
      </c>
    </row>
    <row r="146" spans="1:3" x14ac:dyDescent="0.55000000000000004">
      <c r="A146" t="s">
        <v>120</v>
      </c>
      <c r="B146">
        <v>15</v>
      </c>
      <c r="C146">
        <v>2198.2366666666662</v>
      </c>
    </row>
    <row r="147" spans="1:3" x14ac:dyDescent="0.55000000000000004">
      <c r="A147" t="s">
        <v>117</v>
      </c>
      <c r="B147">
        <v>15</v>
      </c>
      <c r="C147">
        <v>2983.4228571428575</v>
      </c>
    </row>
    <row r="148" spans="1:3" x14ac:dyDescent="0.55000000000000004">
      <c r="A148" t="s">
        <v>122</v>
      </c>
      <c r="B148">
        <v>15</v>
      </c>
      <c r="C148">
        <v>2841.1766666666667</v>
      </c>
    </row>
    <row r="149" spans="1:3" x14ac:dyDescent="0.55000000000000004">
      <c r="A149" t="s">
        <v>121</v>
      </c>
      <c r="B149">
        <v>15</v>
      </c>
      <c r="C149">
        <v>2503.5162500000001</v>
      </c>
    </row>
    <row r="150" spans="1:3" x14ac:dyDescent="0.55000000000000004">
      <c r="A150" t="s">
        <v>118</v>
      </c>
      <c r="B150">
        <v>15</v>
      </c>
      <c r="C150">
        <v>2149.25875</v>
      </c>
    </row>
    <row r="151" spans="1:3" x14ac:dyDescent="0.55000000000000004">
      <c r="A151" t="s">
        <v>119</v>
      </c>
      <c r="B151">
        <v>15</v>
      </c>
      <c r="C151">
        <v>2193.1025</v>
      </c>
    </row>
    <row r="152" spans="1:3" x14ac:dyDescent="0.55000000000000004">
      <c r="A152" t="s">
        <v>710</v>
      </c>
      <c r="B152">
        <v>16</v>
      </c>
      <c r="C152">
        <v>1890.0368421052628</v>
      </c>
    </row>
    <row r="153" spans="1:3" x14ac:dyDescent="0.55000000000000004">
      <c r="A153" t="s">
        <v>713</v>
      </c>
      <c r="B153">
        <v>16</v>
      </c>
      <c r="C153">
        <v>1517.141764705882</v>
      </c>
    </row>
    <row r="154" spans="1:3" x14ac:dyDescent="0.55000000000000004">
      <c r="A154" t="s">
        <v>715</v>
      </c>
      <c r="B154">
        <v>16</v>
      </c>
      <c r="C154">
        <v>1665.3</v>
      </c>
    </row>
    <row r="155" spans="1:3" x14ac:dyDescent="0.55000000000000004">
      <c r="A155" t="s">
        <v>717</v>
      </c>
      <c r="B155">
        <v>16</v>
      </c>
    </row>
    <row r="156" spans="1:3" x14ac:dyDescent="0.55000000000000004">
      <c r="A156" t="s">
        <v>120</v>
      </c>
      <c r="B156">
        <v>16</v>
      </c>
    </row>
    <row r="157" spans="1:3" x14ac:dyDescent="0.55000000000000004">
      <c r="A157" t="s">
        <v>117</v>
      </c>
      <c r="B157">
        <v>16</v>
      </c>
    </row>
    <row r="158" spans="1:3" x14ac:dyDescent="0.55000000000000004">
      <c r="A158" t="s">
        <v>122</v>
      </c>
      <c r="B158">
        <v>16</v>
      </c>
    </row>
    <row r="159" spans="1:3" x14ac:dyDescent="0.55000000000000004">
      <c r="A159" t="s">
        <v>121</v>
      </c>
      <c r="B159">
        <v>16</v>
      </c>
    </row>
    <row r="160" spans="1:3" x14ac:dyDescent="0.55000000000000004">
      <c r="A160" t="s">
        <v>118</v>
      </c>
      <c r="B160">
        <v>16</v>
      </c>
    </row>
    <row r="161" spans="1:3" x14ac:dyDescent="0.55000000000000004">
      <c r="A161" t="s">
        <v>119</v>
      </c>
      <c r="B161">
        <v>16</v>
      </c>
    </row>
    <row r="162" spans="1:3" x14ac:dyDescent="0.55000000000000004">
      <c r="A162" t="s">
        <v>710</v>
      </c>
      <c r="B162">
        <v>17</v>
      </c>
      <c r="C162">
        <v>1766.6242105263154</v>
      </c>
    </row>
    <row r="163" spans="1:3" x14ac:dyDescent="0.55000000000000004">
      <c r="A163" t="s">
        <v>713</v>
      </c>
      <c r="B163">
        <v>17</v>
      </c>
      <c r="C163">
        <v>1260.4633333333331</v>
      </c>
    </row>
    <row r="164" spans="1:3" x14ac:dyDescent="0.55000000000000004">
      <c r="A164" t="s">
        <v>715</v>
      </c>
      <c r="B164">
        <v>17</v>
      </c>
    </row>
    <row r="165" spans="1:3" x14ac:dyDescent="0.55000000000000004">
      <c r="A165" t="s">
        <v>717</v>
      </c>
      <c r="B165">
        <v>17</v>
      </c>
    </row>
    <row r="166" spans="1:3" x14ac:dyDescent="0.55000000000000004">
      <c r="A166" t="s">
        <v>120</v>
      </c>
      <c r="B166">
        <v>17</v>
      </c>
    </row>
    <row r="167" spans="1:3" x14ac:dyDescent="0.55000000000000004">
      <c r="A167" t="s">
        <v>117</v>
      </c>
      <c r="B167">
        <v>17</v>
      </c>
    </row>
    <row r="168" spans="1:3" x14ac:dyDescent="0.55000000000000004">
      <c r="A168" t="s">
        <v>122</v>
      </c>
      <c r="B168">
        <v>17</v>
      </c>
    </row>
    <row r="169" spans="1:3" x14ac:dyDescent="0.55000000000000004">
      <c r="A169" t="s">
        <v>121</v>
      </c>
      <c r="B169">
        <v>17</v>
      </c>
    </row>
    <row r="170" spans="1:3" x14ac:dyDescent="0.55000000000000004">
      <c r="A170" t="s">
        <v>118</v>
      </c>
      <c r="B170">
        <v>17</v>
      </c>
    </row>
    <row r="171" spans="1:3" x14ac:dyDescent="0.55000000000000004">
      <c r="A171" t="s">
        <v>119</v>
      </c>
      <c r="B171">
        <v>17</v>
      </c>
    </row>
    <row r="172" spans="1:3" x14ac:dyDescent="0.55000000000000004">
      <c r="A172" t="s">
        <v>710</v>
      </c>
      <c r="B172">
        <v>18</v>
      </c>
      <c r="C172">
        <v>1549.2373333333335</v>
      </c>
    </row>
    <row r="173" spans="1:3" x14ac:dyDescent="0.55000000000000004">
      <c r="A173" t="s">
        <v>713</v>
      </c>
      <c r="B173">
        <v>18</v>
      </c>
    </row>
    <row r="174" spans="1:3" x14ac:dyDescent="0.55000000000000004">
      <c r="A174" t="s">
        <v>715</v>
      </c>
      <c r="B174">
        <v>18</v>
      </c>
    </row>
    <row r="175" spans="1:3" x14ac:dyDescent="0.55000000000000004">
      <c r="A175" t="s">
        <v>717</v>
      </c>
      <c r="B175">
        <v>18</v>
      </c>
    </row>
    <row r="176" spans="1:3" x14ac:dyDescent="0.55000000000000004">
      <c r="A176" t="s">
        <v>120</v>
      </c>
      <c r="B176">
        <v>18</v>
      </c>
    </row>
    <row r="177" spans="1:3" x14ac:dyDescent="0.55000000000000004">
      <c r="A177" t="s">
        <v>117</v>
      </c>
      <c r="B177">
        <v>18</v>
      </c>
    </row>
    <row r="178" spans="1:3" x14ac:dyDescent="0.55000000000000004">
      <c r="A178" t="s">
        <v>122</v>
      </c>
      <c r="B178">
        <v>18</v>
      </c>
    </row>
    <row r="179" spans="1:3" x14ac:dyDescent="0.55000000000000004">
      <c r="A179" t="s">
        <v>121</v>
      </c>
      <c r="B179">
        <v>18</v>
      </c>
    </row>
    <row r="180" spans="1:3" x14ac:dyDescent="0.55000000000000004">
      <c r="A180" t="s">
        <v>118</v>
      </c>
      <c r="B180">
        <v>18</v>
      </c>
    </row>
    <row r="181" spans="1:3" x14ac:dyDescent="0.55000000000000004">
      <c r="A181" t="s">
        <v>119</v>
      </c>
      <c r="B181">
        <v>18</v>
      </c>
    </row>
    <row r="182" spans="1:3" x14ac:dyDescent="0.55000000000000004">
      <c r="A182" t="s">
        <v>179</v>
      </c>
      <c r="B182">
        <v>1</v>
      </c>
      <c r="C182">
        <v>311.25</v>
      </c>
    </row>
    <row r="183" spans="1:3" x14ac:dyDescent="0.55000000000000004">
      <c r="A183" t="s">
        <v>179</v>
      </c>
      <c r="B183">
        <v>2</v>
      </c>
      <c r="C183">
        <v>525.87857142857149</v>
      </c>
    </row>
    <row r="184" spans="1:3" x14ac:dyDescent="0.55000000000000004">
      <c r="A184" t="s">
        <v>179</v>
      </c>
      <c r="B184">
        <v>3</v>
      </c>
      <c r="C184">
        <v>773.4571428571428</v>
      </c>
    </row>
    <row r="185" spans="1:3" x14ac:dyDescent="0.55000000000000004">
      <c r="A185" t="s">
        <v>179</v>
      </c>
      <c r="B185">
        <v>4</v>
      </c>
      <c r="C185">
        <v>975.85714285714278</v>
      </c>
    </row>
    <row r="186" spans="1:3" x14ac:dyDescent="0.55000000000000004">
      <c r="A186" t="s">
        <v>179</v>
      </c>
      <c r="B186">
        <v>5</v>
      </c>
      <c r="C186">
        <v>1189.1855955678668</v>
      </c>
    </row>
    <row r="187" spans="1:3" x14ac:dyDescent="0.55000000000000004">
      <c r="A187" t="s">
        <v>179</v>
      </c>
      <c r="B187">
        <v>6</v>
      </c>
      <c r="C187">
        <v>1615.4986842105261</v>
      </c>
    </row>
    <row r="188" spans="1:3" x14ac:dyDescent="0.55000000000000004">
      <c r="A188" t="s">
        <v>179</v>
      </c>
      <c r="B188">
        <v>7</v>
      </c>
      <c r="C188">
        <v>2332.4698060941828</v>
      </c>
    </row>
    <row r="189" spans="1:3" x14ac:dyDescent="0.55000000000000004">
      <c r="A189" t="s">
        <v>179</v>
      </c>
      <c r="B189">
        <v>8</v>
      </c>
      <c r="C189">
        <v>2394.0871972318337</v>
      </c>
    </row>
    <row r="190" spans="1:3" x14ac:dyDescent="0.55000000000000004">
      <c r="A190" t="s">
        <v>179</v>
      </c>
      <c r="B190">
        <v>9</v>
      </c>
      <c r="C190">
        <v>2484.0588235294117</v>
      </c>
    </row>
    <row r="191" spans="1:3" x14ac:dyDescent="0.55000000000000004">
      <c r="A191" t="s">
        <v>179</v>
      </c>
      <c r="B191">
        <v>10</v>
      </c>
      <c r="C191">
        <v>2606.0830449826985</v>
      </c>
    </row>
    <row r="192" spans="1:3" x14ac:dyDescent="0.55000000000000004">
      <c r="A192" t="s">
        <v>179</v>
      </c>
      <c r="B192">
        <v>11</v>
      </c>
    </row>
    <row r="193" spans="1:3" x14ac:dyDescent="0.55000000000000004">
      <c r="A193" t="s">
        <v>180</v>
      </c>
      <c r="B193">
        <v>1</v>
      </c>
      <c r="C193">
        <v>403.30714285714288</v>
      </c>
    </row>
    <row r="194" spans="1:3" x14ac:dyDescent="0.55000000000000004">
      <c r="A194" t="s">
        <v>180</v>
      </c>
      <c r="B194">
        <v>2</v>
      </c>
      <c r="C194">
        <v>599.99999999999989</v>
      </c>
    </row>
    <row r="195" spans="1:3" x14ac:dyDescent="0.55000000000000004">
      <c r="A195" t="s">
        <v>180</v>
      </c>
      <c r="B195">
        <v>3</v>
      </c>
      <c r="C195">
        <v>836.9142857142856</v>
      </c>
    </row>
    <row r="196" spans="1:3" x14ac:dyDescent="0.55000000000000004">
      <c r="A196" t="s">
        <v>180</v>
      </c>
      <c r="B196">
        <v>4</v>
      </c>
      <c r="C196">
        <v>1238</v>
      </c>
    </row>
    <row r="197" spans="1:3" x14ac:dyDescent="0.55000000000000004">
      <c r="A197" t="s">
        <v>180</v>
      </c>
      <c r="B197">
        <v>5</v>
      </c>
    </row>
    <row r="198" spans="1:3" x14ac:dyDescent="0.55000000000000004">
      <c r="A198" t="s">
        <v>180</v>
      </c>
      <c r="B198">
        <v>6</v>
      </c>
      <c r="C198">
        <v>1796.9279999999994</v>
      </c>
    </row>
    <row r="199" spans="1:3" x14ac:dyDescent="0.55000000000000004">
      <c r="A199" t="s">
        <v>180</v>
      </c>
      <c r="B199">
        <v>7</v>
      </c>
      <c r="C199">
        <v>2795.7222222222217</v>
      </c>
    </row>
    <row r="200" spans="1:3" x14ac:dyDescent="0.55000000000000004">
      <c r="A200" t="s">
        <v>180</v>
      </c>
      <c r="B200">
        <v>8</v>
      </c>
      <c r="C200">
        <v>2556.3428571428567</v>
      </c>
    </row>
    <row r="201" spans="1:3" x14ac:dyDescent="0.55000000000000004">
      <c r="A201" t="s">
        <v>180</v>
      </c>
      <c r="B201">
        <v>9</v>
      </c>
      <c r="C201">
        <v>2696.694</v>
      </c>
    </row>
    <row r="202" spans="1:3" x14ac:dyDescent="0.55000000000000004">
      <c r="A202" t="s">
        <v>180</v>
      </c>
      <c r="B20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20"/>
  <sheetViews>
    <sheetView workbookViewId="0">
      <selection activeCell="E12" sqref="E12"/>
    </sheetView>
  </sheetViews>
  <sheetFormatPr defaultRowHeight="14.4" x14ac:dyDescent="0.55000000000000004"/>
  <cols>
    <col min="2" max="2" width="10.3125" bestFit="1" customWidth="1"/>
  </cols>
  <sheetData>
    <row r="1" spans="1:3" x14ac:dyDescent="0.55000000000000004">
      <c r="A1" s="2" t="s">
        <v>0</v>
      </c>
      <c r="B1" s="5" t="s">
        <v>1</v>
      </c>
      <c r="C1" s="1" t="s">
        <v>72</v>
      </c>
    </row>
    <row r="3" spans="1:3" x14ac:dyDescent="0.55000000000000004">
      <c r="A3" s="2" t="s">
        <v>283</v>
      </c>
      <c r="B3" s="6">
        <v>38459</v>
      </c>
      <c r="C3">
        <v>1.4011499999999999</v>
      </c>
    </row>
    <row r="4" spans="1:3" x14ac:dyDescent="0.55000000000000004">
      <c r="A4" s="2" t="s">
        <v>283</v>
      </c>
      <c r="B4" s="6">
        <v>38465</v>
      </c>
      <c r="C4">
        <v>3.02841</v>
      </c>
    </row>
    <row r="5" spans="1:3" x14ac:dyDescent="0.55000000000000004">
      <c r="A5" s="2" t="s">
        <v>283</v>
      </c>
      <c r="B5" s="6">
        <v>38472</v>
      </c>
      <c r="C5">
        <v>3.7477399999999998</v>
      </c>
    </row>
    <row r="6" spans="1:3" x14ac:dyDescent="0.55000000000000004">
      <c r="A6" s="2" t="s">
        <v>283</v>
      </c>
      <c r="B6" s="6">
        <v>38480</v>
      </c>
      <c r="C6">
        <v>3.5118399999999999</v>
      </c>
    </row>
    <row r="7" spans="1:3" x14ac:dyDescent="0.55000000000000004">
      <c r="A7" s="2" t="s">
        <v>283</v>
      </c>
      <c r="B7" s="6">
        <v>38486</v>
      </c>
      <c r="C7">
        <v>3.28382</v>
      </c>
    </row>
    <row r="8" spans="1:3" x14ac:dyDescent="0.55000000000000004">
      <c r="A8" s="2" t="s">
        <v>283</v>
      </c>
      <c r="B8" s="6">
        <v>38492</v>
      </c>
      <c r="C8">
        <v>3.0244300000000002</v>
      </c>
    </row>
    <row r="9" spans="1:3" x14ac:dyDescent="0.55000000000000004">
      <c r="A9" s="2" t="s">
        <v>283</v>
      </c>
      <c r="B9" s="6">
        <v>38500</v>
      </c>
      <c r="C9">
        <v>2.9529399999999999</v>
      </c>
    </row>
    <row r="10" spans="1:3" x14ac:dyDescent="0.55000000000000004">
      <c r="A10" s="2" t="s">
        <v>283</v>
      </c>
      <c r="B10" s="6">
        <v>38504</v>
      </c>
    </row>
    <row r="11" spans="1:3" x14ac:dyDescent="0.55000000000000004">
      <c r="A11" s="2" t="s">
        <v>283</v>
      </c>
      <c r="B11" s="6">
        <v>38506</v>
      </c>
      <c r="C11">
        <v>3.0223399999999998</v>
      </c>
    </row>
    <row r="12" spans="1:3" x14ac:dyDescent="0.55000000000000004">
      <c r="A12" s="2" t="s">
        <v>283</v>
      </c>
      <c r="B12" s="6">
        <v>38513</v>
      </c>
      <c r="C12">
        <v>2.67685</v>
      </c>
    </row>
    <row r="13" spans="1:3" x14ac:dyDescent="0.55000000000000004">
      <c r="A13" s="2" t="s">
        <v>283</v>
      </c>
      <c r="B13" s="6">
        <v>38517</v>
      </c>
    </row>
    <row r="14" spans="1:3" x14ac:dyDescent="0.55000000000000004">
      <c r="A14" s="2" t="s">
        <v>283</v>
      </c>
      <c r="B14" s="6">
        <v>38520</v>
      </c>
      <c r="C14">
        <v>2.2374499999999999</v>
      </c>
    </row>
    <row r="15" spans="1:3" x14ac:dyDescent="0.55000000000000004">
      <c r="A15" s="2" t="s">
        <v>283</v>
      </c>
      <c r="B15" s="6">
        <v>38526</v>
      </c>
      <c r="C15">
        <v>1.6023000000000001</v>
      </c>
    </row>
    <row r="16" spans="1:3" x14ac:dyDescent="0.55000000000000004">
      <c r="A16" s="2" t="s">
        <v>283</v>
      </c>
      <c r="B16" s="6">
        <v>38533</v>
      </c>
      <c r="C16">
        <v>0.99854399999999999</v>
      </c>
    </row>
    <row r="17" spans="1:3" x14ac:dyDescent="0.55000000000000004">
      <c r="A17" s="2" t="s">
        <v>283</v>
      </c>
      <c r="B17" s="6">
        <v>38540</v>
      </c>
      <c r="C17">
        <v>0.52780300000000002</v>
      </c>
    </row>
    <row r="18" spans="1:3" x14ac:dyDescent="0.55000000000000004">
      <c r="A18" s="2" t="s">
        <v>283</v>
      </c>
      <c r="B18" s="6">
        <v>38547</v>
      </c>
      <c r="C18">
        <v>0.36234699999999997</v>
      </c>
    </row>
    <row r="19" spans="1:3" x14ac:dyDescent="0.55000000000000004">
      <c r="A19" s="2" t="s">
        <v>283</v>
      </c>
      <c r="B19" s="6">
        <v>38548</v>
      </c>
    </row>
    <row r="20" spans="1:3" x14ac:dyDescent="0.55000000000000004">
      <c r="A20" s="2" t="s">
        <v>283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2020-04-06T01:25:24Z</dcterms:modified>
</cp:coreProperties>
</file>