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l353\Repos\ApsimX\Prototypes\SWIM\"/>
    </mc:Choice>
  </mc:AlternateContent>
  <xr:revisionPtr revIDLastSave="0" documentId="13_ncr:1_{43AB307A-5A1A-4B75-8364-A5AFE209B8F3}" xr6:coauthVersionLast="47" xr6:coauthVersionMax="47" xr10:uidLastSave="{00000000-0000-0000-0000-000000000000}"/>
  <bookViews>
    <workbookView xWindow="6460" yWindow="390" windowWidth="19090" windowHeight="14010" activeTab="1" xr2:uid="{00000000-000D-0000-FFFF-FFFF00000000}"/>
  </bookViews>
  <sheets>
    <sheet name="ObservedCrop" sheetId="2" r:id="rId1"/>
    <sheet name="ObservedCl" sheetId="3" r:id="rId2"/>
    <sheet name="ObservedPhenology" sheetId="4" r:id="rId3"/>
    <sheet name="ObservedResidue" sheetId="5" r:id="rId4"/>
    <sheet name="ObservedRunoff" sheetId="6" r:id="rId5"/>
    <sheet name="Stubble" sheetId="7" r:id="rId6"/>
    <sheet name="ObservedSW" sheetId="8" r:id="rId7"/>
    <sheet name="SWlayers" sheetId="9" r:id="rId8"/>
    <sheet name="TOC" sheetId="10" r:id="rId9"/>
    <sheet name="NO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E2" i="3"/>
  <c r="D2" i="3"/>
  <c r="C2" i="3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C2" i="10"/>
  <c r="K2" i="10" s="1"/>
  <c r="C3" i="10"/>
  <c r="K3" i="10" s="1"/>
  <c r="C4" i="10"/>
  <c r="K4" i="10" s="1"/>
  <c r="C5" i="10"/>
  <c r="K5" i="10" s="1"/>
  <c r="C6" i="10"/>
  <c r="K6" i="10" s="1"/>
  <c r="C7" i="10"/>
  <c r="K7" i="10" s="1"/>
  <c r="C8" i="10"/>
  <c r="K8" i="10" s="1"/>
  <c r="C9" i="10"/>
  <c r="K9" i="10" s="1"/>
  <c r="C10" i="10"/>
  <c r="K10" i="10" s="1"/>
  <c r="C11" i="10"/>
  <c r="K11" i="10" s="1"/>
  <c r="C12" i="10"/>
  <c r="K12" i="10" s="1"/>
  <c r="C13" i="10"/>
  <c r="K13" i="10" s="1"/>
  <c r="L13" i="10" s="1"/>
  <c r="C14" i="10"/>
  <c r="K14" i="10" s="1"/>
  <c r="C15" i="10"/>
  <c r="K15" i="10" s="1"/>
  <c r="C16" i="10"/>
  <c r="K16" i="10" s="1"/>
  <c r="C17" i="10"/>
  <c r="K17" i="10" s="1"/>
  <c r="L17" i="10" s="1"/>
  <c r="C18" i="10"/>
  <c r="K18" i="10" s="1"/>
  <c r="C19" i="10"/>
  <c r="K19" i="10" s="1"/>
  <c r="C20" i="10"/>
  <c r="K20" i="10" s="1"/>
  <c r="C21" i="10"/>
  <c r="K21" i="10" s="1"/>
  <c r="L21" i="10" s="1"/>
  <c r="C22" i="10"/>
  <c r="K22" i="10" s="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L5" i="10" l="1"/>
  <c r="L9" i="10"/>
  <c r="L20" i="10"/>
  <c r="L12" i="10"/>
  <c r="L4" i="10"/>
  <c r="L19" i="10"/>
  <c r="L15" i="10"/>
  <c r="L11" i="10"/>
  <c r="L7" i="10"/>
  <c r="L3" i="10"/>
  <c r="L16" i="10"/>
  <c r="L8" i="10"/>
  <c r="L22" i="10"/>
  <c r="L18" i="10"/>
  <c r="L14" i="10"/>
  <c r="L10" i="10"/>
  <c r="L6" i="10"/>
  <c r="L2" i="10"/>
  <c r="C23" i="10"/>
  <c r="K23" i="10" s="1"/>
  <c r="L23" i="10" s="1"/>
  <c r="S7" i="11"/>
  <c r="S6" i="11"/>
  <c r="S5" i="11"/>
  <c r="S4" i="11"/>
  <c r="S3" i="11"/>
  <c r="S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Farquharson, Ryan (A&amp;F, Waite Campus)</author>
  </authors>
  <commentList>
    <comment ref="C1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bulked of the 0 to 0.1m layer</t>
        </r>
      </text>
    </comment>
    <comment ref="D1" authorId="0" shapeId="0" xr:uid="{00000000-0006-0000-0800-000002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0-0.1m</t>
        </r>
      </text>
    </comment>
    <comment ref="E1" authorId="0" shapeId="0" xr:uid="{00000000-0006-0000-0800-000003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0.1-0.2m</t>
        </r>
      </text>
    </comment>
    <comment ref="F1" authorId="0" shapeId="0" xr:uid="{00000000-0006-0000-0800-000004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0.2-0.4m</t>
        </r>
      </text>
    </comment>
  </commentList>
</comments>
</file>

<file path=xl/sharedStrings.xml><?xml version="1.0" encoding="utf-8"?>
<sst xmlns="http://schemas.openxmlformats.org/spreadsheetml/2006/main" count="463" uniqueCount="79">
  <si>
    <t>Cl(1)</t>
  </si>
  <si>
    <t>Cl(2)</t>
  </si>
  <si>
    <t>Cl(3)</t>
  </si>
  <si>
    <t>Cl(4)</t>
  </si>
  <si>
    <t>Cl(5)</t>
  </si>
  <si>
    <t>Cl(6)</t>
  </si>
  <si>
    <t>Cl(7)</t>
  </si>
  <si>
    <t>Cl(8)</t>
  </si>
  <si>
    <t>Cl(9)</t>
  </si>
  <si>
    <t>Cl(10)</t>
  </si>
  <si>
    <t>Cl(11)</t>
  </si>
  <si>
    <t>Cl(12)</t>
  </si>
  <si>
    <t>Cl(13)</t>
  </si>
  <si>
    <t>Cl(14)</t>
  </si>
  <si>
    <t>Cl(15)</t>
  </si>
  <si>
    <t>Cl(16)</t>
  </si>
  <si>
    <t>sw110</t>
  </si>
  <si>
    <t>sw210</t>
  </si>
  <si>
    <t>sw310</t>
  </si>
  <si>
    <t>sw_dep()</t>
  </si>
  <si>
    <t>SW10_50</t>
  </si>
  <si>
    <t>SW50_90</t>
  </si>
  <si>
    <t>SW90_130</t>
  </si>
  <si>
    <t>SW130_170</t>
  </si>
  <si>
    <t>SW170_210</t>
  </si>
  <si>
    <t>SW10_50error</t>
  </si>
  <si>
    <t>SW50_90error</t>
  </si>
  <si>
    <t>SW90_130error</t>
  </si>
  <si>
    <t>SW130_170error</t>
  </si>
  <si>
    <t>SW170_210error</t>
  </si>
  <si>
    <t>SW210_250</t>
  </si>
  <si>
    <t>SW250_310</t>
  </si>
  <si>
    <t>SW210_250error</t>
  </si>
  <si>
    <t>SW250_310error</t>
  </si>
  <si>
    <t>Zadok_stage</t>
  </si>
  <si>
    <t>residue_wt</t>
  </si>
  <si>
    <t>Runoff</t>
  </si>
  <si>
    <t>CumRunoff</t>
  </si>
  <si>
    <t>SurfaceOM_wt</t>
  </si>
  <si>
    <t>SimulationName</t>
  </si>
  <si>
    <t>Clock.Today</t>
  </si>
  <si>
    <t>Barley.Grain.Wt</t>
  </si>
  <si>
    <t>Wheat.Grain.Wt</t>
  </si>
  <si>
    <t>Barley.Leaf.LAI</t>
  </si>
  <si>
    <t>Wheat.Leaf.LAI</t>
  </si>
  <si>
    <t>Barley.AboveGround.Wt</t>
  </si>
  <si>
    <t>Wheat.AboveGround.Wt</t>
  </si>
  <si>
    <t>TOC Core 0-0.1</t>
  </si>
  <si>
    <t>TOC Bulked 0-0.1</t>
  </si>
  <si>
    <t>TOC Core 0.1-0.2</t>
  </si>
  <si>
    <t>TOC Core 0.2-0.4</t>
  </si>
  <si>
    <t>%OC 0-0.1 bulked</t>
  </si>
  <si>
    <t>%OC 0-0.1 core</t>
  </si>
  <si>
    <t>%OC 0.1-0.2 core</t>
  </si>
  <si>
    <t>%OC 0.2-0.4 core</t>
  </si>
  <si>
    <t>NO3 10</t>
  </si>
  <si>
    <t>NO3 20</t>
  </si>
  <si>
    <t>NO3 40</t>
  </si>
  <si>
    <t>NO3 60</t>
  </si>
  <si>
    <t>NO3 80</t>
  </si>
  <si>
    <t>NO3 100</t>
  </si>
  <si>
    <t>NO3 120</t>
  </si>
  <si>
    <t>NO3 140</t>
  </si>
  <si>
    <t>NO3 160</t>
  </si>
  <si>
    <t>NO3 180</t>
  </si>
  <si>
    <t>NO3 200</t>
  </si>
  <si>
    <t>NO3 220</t>
  </si>
  <si>
    <t>NO3 240</t>
  </si>
  <si>
    <t>NO3 260</t>
  </si>
  <si>
    <t>NO3 280</t>
  </si>
  <si>
    <t>NO3 300</t>
  </si>
  <si>
    <t>Sum NO3</t>
  </si>
  <si>
    <t>P3</t>
  </si>
  <si>
    <t>TOC0_10cm</t>
  </si>
  <si>
    <t>TOC0_30cm</t>
  </si>
  <si>
    <t>Cl110</t>
  </si>
  <si>
    <t>Cl210</t>
  </si>
  <si>
    <t>Cl310</t>
  </si>
  <si>
    <t>HudsonW1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</si>
</sst>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A2" sqref="A2"/>
    </sheetView>
  </sheetViews>
  <sheetFormatPr defaultColWidth="10.08984375" defaultRowHeight="14.5" x14ac:dyDescent="0.35"/>
  <cols>
    <col min="1" max="1" width="16.54296875" bestFit="1" customWidth="1"/>
    <col min="2" max="2" width="11.54296875" bestFit="1" customWidth="1"/>
    <col min="3" max="3" width="13.26953125" bestFit="1" customWidth="1"/>
    <col min="4" max="4" width="13.6328125" bestFit="1" customWidth="1"/>
    <col min="5" max="5" width="24" bestFit="1" customWidth="1"/>
    <col min="6" max="6" width="24.453125" bestFit="1" customWidth="1"/>
    <col min="7" max="7" width="12.26953125" bestFit="1" customWidth="1"/>
    <col min="8" max="8" width="12.54296875" bestFit="1" customWidth="1"/>
  </cols>
  <sheetData>
    <row r="1" spans="1:8" x14ac:dyDescent="0.35">
      <c r="A1" t="s">
        <v>39</v>
      </c>
      <c r="B1" t="s">
        <v>40</v>
      </c>
      <c r="C1" t="s">
        <v>41</v>
      </c>
      <c r="D1" t="s">
        <v>42</v>
      </c>
      <c r="E1" t="s">
        <v>45</v>
      </c>
      <c r="F1" t="s">
        <v>46</v>
      </c>
      <c r="G1" t="s">
        <v>43</v>
      </c>
      <c r="H1" t="s">
        <v>44</v>
      </c>
    </row>
    <row r="2" spans="1:8" x14ac:dyDescent="0.35">
      <c r="A2" t="s">
        <v>78</v>
      </c>
      <c r="B2" s="2">
        <v>34634</v>
      </c>
      <c r="C2" s="1"/>
      <c r="F2">
        <v>43.666666669999998</v>
      </c>
      <c r="H2">
        <v>0</v>
      </c>
    </row>
    <row r="3" spans="1:8" x14ac:dyDescent="0.35">
      <c r="A3" t="s">
        <v>78</v>
      </c>
      <c r="B3" s="2">
        <v>34898</v>
      </c>
      <c r="C3" s="1"/>
    </row>
    <row r="4" spans="1:8" x14ac:dyDescent="0.35">
      <c r="A4" t="s">
        <v>78</v>
      </c>
      <c r="B4" s="2">
        <v>34928</v>
      </c>
      <c r="C4" s="1"/>
      <c r="F4">
        <v>144.9980832</v>
      </c>
      <c r="H4">
        <v>2.3676239520000002</v>
      </c>
    </row>
    <row r="5" spans="1:8" x14ac:dyDescent="0.35">
      <c r="A5" t="s">
        <v>78</v>
      </c>
      <c r="B5" s="2">
        <v>34988</v>
      </c>
      <c r="C5" s="1"/>
      <c r="F5">
        <v>1181.402732</v>
      </c>
      <c r="H5">
        <v>3.0745345620000002</v>
      </c>
    </row>
    <row r="6" spans="1:8" x14ac:dyDescent="0.35">
      <c r="A6" t="s">
        <v>78</v>
      </c>
      <c r="B6" s="2">
        <v>35031</v>
      </c>
      <c r="C6" s="1"/>
      <c r="D6">
        <v>477.17017729999998</v>
      </c>
      <c r="F6">
        <v>1384.7833049999999</v>
      </c>
      <c r="H6">
        <v>0</v>
      </c>
    </row>
    <row r="7" spans="1:8" x14ac:dyDescent="0.35">
      <c r="A7" t="s">
        <v>78</v>
      </c>
      <c r="B7" s="2">
        <v>35286</v>
      </c>
      <c r="C7" s="1"/>
    </row>
    <row r="8" spans="1:8" x14ac:dyDescent="0.35">
      <c r="A8" t="s">
        <v>78</v>
      </c>
      <c r="B8" s="2">
        <v>35304</v>
      </c>
      <c r="C8" s="1"/>
      <c r="E8">
        <v>38.461112280000002</v>
      </c>
      <c r="G8">
        <v>0.71046446799999996</v>
      </c>
    </row>
    <row r="9" spans="1:8" x14ac:dyDescent="0.35">
      <c r="A9" t="s">
        <v>78</v>
      </c>
      <c r="B9" s="2">
        <v>35326</v>
      </c>
      <c r="C9" s="1"/>
      <c r="E9">
        <v>194.94444960000001</v>
      </c>
      <c r="G9">
        <v>3.1678603710000002</v>
      </c>
    </row>
    <row r="10" spans="1:8" x14ac:dyDescent="0.35">
      <c r="A10" t="s">
        <v>78</v>
      </c>
      <c r="B10" s="2">
        <v>35347</v>
      </c>
      <c r="C10" s="1"/>
      <c r="E10">
        <v>489.54168320000002</v>
      </c>
      <c r="G10">
        <v>3.6009425799999999</v>
      </c>
    </row>
    <row r="11" spans="1:8" x14ac:dyDescent="0.35">
      <c r="A11" t="s">
        <v>78</v>
      </c>
      <c r="B11" s="2">
        <v>35403</v>
      </c>
      <c r="C11">
        <v>484.90240019999999</v>
      </c>
      <c r="E11">
        <v>986.0833662</v>
      </c>
      <c r="G11">
        <v>0</v>
      </c>
    </row>
    <row r="12" spans="1:8" x14ac:dyDescent="0.35">
      <c r="A12" t="s">
        <v>78</v>
      </c>
      <c r="B12" s="2">
        <v>35628</v>
      </c>
      <c r="C12" s="1"/>
    </row>
    <row r="13" spans="1:8" x14ac:dyDescent="0.35">
      <c r="A13" t="s">
        <v>78</v>
      </c>
      <c r="B13" s="2">
        <v>35641</v>
      </c>
      <c r="C13" s="1"/>
      <c r="F13">
        <v>25.00486179</v>
      </c>
      <c r="H13">
        <v>0.39673862100000001</v>
      </c>
    </row>
    <row r="14" spans="1:8" x14ac:dyDescent="0.35">
      <c r="A14" t="s">
        <v>78</v>
      </c>
      <c r="B14" s="2">
        <v>35670</v>
      </c>
      <c r="C14" s="1"/>
      <c r="F14">
        <v>159.37222729999999</v>
      </c>
      <c r="H14">
        <v>2.2501643640000002</v>
      </c>
    </row>
    <row r="15" spans="1:8" x14ac:dyDescent="0.35">
      <c r="A15" t="s">
        <v>78</v>
      </c>
      <c r="B15" s="2">
        <v>35690</v>
      </c>
      <c r="C15" s="1"/>
      <c r="F15">
        <v>389.27847919999999</v>
      </c>
      <c r="H15">
        <v>4.5259679730000002</v>
      </c>
    </row>
    <row r="16" spans="1:8" x14ac:dyDescent="0.35">
      <c r="A16" t="s">
        <v>78</v>
      </c>
      <c r="B16" s="2">
        <v>35713</v>
      </c>
      <c r="C16" s="1"/>
      <c r="F16">
        <v>757.37153750000004</v>
      </c>
      <c r="H16">
        <v>3.4370382849999999</v>
      </c>
    </row>
    <row r="17" spans="1:8" x14ac:dyDescent="0.35">
      <c r="A17" t="s">
        <v>78</v>
      </c>
      <c r="B17" s="2">
        <v>35760</v>
      </c>
      <c r="C17" s="1"/>
      <c r="D17">
        <v>413.16</v>
      </c>
      <c r="F17">
        <v>1166.631989</v>
      </c>
    </row>
    <row r="18" spans="1:8" x14ac:dyDescent="0.35">
      <c r="A18" t="s">
        <v>78</v>
      </c>
      <c r="B18" s="2">
        <v>36389</v>
      </c>
      <c r="C18" s="1"/>
      <c r="F18">
        <v>13.54513931</v>
      </c>
      <c r="H18">
        <v>0.189302686</v>
      </c>
    </row>
    <row r="19" spans="1:8" x14ac:dyDescent="0.35">
      <c r="A19" t="s">
        <v>78</v>
      </c>
      <c r="B19" s="2">
        <v>36454</v>
      </c>
      <c r="C19" s="1"/>
      <c r="F19">
        <v>727.55278020000003</v>
      </c>
      <c r="H19">
        <v>1.9800768040000001</v>
      </c>
    </row>
    <row r="20" spans="1:8" x14ac:dyDescent="0.35">
      <c r="A20" t="s">
        <v>78</v>
      </c>
      <c r="B20" s="2">
        <v>36502</v>
      </c>
      <c r="C20" s="1"/>
      <c r="D20">
        <v>264.18368900000002</v>
      </c>
      <c r="F20">
        <v>987.25001529999997</v>
      </c>
      <c r="H20">
        <v>0</v>
      </c>
    </row>
    <row r="21" spans="1:8" x14ac:dyDescent="0.35">
      <c r="A21" t="s">
        <v>78</v>
      </c>
      <c r="B21" s="2">
        <v>36034</v>
      </c>
      <c r="C21" s="1"/>
      <c r="E21">
        <v>56.333333969999998</v>
      </c>
      <c r="G21">
        <v>1.043635206</v>
      </c>
    </row>
    <row r="22" spans="1:8" x14ac:dyDescent="0.35">
      <c r="A22" t="s">
        <v>78</v>
      </c>
      <c r="B22" s="2">
        <v>36052</v>
      </c>
      <c r="C22" s="1"/>
      <c r="E22">
        <v>199.37986760000001</v>
      </c>
      <c r="G22">
        <v>3.4646940480000001</v>
      </c>
    </row>
    <row r="23" spans="1:8" x14ac:dyDescent="0.35">
      <c r="A23" t="s">
        <v>78</v>
      </c>
      <c r="B23" s="2">
        <v>36066</v>
      </c>
      <c r="C23" s="1"/>
      <c r="E23">
        <v>442.98543549999999</v>
      </c>
      <c r="G23">
        <v>3.5706760700000002</v>
      </c>
    </row>
    <row r="24" spans="1:8" x14ac:dyDescent="0.35">
      <c r="A24" t="s">
        <v>78</v>
      </c>
      <c r="B24" s="2">
        <v>36081</v>
      </c>
      <c r="E24">
        <v>627.28752139999995</v>
      </c>
      <c r="G24">
        <v>1.996239659</v>
      </c>
    </row>
    <row r="25" spans="1:8" x14ac:dyDescent="0.35">
      <c r="A25" t="s">
        <v>78</v>
      </c>
      <c r="B25" s="2">
        <v>36131</v>
      </c>
      <c r="C25">
        <v>336.35530349999999</v>
      </c>
      <c r="E25">
        <v>878.33334349999996</v>
      </c>
      <c r="G25">
        <v>0</v>
      </c>
    </row>
    <row r="26" spans="1:8" x14ac:dyDescent="0.35">
      <c r="A26" t="s">
        <v>78</v>
      </c>
      <c r="B26" s="2">
        <v>36418</v>
      </c>
      <c r="F26">
        <v>152.2500019</v>
      </c>
      <c r="H26">
        <v>1.6072249940000001</v>
      </c>
    </row>
    <row r="27" spans="1:8" x14ac:dyDescent="0.35">
      <c r="A27" t="s">
        <v>78</v>
      </c>
      <c r="B27" s="2">
        <v>36431</v>
      </c>
      <c r="F27">
        <v>297.66042329999999</v>
      </c>
      <c r="H27">
        <v>2.1558160829999999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"/>
  <sheetViews>
    <sheetView workbookViewId="0">
      <selection activeCell="A2" sqref="A2:A7"/>
    </sheetView>
  </sheetViews>
  <sheetFormatPr defaultRowHeight="14.5" x14ac:dyDescent="0.35"/>
  <cols>
    <col min="1" max="1" width="18.6328125" bestFit="1" customWidth="1"/>
    <col min="2" max="2" width="10.453125" bestFit="1" customWidth="1"/>
  </cols>
  <sheetData>
    <row r="1" spans="1:19" x14ac:dyDescent="0.35">
      <c r="A1" t="s">
        <v>39</v>
      </c>
      <c r="B1" s="2" t="s">
        <v>40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</row>
    <row r="2" spans="1:19" x14ac:dyDescent="0.35">
      <c r="A2" t="s">
        <v>78</v>
      </c>
      <c r="B2" s="3">
        <v>34552</v>
      </c>
      <c r="C2">
        <v>9.7469999999999999</v>
      </c>
      <c r="D2">
        <v>10.571916666666668</v>
      </c>
      <c r="E2">
        <v>15.612666666666668</v>
      </c>
      <c r="F2">
        <v>13.409599999999998</v>
      </c>
      <c r="G2">
        <v>9.8229166666666661</v>
      </c>
      <c r="H2">
        <v>7.1932499999999999</v>
      </c>
      <c r="I2">
        <v>6.7240000000000002</v>
      </c>
      <c r="J2">
        <v>5.6059999999999981</v>
      </c>
      <c r="K2">
        <v>5.2320000000000002</v>
      </c>
      <c r="L2">
        <v>6.7253333333333343</v>
      </c>
      <c r="M2">
        <v>9.2646666666666651</v>
      </c>
      <c r="N2">
        <v>10.790000000000001</v>
      </c>
      <c r="O2">
        <v>11.377166666666668</v>
      </c>
      <c r="P2">
        <v>10.220166666666666</v>
      </c>
      <c r="Q2">
        <v>9.6135000000000002</v>
      </c>
      <c r="R2">
        <v>8.7316666666666674</v>
      </c>
      <c r="S2">
        <f>SUM(C2:R2)</f>
        <v>150.64184999999998</v>
      </c>
    </row>
    <row r="3" spans="1:19" x14ac:dyDescent="0.35">
      <c r="A3" t="s">
        <v>78</v>
      </c>
      <c r="B3" s="3">
        <v>34802</v>
      </c>
      <c r="C3">
        <v>24.882750000000001</v>
      </c>
      <c r="D3">
        <v>25.961375</v>
      </c>
      <c r="E3">
        <v>41.684500000000007</v>
      </c>
      <c r="F3">
        <v>30.351399999999998</v>
      </c>
      <c r="G3">
        <v>21.999499999999998</v>
      </c>
      <c r="H3">
        <v>12.972</v>
      </c>
      <c r="I3">
        <v>9.6929999999999996</v>
      </c>
      <c r="J3">
        <v>7.2959999999999994</v>
      </c>
      <c r="K3">
        <v>6.6629999999999994</v>
      </c>
      <c r="L3">
        <v>9.3990000000000009</v>
      </c>
      <c r="M3">
        <v>12.642500000000002</v>
      </c>
      <c r="N3">
        <v>15.148250000000001</v>
      </c>
      <c r="O3">
        <v>15.015000000000002</v>
      </c>
      <c r="P3">
        <v>13.653250000000002</v>
      </c>
      <c r="Q3">
        <v>12.35975</v>
      </c>
      <c r="R3">
        <v>12.8375</v>
      </c>
      <c r="S3">
        <f t="shared" ref="S3:S7" si="0">SUM(C3:R3)</f>
        <v>272.55877500000003</v>
      </c>
    </row>
    <row r="4" spans="1:19" x14ac:dyDescent="0.35">
      <c r="A4" t="s">
        <v>78</v>
      </c>
      <c r="B4" s="3">
        <v>35050</v>
      </c>
      <c r="C4">
        <v>4.9781249999999995</v>
      </c>
      <c r="D4">
        <v>9.0832499999999996</v>
      </c>
      <c r="E4">
        <v>18.59</v>
      </c>
      <c r="F4">
        <v>15.5382</v>
      </c>
      <c r="G4">
        <v>10.499500000000001</v>
      </c>
      <c r="H4">
        <v>6.3709999999999996</v>
      </c>
      <c r="I4">
        <v>5.294999999999999</v>
      </c>
      <c r="J4">
        <v>4.7459999999999987</v>
      </c>
      <c r="K4">
        <v>4.266</v>
      </c>
      <c r="L4">
        <v>6.0385</v>
      </c>
      <c r="M4">
        <v>9.3827499999999997</v>
      </c>
      <c r="N4">
        <v>12.116000000000001</v>
      </c>
      <c r="O4">
        <v>12.905750000000001</v>
      </c>
      <c r="P4">
        <v>12.541750000000004</v>
      </c>
      <c r="Q4">
        <v>10.975249999999999</v>
      </c>
      <c r="R4">
        <v>9.9385000000000012</v>
      </c>
      <c r="S4">
        <f t="shared" si="0"/>
        <v>153.26557499999998</v>
      </c>
    </row>
    <row r="5" spans="1:19" x14ac:dyDescent="0.35">
      <c r="A5" t="s">
        <v>78</v>
      </c>
      <c r="B5" s="3">
        <v>35178</v>
      </c>
      <c r="C5">
        <v>11.907000000000002</v>
      </c>
      <c r="D5">
        <v>8.5470000000000006</v>
      </c>
      <c r="E5">
        <v>16.40925</v>
      </c>
      <c r="F5">
        <v>16.747499999999999</v>
      </c>
      <c r="G5">
        <v>14.242749999999999</v>
      </c>
      <c r="H5">
        <v>12.227375</v>
      </c>
      <c r="I5">
        <v>10.157999999999999</v>
      </c>
      <c r="J5">
        <v>6.2759999999999998</v>
      </c>
      <c r="K5">
        <v>4.4189999999999996</v>
      </c>
      <c r="L5">
        <v>6.0092499999999998</v>
      </c>
      <c r="M5">
        <v>8.7880000000000003</v>
      </c>
      <c r="N5">
        <v>11.2775</v>
      </c>
      <c r="O5">
        <v>11.381500000000001</v>
      </c>
      <c r="P5">
        <v>10.413</v>
      </c>
      <c r="Q5">
        <v>9.6589999999999989</v>
      </c>
      <c r="R5">
        <v>8.3557500000000005</v>
      </c>
      <c r="S5">
        <f t="shared" si="0"/>
        <v>166.81787499999999</v>
      </c>
    </row>
    <row r="6" spans="1:19" x14ac:dyDescent="0.35">
      <c r="A6" t="s">
        <v>78</v>
      </c>
      <c r="B6" s="3">
        <v>35422</v>
      </c>
      <c r="C6">
        <v>5.3639999999999999</v>
      </c>
      <c r="D6">
        <v>3.4430000000000005</v>
      </c>
      <c r="E6">
        <v>5.7584999999999997</v>
      </c>
      <c r="F6">
        <v>4.3499999999999996</v>
      </c>
      <c r="G6">
        <v>3.5132499999999998</v>
      </c>
      <c r="H6">
        <v>3.20275</v>
      </c>
      <c r="I6">
        <v>3.036</v>
      </c>
      <c r="J6">
        <v>3.2159999999999993</v>
      </c>
      <c r="K6">
        <v>4.1940000000000008</v>
      </c>
      <c r="L6">
        <v>3.8610000000000002</v>
      </c>
      <c r="M6">
        <v>4.6929999999999996</v>
      </c>
      <c r="N6">
        <v>6.8705000000000007</v>
      </c>
      <c r="O6">
        <v>7.6764999999999999</v>
      </c>
      <c r="P6">
        <v>7.5529999999999999</v>
      </c>
      <c r="Q6">
        <v>7.4555000000000007</v>
      </c>
      <c r="R6">
        <v>7.3384999999999998</v>
      </c>
      <c r="S6">
        <f t="shared" si="0"/>
        <v>81.525499999999994</v>
      </c>
    </row>
    <row r="7" spans="1:19" x14ac:dyDescent="0.35">
      <c r="A7" t="s">
        <v>78</v>
      </c>
      <c r="B7" s="3">
        <v>35437</v>
      </c>
      <c r="C7">
        <v>12.2805</v>
      </c>
      <c r="D7">
        <v>11.2475</v>
      </c>
      <c r="E7">
        <v>21.345500000000001</v>
      </c>
      <c r="F7">
        <v>22.881</v>
      </c>
      <c r="G7">
        <v>23.586499999999994</v>
      </c>
      <c r="H7">
        <v>20.481499999999997</v>
      </c>
      <c r="I7">
        <v>16.788</v>
      </c>
      <c r="J7">
        <v>11.513999999999999</v>
      </c>
      <c r="K7">
        <v>9.0839999999999996</v>
      </c>
      <c r="L7">
        <v>9.1194999999999986</v>
      </c>
      <c r="M7">
        <v>9.7174999999999994</v>
      </c>
      <c r="N7">
        <v>12.532</v>
      </c>
      <c r="O7">
        <v>13.546000000000001</v>
      </c>
      <c r="P7">
        <v>14.365000000000002</v>
      </c>
      <c r="Q7">
        <v>13.422500000000001</v>
      </c>
      <c r="R7">
        <v>11.797499999999999</v>
      </c>
      <c r="S7">
        <f t="shared" si="0"/>
        <v>233.70850000000002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abSelected="1" workbookViewId="0">
      <selection activeCell="A3" sqref="A3:A13"/>
    </sheetView>
  </sheetViews>
  <sheetFormatPr defaultRowHeight="14.5" x14ac:dyDescent="0.35"/>
  <cols>
    <col min="1" max="1" width="16.54296875" bestFit="1" customWidth="1"/>
    <col min="2" max="2" width="10" style="2" bestFit="1" customWidth="1"/>
    <col min="3" max="5" width="10" style="2" customWidth="1"/>
  </cols>
  <sheetData>
    <row r="1" spans="1:21" x14ac:dyDescent="0.35">
      <c r="A1" t="s">
        <v>39</v>
      </c>
      <c r="B1" s="2" t="s">
        <v>40</v>
      </c>
      <c r="C1" s="2" t="s">
        <v>75</v>
      </c>
      <c r="D1" s="2" t="s">
        <v>76</v>
      </c>
      <c r="E1" s="2" t="s">
        <v>77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5">
      <c r="A2" t="s">
        <v>78</v>
      </c>
      <c r="B2" s="2">
        <v>34578</v>
      </c>
      <c r="C2" s="4">
        <f>SUM(F2:K2)</f>
        <v>159.21010376443058</v>
      </c>
      <c r="D2" s="4">
        <f>SUM(L2:P2)</f>
        <v>1430.1202200047887</v>
      </c>
      <c r="E2" s="4">
        <f>SUM(Q2:U2)</f>
        <v>3284.5383796132237</v>
      </c>
      <c r="F2" s="5">
        <v>13.75</v>
      </c>
      <c r="G2" s="6">
        <v>34.191001903457362</v>
      </c>
      <c r="H2" s="6">
        <v>26.394734452350477</v>
      </c>
      <c r="I2" s="6">
        <v>27.390915440026966</v>
      </c>
      <c r="J2" s="6">
        <v>26.266865697129493</v>
      </c>
      <c r="K2" s="6">
        <v>31.216586271466284</v>
      </c>
      <c r="L2" s="6">
        <v>73.699719598109525</v>
      </c>
      <c r="M2" s="6">
        <v>155.22499283951043</v>
      </c>
      <c r="N2" s="6">
        <v>287.64289859075222</v>
      </c>
      <c r="O2" s="6">
        <v>404.01211451724498</v>
      </c>
      <c r="P2" s="6">
        <v>509.54049445917144</v>
      </c>
      <c r="Q2" s="6">
        <v>596.43544290107229</v>
      </c>
      <c r="R2" s="6">
        <v>697.21545548725294</v>
      </c>
      <c r="S2" s="6">
        <v>687.70443728806447</v>
      </c>
      <c r="T2" s="6">
        <v>682.69763492614129</v>
      </c>
      <c r="U2" s="7">
        <v>620.48540901069282</v>
      </c>
    </row>
    <row r="3" spans="1:21" x14ac:dyDescent="0.35">
      <c r="A3" t="s">
        <v>78</v>
      </c>
      <c r="B3" s="2">
        <v>34790</v>
      </c>
      <c r="C3" s="4">
        <f t="shared" ref="C3:C13" si="0">SUM(F3:K3)</f>
        <v>104.00612637072592</v>
      </c>
      <c r="D3" s="4">
        <f t="shared" ref="D3:D13" si="1">SUM(L3:P3)</f>
        <v>1574.9140806823295</v>
      </c>
      <c r="E3" s="4">
        <f t="shared" ref="E3:E13" si="2">SUM(Q3:U3)</f>
        <v>3473.1466564220973</v>
      </c>
      <c r="F3" s="8">
        <v>6.567499999999999</v>
      </c>
      <c r="G3" s="9">
        <v>14.753243560830773</v>
      </c>
      <c r="H3" s="9">
        <v>14.602050194250957</v>
      </c>
      <c r="I3" s="9">
        <v>16.562189348231101</v>
      </c>
      <c r="J3" s="9">
        <v>19.711454530537686</v>
      </c>
      <c r="K3" s="9">
        <v>31.809688736875412</v>
      </c>
      <c r="L3" s="9">
        <v>74.653392963246674</v>
      </c>
      <c r="M3" s="9">
        <v>165.13937269474624</v>
      </c>
      <c r="N3" s="9">
        <v>301.23331165033693</v>
      </c>
      <c r="O3" s="9">
        <v>455.7193693617827</v>
      </c>
      <c r="P3" s="9">
        <v>578.16863401221701</v>
      </c>
      <c r="Q3" s="9">
        <v>649.01369734522336</v>
      </c>
      <c r="R3" s="9">
        <v>742.77950960939472</v>
      </c>
      <c r="S3" s="9">
        <v>734.21479209197571</v>
      </c>
      <c r="T3" s="9">
        <v>695.63620647478024</v>
      </c>
      <c r="U3" s="10">
        <v>651.50245090072349</v>
      </c>
    </row>
    <row r="4" spans="1:21" x14ac:dyDescent="0.35">
      <c r="A4" t="s">
        <v>78</v>
      </c>
      <c r="B4" s="2">
        <v>35004</v>
      </c>
      <c r="C4" s="4">
        <f t="shared" si="0"/>
        <v>251.34712890813802</v>
      </c>
      <c r="D4" s="4">
        <f t="shared" si="1"/>
        <v>1285.4078610687457</v>
      </c>
      <c r="E4" s="4">
        <f t="shared" si="2"/>
        <v>3788.493469954492</v>
      </c>
      <c r="F4" s="8">
        <v>23.322499999999998</v>
      </c>
      <c r="G4" s="9">
        <v>59.456423932271392</v>
      </c>
      <c r="H4" s="9">
        <v>48.396155450811719</v>
      </c>
      <c r="I4" s="9">
        <v>42.608838483163588</v>
      </c>
      <c r="J4" s="9">
        <v>38.76150428937359</v>
      </c>
      <c r="K4" s="9">
        <v>38.801706752517717</v>
      </c>
      <c r="L4" s="9">
        <v>51.965898083235544</v>
      </c>
      <c r="M4" s="9">
        <v>119.34653850244825</v>
      </c>
      <c r="N4" s="9">
        <v>229.51770317343704</v>
      </c>
      <c r="O4" s="9">
        <v>372.52898481698674</v>
      </c>
      <c r="P4" s="9">
        <v>512.048736492638</v>
      </c>
      <c r="Q4" s="9">
        <v>627.84915974353407</v>
      </c>
      <c r="R4" s="9">
        <v>770.18744410969271</v>
      </c>
      <c r="S4" s="9">
        <v>823.63067955668521</v>
      </c>
      <c r="T4" s="9">
        <v>813.20358187784029</v>
      </c>
      <c r="U4" s="10">
        <v>753.62260466673979</v>
      </c>
    </row>
    <row r="5" spans="1:21" x14ac:dyDescent="0.35">
      <c r="A5" t="s">
        <v>78</v>
      </c>
      <c r="B5" s="2">
        <v>35156</v>
      </c>
      <c r="C5" s="4">
        <f t="shared" si="0"/>
        <v>187.42970617451022</v>
      </c>
      <c r="D5" s="4">
        <f t="shared" si="1"/>
        <v>1460.5176894091214</v>
      </c>
      <c r="E5" s="4">
        <f t="shared" si="2"/>
        <v>3548.1879491060572</v>
      </c>
      <c r="F5" s="8">
        <v>34.002499999999998</v>
      </c>
      <c r="G5" s="9">
        <v>25.277496239363575</v>
      </c>
      <c r="H5" s="9">
        <v>26.07340517606244</v>
      </c>
      <c r="I5" s="9">
        <v>28.981860385646673</v>
      </c>
      <c r="J5" s="9">
        <v>34.22461309817065</v>
      </c>
      <c r="K5" s="9">
        <v>38.869831275266904</v>
      </c>
      <c r="L5" s="9">
        <v>67.860123542774772</v>
      </c>
      <c r="M5" s="9">
        <v>149.19572824927474</v>
      </c>
      <c r="N5" s="9">
        <v>278.47846962566706</v>
      </c>
      <c r="O5" s="9">
        <v>414.49599520303326</v>
      </c>
      <c r="P5" s="9">
        <v>550.48737278837154</v>
      </c>
      <c r="Q5" s="9">
        <v>650.98719802512755</v>
      </c>
      <c r="R5" s="9">
        <v>754.55511480160692</v>
      </c>
      <c r="S5" s="9">
        <v>768.74926817894368</v>
      </c>
      <c r="T5" s="9">
        <v>723.30755533454226</v>
      </c>
      <c r="U5" s="10">
        <v>650.58881276583713</v>
      </c>
    </row>
    <row r="6" spans="1:21" x14ac:dyDescent="0.35">
      <c r="A6" t="s">
        <v>78</v>
      </c>
      <c r="B6" s="2">
        <v>35370</v>
      </c>
      <c r="C6" s="4">
        <f t="shared" si="0"/>
        <v>131.16063025324803</v>
      </c>
      <c r="D6" s="4">
        <f t="shared" si="1"/>
        <v>967.89426739727935</v>
      </c>
      <c r="E6" s="4">
        <f t="shared" si="2"/>
        <v>3010.9352419939469</v>
      </c>
      <c r="F6" s="8">
        <v>11.39875</v>
      </c>
      <c r="G6" s="9">
        <v>27.468748295547055</v>
      </c>
      <c r="H6" s="9">
        <v>27.558541584960285</v>
      </c>
      <c r="I6" s="9">
        <v>27.033261643246796</v>
      </c>
      <c r="J6" s="9">
        <v>17.761225918687167</v>
      </c>
      <c r="K6" s="9">
        <v>19.940102810806735</v>
      </c>
      <c r="L6" s="9">
        <v>35.074810739215422</v>
      </c>
      <c r="M6" s="9">
        <v>83.280000522235127</v>
      </c>
      <c r="N6" s="9">
        <v>171.05484862526134</v>
      </c>
      <c r="O6" s="9">
        <v>290.43562484131854</v>
      </c>
      <c r="P6" s="9">
        <v>388.04898266924886</v>
      </c>
      <c r="Q6" s="9">
        <v>515.24844698388881</v>
      </c>
      <c r="R6" s="9">
        <v>604.27043877076369</v>
      </c>
      <c r="S6" s="9">
        <v>639.87698539129917</v>
      </c>
      <c r="T6" s="9">
        <v>645.44709023059818</v>
      </c>
      <c r="U6" s="10">
        <v>606.09228061739691</v>
      </c>
    </row>
    <row r="7" spans="1:21" x14ac:dyDescent="0.35">
      <c r="A7" t="s">
        <v>78</v>
      </c>
      <c r="B7" s="2">
        <v>35521</v>
      </c>
      <c r="C7" s="4">
        <f t="shared" si="0"/>
        <v>244.17473923871307</v>
      </c>
      <c r="D7" s="4">
        <f t="shared" si="1"/>
        <v>1944.6289483207415</v>
      </c>
      <c r="E7" s="4">
        <f t="shared" si="2"/>
        <v>4137.76935320546</v>
      </c>
      <c r="F7" s="8">
        <v>22.23</v>
      </c>
      <c r="G7" s="9">
        <v>41.571893588914726</v>
      </c>
      <c r="H7" s="9">
        <v>43.734661113329906</v>
      </c>
      <c r="I7" s="9">
        <v>43.447729933462277</v>
      </c>
      <c r="J7" s="9">
        <v>45.161440360969095</v>
      </c>
      <c r="K7" s="9">
        <v>48.029014242037071</v>
      </c>
      <c r="L7" s="9">
        <v>80.802176318720868</v>
      </c>
      <c r="M7" s="9">
        <v>200.52815961181636</v>
      </c>
      <c r="N7" s="9">
        <v>391.58887940214095</v>
      </c>
      <c r="O7" s="9">
        <v>573.53575435424057</v>
      </c>
      <c r="P7" s="9">
        <v>698.17397863382291</v>
      </c>
      <c r="Q7" s="9">
        <v>750.1284138977685</v>
      </c>
      <c r="R7" s="9">
        <v>835.23422121866042</v>
      </c>
      <c r="S7" s="9">
        <v>842.78290304931716</v>
      </c>
      <c r="T7" s="9">
        <v>892.91040594684637</v>
      </c>
      <c r="U7" s="10">
        <v>816.71340909286721</v>
      </c>
    </row>
    <row r="8" spans="1:21" x14ac:dyDescent="0.35">
      <c r="A8" t="s">
        <v>78</v>
      </c>
      <c r="B8" s="2">
        <v>35735</v>
      </c>
      <c r="C8" s="4">
        <f t="shared" si="0"/>
        <v>114.88109839650724</v>
      </c>
      <c r="D8" s="4">
        <f t="shared" si="1"/>
        <v>1663.0780781557257</v>
      </c>
      <c r="E8" s="4">
        <f t="shared" si="2"/>
        <v>3534.0719302127777</v>
      </c>
      <c r="F8" s="8">
        <v>19.453749999999999</v>
      </c>
      <c r="G8" s="9">
        <v>23.784842084482612</v>
      </c>
      <c r="H8" s="9">
        <v>13.334289416890011</v>
      </c>
      <c r="I8" s="9">
        <v>12.162548653423357</v>
      </c>
      <c r="J8" s="9">
        <v>14.661756432133</v>
      </c>
      <c r="K8" s="9">
        <v>31.483911809578256</v>
      </c>
      <c r="L8" s="9">
        <v>88.962226250679592</v>
      </c>
      <c r="M8" s="9">
        <v>196.10418356420595</v>
      </c>
      <c r="N8" s="9">
        <v>333.32470858714601</v>
      </c>
      <c r="O8" s="9">
        <v>468.03006274934972</v>
      </c>
      <c r="P8" s="9">
        <v>576.6568970043445</v>
      </c>
      <c r="Q8" s="9">
        <v>644.91794140737409</v>
      </c>
      <c r="R8" s="9">
        <v>720.92439385168177</v>
      </c>
      <c r="S8" s="9">
        <v>730.5525106465609</v>
      </c>
      <c r="T8" s="9">
        <v>732.76571275103186</v>
      </c>
      <c r="U8" s="10">
        <v>704.91137155612921</v>
      </c>
    </row>
    <row r="9" spans="1:21" x14ac:dyDescent="0.35">
      <c r="A9" t="s">
        <v>78</v>
      </c>
      <c r="B9" s="2">
        <v>35916</v>
      </c>
      <c r="C9" s="4">
        <f t="shared" si="0"/>
        <v>63.242769274498826</v>
      </c>
      <c r="D9" s="4">
        <f t="shared" si="1"/>
        <v>1241.2591987086287</v>
      </c>
      <c r="E9" s="4">
        <f t="shared" si="2"/>
        <v>4381.5153557175581</v>
      </c>
      <c r="F9" s="8">
        <v>8.3887499999999999</v>
      </c>
      <c r="G9" s="9">
        <v>5.8568056874230381</v>
      </c>
      <c r="H9" s="9">
        <v>14.683601694409523</v>
      </c>
      <c r="I9" s="9">
        <v>14.086504811520102</v>
      </c>
      <c r="J9" s="9">
        <v>16.400458267300937</v>
      </c>
      <c r="K9" s="9">
        <v>3.8266488138452273</v>
      </c>
      <c r="L9" s="9">
        <v>11.768128720903922</v>
      </c>
      <c r="M9" s="9">
        <v>65.072346653375675</v>
      </c>
      <c r="N9" s="9">
        <v>182.33565299373294</v>
      </c>
      <c r="O9" s="9">
        <v>377.98712993934447</v>
      </c>
      <c r="P9" s="9">
        <v>604.09594040127172</v>
      </c>
      <c r="Q9" s="9">
        <v>743.61368104961332</v>
      </c>
      <c r="R9" s="9">
        <v>880.63943064207444</v>
      </c>
      <c r="S9" s="9">
        <v>903.3008814873001</v>
      </c>
      <c r="T9" s="9">
        <v>931.79806937116052</v>
      </c>
      <c r="U9" s="10">
        <v>922.16329316740951</v>
      </c>
    </row>
    <row r="10" spans="1:21" x14ac:dyDescent="0.35">
      <c r="A10" t="s">
        <v>78</v>
      </c>
      <c r="B10" s="2">
        <v>36100</v>
      </c>
      <c r="C10" s="4">
        <f t="shared" si="0"/>
        <v>168.89229575188483</v>
      </c>
      <c r="D10" s="4">
        <f t="shared" si="1"/>
        <v>1229.9094679818445</v>
      </c>
      <c r="E10" s="4">
        <f t="shared" si="2"/>
        <v>3874.06844483021</v>
      </c>
      <c r="F10" s="8">
        <v>17.271249999999998</v>
      </c>
      <c r="G10" s="9">
        <v>26.806191482304087</v>
      </c>
      <c r="H10" s="9">
        <v>31.465250372217806</v>
      </c>
      <c r="I10" s="9">
        <v>25.772967069634358</v>
      </c>
      <c r="J10" s="9">
        <v>30.715304389757115</v>
      </c>
      <c r="K10" s="9">
        <v>36.861332437971477</v>
      </c>
      <c r="L10" s="9">
        <v>46.084181786700725</v>
      </c>
      <c r="M10" s="9">
        <v>70.289634419020999</v>
      </c>
      <c r="N10" s="9">
        <v>169.54124801816255</v>
      </c>
      <c r="O10" s="9">
        <v>378.04997829105946</v>
      </c>
      <c r="P10" s="9">
        <v>565.94442546690095</v>
      </c>
      <c r="Q10" s="9">
        <v>684.07549682957392</v>
      </c>
      <c r="R10" s="9">
        <v>799.32278884809796</v>
      </c>
      <c r="S10" s="9">
        <v>823.88429936600596</v>
      </c>
      <c r="T10" s="9">
        <v>790.13912548001053</v>
      </c>
      <c r="U10" s="10">
        <v>776.64673430652169</v>
      </c>
    </row>
    <row r="11" spans="1:21" x14ac:dyDescent="0.35">
      <c r="A11" t="s">
        <v>78</v>
      </c>
      <c r="B11" s="2">
        <v>36312</v>
      </c>
      <c r="C11" s="4">
        <f t="shared" si="0"/>
        <v>126.50508601281143</v>
      </c>
      <c r="D11" s="4">
        <f t="shared" si="1"/>
        <v>519.09450808430495</v>
      </c>
      <c r="E11" s="4">
        <f t="shared" si="2"/>
        <v>3420.4218968267578</v>
      </c>
      <c r="F11" s="8">
        <v>10.895</v>
      </c>
      <c r="G11" s="9">
        <v>19.250571012914037</v>
      </c>
      <c r="H11" s="9">
        <v>20.086591753268539</v>
      </c>
      <c r="I11" s="9">
        <v>22.591030355369462</v>
      </c>
      <c r="J11" s="9">
        <v>23.414888002069347</v>
      </c>
      <c r="K11" s="9">
        <v>30.267004889190044</v>
      </c>
      <c r="L11" s="9">
        <v>46.213029188865193</v>
      </c>
      <c r="M11" s="9">
        <v>60.668876695966105</v>
      </c>
      <c r="N11" s="9">
        <v>95.081331177125691</v>
      </c>
      <c r="O11" s="9">
        <v>116.77947042201062</v>
      </c>
      <c r="P11" s="9">
        <v>200.35180060033733</v>
      </c>
      <c r="Q11" s="9">
        <v>349.34818108104406</v>
      </c>
      <c r="R11" s="9">
        <v>552.2824456033278</v>
      </c>
      <c r="S11" s="9">
        <v>661.96643794157092</v>
      </c>
      <c r="T11" s="9">
        <v>875.26577750781303</v>
      </c>
      <c r="U11" s="10">
        <v>981.55905469300171</v>
      </c>
    </row>
    <row r="12" spans="1:21" x14ac:dyDescent="0.35">
      <c r="A12" t="s">
        <v>78</v>
      </c>
      <c r="B12" s="2">
        <v>36465</v>
      </c>
      <c r="C12" s="4">
        <f t="shared" si="0"/>
        <v>72.119482620682177</v>
      </c>
      <c r="D12" s="4">
        <f t="shared" si="1"/>
        <v>387.10830246209423</v>
      </c>
      <c r="E12" s="4">
        <f t="shared" si="2"/>
        <v>3512.2754724011265</v>
      </c>
      <c r="F12" s="8">
        <v>12.21</v>
      </c>
      <c r="G12" s="9">
        <v>16.286066818726812</v>
      </c>
      <c r="H12" s="9">
        <v>11.397848663227906</v>
      </c>
      <c r="I12" s="9">
        <v>10.083988519790065</v>
      </c>
      <c r="J12" s="9">
        <v>10.205628617112231</v>
      </c>
      <c r="K12" s="9">
        <v>11.935950001825155</v>
      </c>
      <c r="L12" s="9">
        <v>16.038383922120151</v>
      </c>
      <c r="M12" s="9">
        <v>24.298607087825513</v>
      </c>
      <c r="N12" s="9">
        <v>41.057003815729509</v>
      </c>
      <c r="O12" s="9">
        <v>92.665225196238353</v>
      </c>
      <c r="P12" s="9">
        <v>213.04908244018074</v>
      </c>
      <c r="Q12" s="9">
        <v>380.18694803606815</v>
      </c>
      <c r="R12" s="9">
        <v>624.06127044401615</v>
      </c>
      <c r="S12" s="9">
        <v>765.46485368567642</v>
      </c>
      <c r="T12" s="9">
        <v>852.36553396844783</v>
      </c>
      <c r="U12" s="10">
        <v>890.19686626691805</v>
      </c>
    </row>
    <row r="13" spans="1:21" x14ac:dyDescent="0.35">
      <c r="A13" t="s">
        <v>78</v>
      </c>
      <c r="B13" s="2">
        <v>36647</v>
      </c>
      <c r="C13" s="4">
        <f t="shared" si="0"/>
        <v>77.484887226284812</v>
      </c>
      <c r="D13" s="4">
        <f t="shared" si="1"/>
        <v>254.74521722105283</v>
      </c>
      <c r="E13" s="4">
        <f t="shared" si="2"/>
        <v>2485.5538140186009</v>
      </c>
      <c r="F13" s="11">
        <v>6.7150000000000007</v>
      </c>
      <c r="G13" s="12">
        <v>13.345943747501387</v>
      </c>
      <c r="H13" s="12">
        <v>14.706900296195323</v>
      </c>
      <c r="I13" s="12">
        <v>13.351724274017492</v>
      </c>
      <c r="J13" s="12">
        <v>15.007239056903066</v>
      </c>
      <c r="K13" s="12">
        <v>14.358079851667535</v>
      </c>
      <c r="L13" s="12">
        <v>16.541297095917937</v>
      </c>
      <c r="M13" s="12">
        <v>22.216923521728578</v>
      </c>
      <c r="N13" s="12">
        <v>27.1440744902978</v>
      </c>
      <c r="O13" s="12">
        <v>56.977161473753469</v>
      </c>
      <c r="P13" s="12">
        <v>131.86576063935505</v>
      </c>
      <c r="Q13" s="12">
        <v>238.62350339411961</v>
      </c>
      <c r="R13" s="12">
        <v>413.23919551664045</v>
      </c>
      <c r="S13" s="12">
        <v>551.0018160366302</v>
      </c>
      <c r="T13" s="12">
        <v>620.20624809619881</v>
      </c>
      <c r="U13" s="13">
        <v>662.48305097501202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A3" sqref="A3:A24"/>
    </sheetView>
  </sheetViews>
  <sheetFormatPr defaultRowHeight="14.5" x14ac:dyDescent="0.35"/>
  <cols>
    <col min="1" max="1" width="16.54296875" bestFit="1" customWidth="1"/>
    <col min="2" max="2" width="10.08984375" style="2" bestFit="1" customWidth="1"/>
  </cols>
  <sheetData>
    <row r="1" spans="1:3" x14ac:dyDescent="0.35">
      <c r="A1" t="s">
        <v>39</v>
      </c>
      <c r="B1" s="2" t="s">
        <v>40</v>
      </c>
      <c r="C1" t="s">
        <v>34</v>
      </c>
    </row>
    <row r="2" spans="1:3" x14ac:dyDescent="0.35">
      <c r="A2" t="s">
        <v>78</v>
      </c>
      <c r="B2" s="2">
        <v>34634</v>
      </c>
      <c r="C2">
        <v>65</v>
      </c>
    </row>
    <row r="3" spans="1:3" x14ac:dyDescent="0.35">
      <c r="A3" t="s">
        <v>78</v>
      </c>
      <c r="B3" s="2">
        <v>34928</v>
      </c>
      <c r="C3">
        <v>31</v>
      </c>
    </row>
    <row r="4" spans="1:3" x14ac:dyDescent="0.35">
      <c r="A4" t="s">
        <v>78</v>
      </c>
      <c r="B4" s="2">
        <v>34988</v>
      </c>
      <c r="C4">
        <v>71</v>
      </c>
    </row>
    <row r="5" spans="1:3" x14ac:dyDescent="0.35">
      <c r="A5" t="s">
        <v>78</v>
      </c>
      <c r="B5" s="2">
        <v>35031</v>
      </c>
      <c r="C5">
        <v>90</v>
      </c>
    </row>
    <row r="6" spans="1:3" x14ac:dyDescent="0.35">
      <c r="A6" t="s">
        <v>78</v>
      </c>
      <c r="B6" s="2">
        <v>35304</v>
      </c>
      <c r="C6">
        <v>24</v>
      </c>
    </row>
    <row r="7" spans="1:3" x14ac:dyDescent="0.35">
      <c r="A7" t="s">
        <v>78</v>
      </c>
      <c r="B7" s="2">
        <v>35326</v>
      </c>
      <c r="C7">
        <v>31</v>
      </c>
    </row>
    <row r="8" spans="1:3" x14ac:dyDescent="0.35">
      <c r="A8" t="s">
        <v>78</v>
      </c>
      <c r="B8" s="2">
        <v>35347</v>
      </c>
      <c r="C8">
        <v>61</v>
      </c>
    </row>
    <row r="9" spans="1:3" x14ac:dyDescent="0.35">
      <c r="A9" t="s">
        <v>78</v>
      </c>
      <c r="B9" s="2">
        <v>35403</v>
      </c>
      <c r="C9">
        <v>90</v>
      </c>
    </row>
    <row r="10" spans="1:3" x14ac:dyDescent="0.35">
      <c r="A10" t="s">
        <v>78</v>
      </c>
      <c r="B10" s="2">
        <v>35641</v>
      </c>
      <c r="C10">
        <v>24</v>
      </c>
    </row>
    <row r="11" spans="1:3" x14ac:dyDescent="0.35">
      <c r="A11" t="s">
        <v>78</v>
      </c>
      <c r="B11" s="2">
        <v>35670</v>
      </c>
      <c r="C11">
        <v>31</v>
      </c>
    </row>
    <row r="12" spans="1:3" x14ac:dyDescent="0.35">
      <c r="A12" t="s">
        <v>78</v>
      </c>
      <c r="B12" s="2">
        <v>35690</v>
      </c>
      <c r="C12">
        <v>48</v>
      </c>
    </row>
    <row r="13" spans="1:3" x14ac:dyDescent="0.35">
      <c r="A13" t="s">
        <v>78</v>
      </c>
      <c r="B13" s="2">
        <v>35713</v>
      </c>
      <c r="C13">
        <v>65</v>
      </c>
    </row>
    <row r="14" spans="1:3" x14ac:dyDescent="0.35">
      <c r="A14" t="s">
        <v>78</v>
      </c>
      <c r="B14" s="2">
        <v>35760</v>
      </c>
      <c r="C14">
        <v>90</v>
      </c>
    </row>
    <row r="15" spans="1:3" x14ac:dyDescent="0.35">
      <c r="A15" t="s">
        <v>78</v>
      </c>
      <c r="B15" s="2">
        <v>36034</v>
      </c>
      <c r="C15">
        <v>27</v>
      </c>
    </row>
    <row r="16" spans="1:3" x14ac:dyDescent="0.35">
      <c r="A16" t="s">
        <v>78</v>
      </c>
      <c r="B16" s="2">
        <v>36052</v>
      </c>
      <c r="C16">
        <v>31</v>
      </c>
    </row>
    <row r="17" spans="1:3" x14ac:dyDescent="0.35">
      <c r="A17" t="s">
        <v>78</v>
      </c>
      <c r="B17" s="2">
        <v>36066</v>
      </c>
      <c r="C17">
        <v>45</v>
      </c>
    </row>
    <row r="18" spans="1:3" x14ac:dyDescent="0.35">
      <c r="A18" t="s">
        <v>78</v>
      </c>
      <c r="B18" s="2">
        <v>36081</v>
      </c>
      <c r="C18">
        <v>73</v>
      </c>
    </row>
    <row r="19" spans="1:3" x14ac:dyDescent="0.35">
      <c r="A19" t="s">
        <v>78</v>
      </c>
      <c r="B19" s="2">
        <v>36131</v>
      </c>
      <c r="C19">
        <v>90</v>
      </c>
    </row>
    <row r="20" spans="1:3" x14ac:dyDescent="0.35">
      <c r="A20" t="s">
        <v>78</v>
      </c>
      <c r="B20" s="2">
        <v>36389</v>
      </c>
      <c r="C20">
        <v>23</v>
      </c>
    </row>
    <row r="21" spans="1:3" x14ac:dyDescent="0.35">
      <c r="A21" t="s">
        <v>78</v>
      </c>
      <c r="B21" s="2">
        <v>36418</v>
      </c>
      <c r="C21">
        <v>32</v>
      </c>
    </row>
    <row r="22" spans="1:3" x14ac:dyDescent="0.35">
      <c r="A22" t="s">
        <v>78</v>
      </c>
      <c r="B22" s="2">
        <v>36431</v>
      </c>
      <c r="C22">
        <v>53</v>
      </c>
    </row>
    <row r="23" spans="1:3" x14ac:dyDescent="0.35">
      <c r="A23" t="s">
        <v>78</v>
      </c>
      <c r="B23" s="2">
        <v>36454</v>
      </c>
      <c r="C23">
        <v>71</v>
      </c>
    </row>
    <row r="24" spans="1:3" x14ac:dyDescent="0.35">
      <c r="A24" t="s">
        <v>78</v>
      </c>
      <c r="B24" s="2">
        <v>36502</v>
      </c>
      <c r="C24">
        <v>90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3" sqref="A3:A5"/>
    </sheetView>
  </sheetViews>
  <sheetFormatPr defaultRowHeight="14.5" x14ac:dyDescent="0.35"/>
  <cols>
    <col min="2" max="2" width="10.08984375" style="2" bestFit="1" customWidth="1"/>
  </cols>
  <sheetData>
    <row r="1" spans="1:3" x14ac:dyDescent="0.35">
      <c r="A1" t="s">
        <v>39</v>
      </c>
      <c r="B1" s="2" t="s">
        <v>40</v>
      </c>
      <c r="C1" t="s">
        <v>35</v>
      </c>
    </row>
    <row r="2" spans="1:3" x14ac:dyDescent="0.35">
      <c r="A2" t="s">
        <v>78</v>
      </c>
      <c r="B2" s="2">
        <v>35657</v>
      </c>
      <c r="C2">
        <v>710.5</v>
      </c>
    </row>
    <row r="3" spans="1:3" x14ac:dyDescent="0.35">
      <c r="A3" t="s">
        <v>78</v>
      </c>
      <c r="B3" s="2">
        <v>35892</v>
      </c>
      <c r="C3">
        <v>5506.67</v>
      </c>
    </row>
    <row r="4" spans="1:3" x14ac:dyDescent="0.35">
      <c r="A4" t="s">
        <v>78</v>
      </c>
      <c r="B4" s="2">
        <v>36026</v>
      </c>
      <c r="C4">
        <v>2993.33</v>
      </c>
    </row>
    <row r="5" spans="1:3" x14ac:dyDescent="0.35">
      <c r="A5" t="s">
        <v>78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4"/>
  <sheetViews>
    <sheetView workbookViewId="0">
      <selection activeCell="A2" sqref="A2:A154"/>
    </sheetView>
  </sheetViews>
  <sheetFormatPr defaultRowHeight="14.5" x14ac:dyDescent="0.35"/>
  <cols>
    <col min="2" max="2" width="10.08984375" style="2" bestFit="1" customWidth="1"/>
  </cols>
  <sheetData>
    <row r="1" spans="1:4" x14ac:dyDescent="0.35">
      <c r="A1" t="s">
        <v>39</v>
      </c>
      <c r="B1" s="2" t="s">
        <v>40</v>
      </c>
      <c r="C1" t="s">
        <v>36</v>
      </c>
      <c r="D1" t="s">
        <v>37</v>
      </c>
    </row>
    <row r="2" spans="1:4" x14ac:dyDescent="0.35">
      <c r="A2" t="s">
        <v>78</v>
      </c>
      <c r="B2" s="2">
        <v>35307</v>
      </c>
      <c r="C2">
        <v>0.7</v>
      </c>
      <c r="D2">
        <v>0.7</v>
      </c>
    </row>
    <row r="3" spans="1:4" x14ac:dyDescent="0.35">
      <c r="A3" t="s">
        <v>78</v>
      </c>
      <c r="B3" s="2">
        <v>35344</v>
      </c>
      <c r="C3">
        <v>0</v>
      </c>
      <c r="D3">
        <v>0.7</v>
      </c>
    </row>
    <row r="4" spans="1:4" x14ac:dyDescent="0.35">
      <c r="A4" t="s">
        <v>78</v>
      </c>
      <c r="B4" s="2">
        <v>35405</v>
      </c>
      <c r="C4">
        <v>0</v>
      </c>
      <c r="D4">
        <v>0.7</v>
      </c>
    </row>
    <row r="5" spans="1:4" x14ac:dyDescent="0.35">
      <c r="A5" t="s">
        <v>78</v>
      </c>
      <c r="B5" s="2">
        <v>35406</v>
      </c>
      <c r="C5">
        <v>0</v>
      </c>
      <c r="D5">
        <v>0.7</v>
      </c>
    </row>
    <row r="6" spans="1:4" x14ac:dyDescent="0.35">
      <c r="A6" t="s">
        <v>78</v>
      </c>
      <c r="B6" s="2">
        <v>35459</v>
      </c>
      <c r="C6">
        <v>0</v>
      </c>
      <c r="D6">
        <v>0.7</v>
      </c>
    </row>
    <row r="7" spans="1:4" x14ac:dyDescent="0.35">
      <c r="A7" t="s">
        <v>78</v>
      </c>
      <c r="B7" s="2">
        <v>35460</v>
      </c>
      <c r="C7">
        <v>4.5999999999999996</v>
      </c>
      <c r="D7">
        <v>5.3</v>
      </c>
    </row>
    <row r="8" spans="1:4" x14ac:dyDescent="0.35">
      <c r="A8" t="s">
        <v>78</v>
      </c>
      <c r="B8" s="2">
        <v>35474</v>
      </c>
      <c r="C8">
        <v>6.12</v>
      </c>
      <c r="D8">
        <v>11.42</v>
      </c>
    </row>
    <row r="9" spans="1:4" x14ac:dyDescent="0.35">
      <c r="A9" t="s">
        <v>78</v>
      </c>
      <c r="B9" s="2">
        <v>35834</v>
      </c>
      <c r="C9">
        <v>0.37</v>
      </c>
      <c r="D9">
        <v>11.79</v>
      </c>
    </row>
    <row r="10" spans="1:4" x14ac:dyDescent="0.35">
      <c r="A10" t="s">
        <v>78</v>
      </c>
      <c r="B10" s="2">
        <v>35948</v>
      </c>
      <c r="C10">
        <v>0</v>
      </c>
      <c r="D10">
        <v>11.79</v>
      </c>
    </row>
    <row r="11" spans="1:4" x14ac:dyDescent="0.35">
      <c r="A11" t="s">
        <v>78</v>
      </c>
      <c r="B11" s="2">
        <v>35968</v>
      </c>
      <c r="C11">
        <v>7.22</v>
      </c>
      <c r="D11">
        <v>19.010000000000002</v>
      </c>
    </row>
    <row r="12" spans="1:4" x14ac:dyDescent="0.35">
      <c r="A12" t="s">
        <v>78</v>
      </c>
      <c r="B12" s="2">
        <v>35994</v>
      </c>
      <c r="C12">
        <v>0.73</v>
      </c>
      <c r="D12">
        <v>19.739999999999998</v>
      </c>
    </row>
    <row r="13" spans="1:4" x14ac:dyDescent="0.35">
      <c r="A13" t="s">
        <v>78</v>
      </c>
      <c r="B13" s="2">
        <v>35996</v>
      </c>
      <c r="C13">
        <v>12.66</v>
      </c>
      <c r="D13">
        <v>32.4</v>
      </c>
    </row>
    <row r="14" spans="1:4" x14ac:dyDescent="0.35">
      <c r="A14" t="s">
        <v>78</v>
      </c>
      <c r="B14" s="2">
        <v>35997</v>
      </c>
      <c r="C14">
        <v>0.23</v>
      </c>
      <c r="D14">
        <v>32.630000000000003</v>
      </c>
    </row>
    <row r="15" spans="1:4" x14ac:dyDescent="0.35">
      <c r="A15" t="s">
        <v>78</v>
      </c>
      <c r="B15" s="2">
        <v>36000</v>
      </c>
      <c r="C15">
        <v>0</v>
      </c>
      <c r="D15">
        <v>32.630000000000003</v>
      </c>
    </row>
    <row r="16" spans="1:4" x14ac:dyDescent="0.35">
      <c r="A16" t="s">
        <v>78</v>
      </c>
      <c r="B16" s="2">
        <v>36002</v>
      </c>
      <c r="C16">
        <v>0</v>
      </c>
      <c r="D16">
        <v>32.630000000000003</v>
      </c>
    </row>
    <row r="17" spans="1:4" x14ac:dyDescent="0.35">
      <c r="A17" t="s">
        <v>78</v>
      </c>
      <c r="B17" s="2">
        <v>36003</v>
      </c>
      <c r="C17">
        <v>5.86</v>
      </c>
      <c r="D17">
        <v>38.49</v>
      </c>
    </row>
    <row r="18" spans="1:4" x14ac:dyDescent="0.35">
      <c r="A18" t="s">
        <v>78</v>
      </c>
      <c r="B18" s="2">
        <v>36014</v>
      </c>
      <c r="C18">
        <v>0.02</v>
      </c>
      <c r="D18">
        <v>38.51</v>
      </c>
    </row>
    <row r="19" spans="1:4" x14ac:dyDescent="0.35">
      <c r="A19" t="s">
        <v>78</v>
      </c>
      <c r="B19" s="2">
        <v>36015</v>
      </c>
      <c r="C19">
        <v>0</v>
      </c>
      <c r="D19">
        <v>38.51</v>
      </c>
    </row>
    <row r="20" spans="1:4" x14ac:dyDescent="0.35">
      <c r="A20" t="s">
        <v>78</v>
      </c>
      <c r="B20" s="2">
        <v>36043</v>
      </c>
      <c r="C20">
        <v>0.28999999999999998</v>
      </c>
      <c r="D20">
        <v>38.799999999999997</v>
      </c>
    </row>
    <row r="21" spans="1:4" x14ac:dyDescent="0.35">
      <c r="A21" t="s">
        <v>78</v>
      </c>
      <c r="B21" s="2">
        <v>36050</v>
      </c>
      <c r="C21">
        <v>0</v>
      </c>
      <c r="D21">
        <v>38.799999999999997</v>
      </c>
    </row>
    <row r="22" spans="1:4" x14ac:dyDescent="0.35">
      <c r="A22" t="s">
        <v>78</v>
      </c>
      <c r="B22" s="2">
        <v>36051</v>
      </c>
      <c r="C22">
        <v>0</v>
      </c>
      <c r="D22">
        <v>38.799999999999997</v>
      </c>
    </row>
    <row r="23" spans="1:4" x14ac:dyDescent="0.35">
      <c r="A23" t="s">
        <v>78</v>
      </c>
      <c r="B23" s="2">
        <v>36052</v>
      </c>
      <c r="C23">
        <v>0</v>
      </c>
      <c r="D23">
        <v>38.799999999999997</v>
      </c>
    </row>
    <row r="24" spans="1:4" x14ac:dyDescent="0.35">
      <c r="A24" t="s">
        <v>78</v>
      </c>
      <c r="B24" s="2">
        <v>36053</v>
      </c>
      <c r="C24">
        <v>5.6958888999999999E-2</v>
      </c>
      <c r="D24">
        <v>38.856958890000001</v>
      </c>
    </row>
    <row r="25" spans="1:4" x14ac:dyDescent="0.35">
      <c r="A25" t="s">
        <v>78</v>
      </c>
      <c r="B25" s="2">
        <v>36056</v>
      </c>
      <c r="C25">
        <v>0.113917778</v>
      </c>
      <c r="D25">
        <v>38.970876670000003</v>
      </c>
    </row>
    <row r="26" spans="1:4" x14ac:dyDescent="0.35">
      <c r="A26" t="s">
        <v>78</v>
      </c>
      <c r="B26" s="2">
        <v>36062</v>
      </c>
      <c r="C26">
        <v>0</v>
      </c>
      <c r="D26">
        <v>38.970876670000003</v>
      </c>
    </row>
    <row r="27" spans="1:4" x14ac:dyDescent="0.35">
      <c r="A27" t="s">
        <v>78</v>
      </c>
      <c r="B27" s="2">
        <v>36074</v>
      </c>
      <c r="C27">
        <v>0</v>
      </c>
      <c r="D27">
        <v>38.970876670000003</v>
      </c>
    </row>
    <row r="28" spans="1:4" x14ac:dyDescent="0.35">
      <c r="A28" t="s">
        <v>78</v>
      </c>
      <c r="B28" s="2">
        <v>36087</v>
      </c>
      <c r="C28">
        <v>0</v>
      </c>
      <c r="D28">
        <v>38.970876670000003</v>
      </c>
    </row>
    <row r="29" spans="1:4" x14ac:dyDescent="0.35">
      <c r="A29" t="s">
        <v>78</v>
      </c>
      <c r="B29" s="2">
        <v>36088</v>
      </c>
      <c r="C29">
        <v>0</v>
      </c>
      <c r="D29">
        <v>38.970876670000003</v>
      </c>
    </row>
    <row r="30" spans="1:4" x14ac:dyDescent="0.35">
      <c r="A30" t="s">
        <v>78</v>
      </c>
      <c r="B30" s="2">
        <v>36093</v>
      </c>
      <c r="C30">
        <v>0</v>
      </c>
      <c r="D30">
        <v>38.970876670000003</v>
      </c>
    </row>
    <row r="31" spans="1:4" x14ac:dyDescent="0.35">
      <c r="A31" t="s">
        <v>78</v>
      </c>
      <c r="B31" s="2">
        <v>36094</v>
      </c>
      <c r="C31">
        <v>0</v>
      </c>
      <c r="D31">
        <v>38.970876670000003</v>
      </c>
    </row>
    <row r="32" spans="1:4" x14ac:dyDescent="0.35">
      <c r="A32" t="s">
        <v>78</v>
      </c>
      <c r="B32" s="2">
        <v>36095</v>
      </c>
      <c r="C32">
        <v>0</v>
      </c>
      <c r="D32">
        <v>38.970876670000003</v>
      </c>
    </row>
    <row r="33" spans="1:4" x14ac:dyDescent="0.35">
      <c r="A33" t="s">
        <v>78</v>
      </c>
      <c r="B33" s="2">
        <v>36097</v>
      </c>
      <c r="C33">
        <v>8.1876667E-2</v>
      </c>
      <c r="D33">
        <v>39.052753330000002</v>
      </c>
    </row>
    <row r="34" spans="1:4" x14ac:dyDescent="0.35">
      <c r="A34" t="s">
        <v>78</v>
      </c>
      <c r="B34" s="2">
        <v>36098</v>
      </c>
      <c r="C34">
        <v>0</v>
      </c>
      <c r="D34">
        <v>39.052753330000002</v>
      </c>
    </row>
    <row r="35" spans="1:4" x14ac:dyDescent="0.35">
      <c r="A35" t="s">
        <v>78</v>
      </c>
      <c r="B35" s="2">
        <v>36099</v>
      </c>
      <c r="C35">
        <v>5.6958888999999999E-2</v>
      </c>
      <c r="D35">
        <v>39.109712219999999</v>
      </c>
    </row>
    <row r="36" spans="1:4" x14ac:dyDescent="0.35">
      <c r="A36" t="s">
        <v>78</v>
      </c>
      <c r="B36" s="2">
        <v>36105</v>
      </c>
      <c r="C36">
        <v>0</v>
      </c>
      <c r="D36">
        <v>39.109712219999999</v>
      </c>
    </row>
    <row r="37" spans="1:4" x14ac:dyDescent="0.35">
      <c r="A37" t="s">
        <v>78</v>
      </c>
      <c r="B37" s="2">
        <v>36106</v>
      </c>
      <c r="C37">
        <v>0</v>
      </c>
      <c r="D37">
        <v>39.109712219999999</v>
      </c>
    </row>
    <row r="38" spans="1:4" x14ac:dyDescent="0.35">
      <c r="A38" t="s">
        <v>78</v>
      </c>
      <c r="B38" s="2">
        <v>36107</v>
      </c>
      <c r="C38">
        <v>0</v>
      </c>
      <c r="D38">
        <v>39.109712219999999</v>
      </c>
    </row>
    <row r="39" spans="1:4" x14ac:dyDescent="0.35">
      <c r="A39" t="s">
        <v>78</v>
      </c>
      <c r="B39" s="2">
        <v>36108</v>
      </c>
      <c r="C39">
        <v>5.6958888999999999E-2</v>
      </c>
      <c r="D39">
        <v>39.166671110000003</v>
      </c>
    </row>
    <row r="40" spans="1:4" x14ac:dyDescent="0.35">
      <c r="A40" t="s">
        <v>78</v>
      </c>
      <c r="B40" s="2">
        <v>36111</v>
      </c>
      <c r="C40">
        <v>0</v>
      </c>
      <c r="D40">
        <v>39.166671110000003</v>
      </c>
    </row>
    <row r="41" spans="1:4" x14ac:dyDescent="0.35">
      <c r="A41" t="s">
        <v>78</v>
      </c>
      <c r="B41" s="2">
        <v>36112</v>
      </c>
      <c r="C41">
        <v>0.27648666500000002</v>
      </c>
      <c r="D41">
        <v>39.44315778</v>
      </c>
    </row>
    <row r="42" spans="1:4" x14ac:dyDescent="0.35">
      <c r="A42" t="s">
        <v>78</v>
      </c>
      <c r="B42" s="2">
        <v>36113</v>
      </c>
      <c r="C42">
        <v>5.6958888999999999E-2</v>
      </c>
      <c r="D42">
        <v>39.500116669999997</v>
      </c>
    </row>
    <row r="43" spans="1:4" x14ac:dyDescent="0.35">
      <c r="A43" t="s">
        <v>78</v>
      </c>
      <c r="B43" s="2">
        <v>36116</v>
      </c>
      <c r="C43">
        <v>5.4573378000000003</v>
      </c>
      <c r="D43">
        <v>44.957454470000002</v>
      </c>
    </row>
    <row r="44" spans="1:4" x14ac:dyDescent="0.35">
      <c r="A44" t="s">
        <v>78</v>
      </c>
      <c r="B44" s="2">
        <v>36117</v>
      </c>
      <c r="C44">
        <v>0.45567111100000002</v>
      </c>
      <c r="D44">
        <v>45.413125579999999</v>
      </c>
    </row>
    <row r="45" spans="1:4" x14ac:dyDescent="0.35">
      <c r="A45" t="s">
        <v>78</v>
      </c>
      <c r="B45" s="2">
        <v>36143</v>
      </c>
      <c r="C45">
        <v>0</v>
      </c>
      <c r="D45">
        <v>45.413125579999999</v>
      </c>
    </row>
    <row r="46" spans="1:4" x14ac:dyDescent="0.35">
      <c r="A46" t="s">
        <v>78</v>
      </c>
      <c r="B46" s="2">
        <v>36144</v>
      </c>
      <c r="C46">
        <v>0</v>
      </c>
      <c r="D46">
        <v>45.413125579999999</v>
      </c>
    </row>
    <row r="47" spans="1:4" x14ac:dyDescent="0.35">
      <c r="A47" t="s">
        <v>78</v>
      </c>
      <c r="B47" s="2">
        <v>36145</v>
      </c>
      <c r="C47">
        <v>4.5092222000000001E-2</v>
      </c>
      <c r="D47">
        <v>45.4582178</v>
      </c>
    </row>
    <row r="48" spans="1:4" x14ac:dyDescent="0.35">
      <c r="A48" t="s">
        <v>78</v>
      </c>
      <c r="B48" s="2">
        <v>36146</v>
      </c>
      <c r="C48">
        <v>0</v>
      </c>
      <c r="D48">
        <v>45.4582178</v>
      </c>
    </row>
    <row r="49" spans="1:4" x14ac:dyDescent="0.35">
      <c r="A49" t="s">
        <v>78</v>
      </c>
      <c r="B49" s="2">
        <v>36147</v>
      </c>
      <c r="C49">
        <v>0</v>
      </c>
      <c r="D49">
        <v>45.4582178</v>
      </c>
    </row>
    <row r="50" spans="1:4" x14ac:dyDescent="0.35">
      <c r="A50" t="s">
        <v>78</v>
      </c>
      <c r="B50" s="2">
        <v>36149</v>
      </c>
      <c r="C50">
        <v>0</v>
      </c>
      <c r="D50">
        <v>45.4582178</v>
      </c>
    </row>
    <row r="51" spans="1:4" x14ac:dyDescent="0.35">
      <c r="A51" t="s">
        <v>78</v>
      </c>
      <c r="B51" s="2">
        <v>36160</v>
      </c>
      <c r="C51">
        <v>0</v>
      </c>
      <c r="D51">
        <v>45.4582178</v>
      </c>
    </row>
    <row r="52" spans="1:4" x14ac:dyDescent="0.35">
      <c r="A52" t="s">
        <v>78</v>
      </c>
      <c r="B52" s="2">
        <v>36162</v>
      </c>
      <c r="C52">
        <v>0</v>
      </c>
      <c r="D52">
        <v>45.4582178</v>
      </c>
    </row>
    <row r="53" spans="1:4" x14ac:dyDescent="0.35">
      <c r="A53" t="s">
        <v>78</v>
      </c>
      <c r="B53" s="2">
        <v>36166</v>
      </c>
      <c r="C53">
        <v>0</v>
      </c>
      <c r="D53">
        <v>45.4582178</v>
      </c>
    </row>
    <row r="54" spans="1:4" x14ac:dyDescent="0.35">
      <c r="A54" t="s">
        <v>78</v>
      </c>
      <c r="B54" s="2">
        <v>36168</v>
      </c>
      <c r="C54">
        <v>0</v>
      </c>
      <c r="D54">
        <v>45.4582178</v>
      </c>
    </row>
    <row r="55" spans="1:4" x14ac:dyDescent="0.35">
      <c r="A55" t="s">
        <v>78</v>
      </c>
      <c r="B55" s="2">
        <v>36169</v>
      </c>
      <c r="C55">
        <v>0</v>
      </c>
      <c r="D55">
        <v>45.4582178</v>
      </c>
    </row>
    <row r="56" spans="1:4" x14ac:dyDescent="0.35">
      <c r="A56" t="s">
        <v>78</v>
      </c>
      <c r="B56" s="2">
        <v>36170</v>
      </c>
      <c r="C56">
        <v>0</v>
      </c>
      <c r="D56">
        <v>45.4582178</v>
      </c>
    </row>
    <row r="57" spans="1:4" x14ac:dyDescent="0.35">
      <c r="A57" t="s">
        <v>78</v>
      </c>
      <c r="B57" s="2">
        <v>36171</v>
      </c>
      <c r="C57">
        <v>0</v>
      </c>
      <c r="D57">
        <v>45.4582178</v>
      </c>
    </row>
    <row r="58" spans="1:4" x14ac:dyDescent="0.35">
      <c r="A58" t="s">
        <v>78</v>
      </c>
      <c r="B58" s="2">
        <v>36173</v>
      </c>
      <c r="C58">
        <v>0</v>
      </c>
      <c r="D58">
        <v>45.4582178</v>
      </c>
    </row>
    <row r="59" spans="1:4" x14ac:dyDescent="0.35">
      <c r="A59" t="s">
        <v>78</v>
      </c>
      <c r="B59" s="2">
        <v>36181</v>
      </c>
      <c r="C59">
        <v>0</v>
      </c>
      <c r="D59">
        <v>45.4582178</v>
      </c>
    </row>
    <row r="60" spans="1:4" x14ac:dyDescent="0.35">
      <c r="A60" t="s">
        <v>78</v>
      </c>
      <c r="B60" s="2">
        <v>36183</v>
      </c>
      <c r="C60">
        <v>0</v>
      </c>
      <c r="D60">
        <v>45.4582178</v>
      </c>
    </row>
    <row r="61" spans="1:4" x14ac:dyDescent="0.35">
      <c r="A61" t="s">
        <v>78</v>
      </c>
      <c r="B61" s="2">
        <v>36184</v>
      </c>
      <c r="C61">
        <v>0</v>
      </c>
      <c r="D61">
        <v>45.4582178</v>
      </c>
    </row>
    <row r="62" spans="1:4" x14ac:dyDescent="0.35">
      <c r="A62" t="s">
        <v>78</v>
      </c>
      <c r="B62" s="2">
        <v>36191</v>
      </c>
      <c r="C62">
        <v>0</v>
      </c>
      <c r="D62">
        <v>45.4582178</v>
      </c>
    </row>
    <row r="63" spans="1:4" x14ac:dyDescent="0.35">
      <c r="A63" t="s">
        <v>78</v>
      </c>
      <c r="B63" s="2">
        <v>36192</v>
      </c>
      <c r="C63">
        <v>5.9222220000000004E-3</v>
      </c>
      <c r="D63">
        <v>45.464140020000002</v>
      </c>
    </row>
    <row r="64" spans="1:4" x14ac:dyDescent="0.35">
      <c r="A64" t="s">
        <v>78</v>
      </c>
      <c r="B64" s="2">
        <v>36199</v>
      </c>
      <c r="C64">
        <v>0</v>
      </c>
      <c r="D64">
        <v>45.464140020000002</v>
      </c>
    </row>
    <row r="65" spans="1:4" x14ac:dyDescent="0.35">
      <c r="A65" t="s">
        <v>78</v>
      </c>
      <c r="B65" s="2">
        <v>36200</v>
      </c>
      <c r="C65">
        <v>0</v>
      </c>
      <c r="D65">
        <v>45.464140020000002</v>
      </c>
    </row>
    <row r="66" spans="1:4" x14ac:dyDescent="0.35">
      <c r="A66" t="s">
        <v>78</v>
      </c>
      <c r="B66" s="2">
        <v>36219</v>
      </c>
      <c r="C66">
        <v>0</v>
      </c>
      <c r="D66">
        <v>45.464140020000002</v>
      </c>
    </row>
    <row r="67" spans="1:4" x14ac:dyDescent="0.35">
      <c r="A67" t="s">
        <v>78</v>
      </c>
      <c r="B67" s="2">
        <v>36220</v>
      </c>
      <c r="C67">
        <v>0</v>
      </c>
      <c r="D67">
        <v>45.464140020000002</v>
      </c>
    </row>
    <row r="68" spans="1:4" x14ac:dyDescent="0.35">
      <c r="A68" t="s">
        <v>78</v>
      </c>
      <c r="B68" s="2">
        <v>36221</v>
      </c>
      <c r="C68">
        <v>0</v>
      </c>
      <c r="D68">
        <v>45.464140020000002</v>
      </c>
    </row>
    <row r="69" spans="1:4" x14ac:dyDescent="0.35">
      <c r="A69" t="s">
        <v>78</v>
      </c>
      <c r="B69" s="2">
        <v>36237</v>
      </c>
      <c r="C69">
        <v>0</v>
      </c>
      <c r="D69">
        <v>45.464140020000002</v>
      </c>
    </row>
    <row r="70" spans="1:4" x14ac:dyDescent="0.35">
      <c r="A70" t="s">
        <v>78</v>
      </c>
      <c r="B70" s="2">
        <v>36241</v>
      </c>
      <c r="C70">
        <v>0</v>
      </c>
      <c r="D70">
        <v>45.464140020000002</v>
      </c>
    </row>
    <row r="71" spans="1:4" x14ac:dyDescent="0.35">
      <c r="A71" t="s">
        <v>78</v>
      </c>
      <c r="B71" s="2">
        <v>36243</v>
      </c>
      <c r="C71">
        <v>0</v>
      </c>
      <c r="D71">
        <v>45.464140020000002</v>
      </c>
    </row>
    <row r="72" spans="1:4" x14ac:dyDescent="0.35">
      <c r="A72" t="s">
        <v>78</v>
      </c>
      <c r="B72" s="2">
        <v>36245</v>
      </c>
      <c r="C72">
        <v>0</v>
      </c>
      <c r="D72">
        <v>45.464140020000002</v>
      </c>
    </row>
    <row r="73" spans="1:4" x14ac:dyDescent="0.35">
      <c r="A73" t="s">
        <v>78</v>
      </c>
      <c r="B73" s="2">
        <v>36250</v>
      </c>
      <c r="C73">
        <v>0</v>
      </c>
      <c r="D73">
        <v>45.464140020000002</v>
      </c>
    </row>
    <row r="74" spans="1:4" x14ac:dyDescent="0.35">
      <c r="A74" t="s">
        <v>78</v>
      </c>
      <c r="B74" s="2">
        <v>36251</v>
      </c>
      <c r="C74">
        <v>0</v>
      </c>
      <c r="D74">
        <v>45.464140020000002</v>
      </c>
    </row>
    <row r="75" spans="1:4" x14ac:dyDescent="0.35">
      <c r="A75" t="s">
        <v>78</v>
      </c>
      <c r="B75" s="2">
        <v>36252</v>
      </c>
      <c r="C75">
        <v>2.3727772000000001E-2</v>
      </c>
      <c r="D75">
        <v>45.487867790000003</v>
      </c>
    </row>
    <row r="76" spans="1:4" x14ac:dyDescent="0.35">
      <c r="A76" t="s">
        <v>78</v>
      </c>
      <c r="B76" s="2">
        <v>36253</v>
      </c>
      <c r="C76">
        <v>0</v>
      </c>
      <c r="D76">
        <v>45.487867790000003</v>
      </c>
    </row>
    <row r="77" spans="1:4" x14ac:dyDescent="0.35">
      <c r="A77" t="s">
        <v>78</v>
      </c>
      <c r="B77" s="2">
        <v>36254</v>
      </c>
      <c r="C77">
        <v>0</v>
      </c>
      <c r="D77">
        <v>45.487867790000003</v>
      </c>
    </row>
    <row r="78" spans="1:4" x14ac:dyDescent="0.35">
      <c r="A78" t="s">
        <v>78</v>
      </c>
      <c r="B78" s="2">
        <v>36255</v>
      </c>
      <c r="C78">
        <v>4.8723422449999996</v>
      </c>
      <c r="D78">
        <v>50.360210039999998</v>
      </c>
    </row>
    <row r="79" spans="1:4" x14ac:dyDescent="0.35">
      <c r="A79" t="s">
        <v>78</v>
      </c>
      <c r="B79" s="2">
        <v>36256</v>
      </c>
      <c r="C79">
        <v>0</v>
      </c>
      <c r="D79">
        <v>50.360210039999998</v>
      </c>
    </row>
    <row r="80" spans="1:4" x14ac:dyDescent="0.35">
      <c r="A80" t="s">
        <v>78</v>
      </c>
      <c r="B80" s="2">
        <v>36259</v>
      </c>
      <c r="C80">
        <v>0</v>
      </c>
      <c r="D80">
        <v>50.360210039999998</v>
      </c>
    </row>
    <row r="81" spans="1:4" x14ac:dyDescent="0.35">
      <c r="A81" t="s">
        <v>78</v>
      </c>
      <c r="B81" s="2">
        <v>36261</v>
      </c>
      <c r="C81">
        <v>0</v>
      </c>
      <c r="D81">
        <v>50.360210039999998</v>
      </c>
    </row>
    <row r="82" spans="1:4" x14ac:dyDescent="0.35">
      <c r="A82" t="s">
        <v>78</v>
      </c>
      <c r="B82" s="2">
        <v>36293</v>
      </c>
      <c r="C82">
        <v>0</v>
      </c>
      <c r="D82">
        <v>50.360210039999998</v>
      </c>
    </row>
    <row r="83" spans="1:4" x14ac:dyDescent="0.35">
      <c r="A83" t="s">
        <v>78</v>
      </c>
      <c r="B83" s="2">
        <v>36310</v>
      </c>
      <c r="C83">
        <v>0</v>
      </c>
      <c r="D83">
        <v>50.360210039999998</v>
      </c>
    </row>
    <row r="84" spans="1:4" x14ac:dyDescent="0.35">
      <c r="A84" t="s">
        <v>78</v>
      </c>
      <c r="B84" s="2">
        <v>36311</v>
      </c>
      <c r="C84">
        <v>5.1025555E-2</v>
      </c>
      <c r="D84">
        <v>50.411235589999997</v>
      </c>
    </row>
    <row r="85" spans="1:4" x14ac:dyDescent="0.35">
      <c r="A85" t="s">
        <v>78</v>
      </c>
      <c r="B85" s="2">
        <v>36317</v>
      </c>
      <c r="C85">
        <v>0</v>
      </c>
      <c r="D85">
        <v>50.411235589999997</v>
      </c>
    </row>
    <row r="86" spans="1:4" x14ac:dyDescent="0.35">
      <c r="A86" t="s">
        <v>78</v>
      </c>
      <c r="B86" s="2">
        <v>36318</v>
      </c>
      <c r="C86">
        <v>2.7292222000000001E-2</v>
      </c>
      <c r="D86">
        <v>50.438527819999997</v>
      </c>
    </row>
    <row r="87" spans="1:4" x14ac:dyDescent="0.35">
      <c r="A87" t="s">
        <v>78</v>
      </c>
      <c r="B87" s="2">
        <v>36319</v>
      </c>
      <c r="C87">
        <v>0</v>
      </c>
      <c r="D87">
        <v>50.438527819999997</v>
      </c>
    </row>
    <row r="88" spans="1:4" x14ac:dyDescent="0.35">
      <c r="A88" t="s">
        <v>78</v>
      </c>
      <c r="B88" s="2">
        <v>36320</v>
      </c>
      <c r="C88">
        <v>1.0608377550000001</v>
      </c>
      <c r="D88">
        <v>51.499365570000002</v>
      </c>
    </row>
    <row r="89" spans="1:4" x14ac:dyDescent="0.35">
      <c r="A89" t="s">
        <v>78</v>
      </c>
      <c r="B89" s="2">
        <v>36321</v>
      </c>
      <c r="C89">
        <v>4.5092222000000001E-2</v>
      </c>
      <c r="D89">
        <v>51.544457790000003</v>
      </c>
    </row>
    <row r="90" spans="1:4" x14ac:dyDescent="0.35">
      <c r="A90" t="s">
        <v>78</v>
      </c>
      <c r="B90" s="2">
        <v>36324</v>
      </c>
      <c r="C90">
        <v>0</v>
      </c>
      <c r="D90">
        <v>51.544457790000003</v>
      </c>
    </row>
    <row r="91" spans="1:4" x14ac:dyDescent="0.35">
      <c r="A91" t="s">
        <v>78</v>
      </c>
      <c r="B91" s="2">
        <v>36325</v>
      </c>
      <c r="C91">
        <v>5.1025555E-2</v>
      </c>
      <c r="D91">
        <v>51.595483350000002</v>
      </c>
    </row>
    <row r="92" spans="1:4" x14ac:dyDescent="0.35">
      <c r="A92" t="s">
        <v>78</v>
      </c>
      <c r="B92" s="2">
        <v>36327</v>
      </c>
      <c r="C92">
        <v>0</v>
      </c>
      <c r="D92">
        <v>51.595483350000002</v>
      </c>
    </row>
    <row r="93" spans="1:4" x14ac:dyDescent="0.35">
      <c r="A93" t="s">
        <v>78</v>
      </c>
      <c r="B93" s="2">
        <v>36328</v>
      </c>
      <c r="C93">
        <v>0</v>
      </c>
      <c r="D93">
        <v>51.595483350000002</v>
      </c>
    </row>
    <row r="94" spans="1:4" x14ac:dyDescent="0.35">
      <c r="A94" t="s">
        <v>78</v>
      </c>
      <c r="B94" s="2">
        <v>36329</v>
      </c>
      <c r="C94">
        <v>0</v>
      </c>
      <c r="D94">
        <v>51.595483350000002</v>
      </c>
    </row>
    <row r="95" spans="1:4" x14ac:dyDescent="0.35">
      <c r="A95" t="s">
        <v>78</v>
      </c>
      <c r="B95" s="2">
        <v>36333</v>
      </c>
      <c r="C95">
        <v>0</v>
      </c>
      <c r="D95">
        <v>51.595483350000002</v>
      </c>
    </row>
    <row r="96" spans="1:4" x14ac:dyDescent="0.35">
      <c r="A96" t="s">
        <v>78</v>
      </c>
      <c r="B96" s="2">
        <v>36341</v>
      </c>
      <c r="C96">
        <v>0</v>
      </c>
      <c r="D96">
        <v>51.595483350000002</v>
      </c>
    </row>
    <row r="97" spans="1:4" x14ac:dyDescent="0.35">
      <c r="A97" t="s">
        <v>78</v>
      </c>
      <c r="B97" s="2">
        <v>36342</v>
      </c>
      <c r="C97">
        <v>0</v>
      </c>
      <c r="D97">
        <v>51.595483350000002</v>
      </c>
    </row>
    <row r="98" spans="1:4" x14ac:dyDescent="0.35">
      <c r="A98" t="s">
        <v>78</v>
      </c>
      <c r="B98" s="2">
        <v>36346</v>
      </c>
      <c r="C98">
        <v>0.22783555599999999</v>
      </c>
      <c r="D98">
        <v>51.823318899999997</v>
      </c>
    </row>
    <row r="99" spans="1:4" x14ac:dyDescent="0.35">
      <c r="A99" t="s">
        <v>78</v>
      </c>
      <c r="B99" s="2">
        <v>36350</v>
      </c>
      <c r="C99">
        <v>0</v>
      </c>
      <c r="D99">
        <v>51.823318899999997</v>
      </c>
    </row>
    <row r="100" spans="1:4" x14ac:dyDescent="0.35">
      <c r="A100" t="s">
        <v>78</v>
      </c>
      <c r="B100" s="2">
        <v>36412</v>
      </c>
      <c r="C100">
        <v>0</v>
      </c>
      <c r="D100">
        <v>51.823318899999997</v>
      </c>
    </row>
    <row r="101" spans="1:4" x14ac:dyDescent="0.35">
      <c r="A101" t="s">
        <v>78</v>
      </c>
      <c r="B101" s="2">
        <v>36413</v>
      </c>
      <c r="C101">
        <v>0</v>
      </c>
      <c r="D101">
        <v>51.823318899999997</v>
      </c>
    </row>
    <row r="102" spans="1:4" x14ac:dyDescent="0.35">
      <c r="A102" t="s">
        <v>78</v>
      </c>
      <c r="B102" s="2">
        <v>36419</v>
      </c>
      <c r="C102">
        <v>0</v>
      </c>
      <c r="D102">
        <v>51.823318899999997</v>
      </c>
    </row>
    <row r="103" spans="1:4" x14ac:dyDescent="0.35">
      <c r="A103" t="s">
        <v>78</v>
      </c>
      <c r="B103" s="2">
        <v>36420</v>
      </c>
      <c r="C103">
        <v>0</v>
      </c>
      <c r="D103">
        <v>51.823318899999997</v>
      </c>
    </row>
    <row r="104" spans="1:4" x14ac:dyDescent="0.35">
      <c r="A104" t="s">
        <v>78</v>
      </c>
      <c r="B104" s="2">
        <v>36428</v>
      </c>
      <c r="C104">
        <v>0</v>
      </c>
      <c r="D104">
        <v>51.823318899999997</v>
      </c>
    </row>
    <row r="105" spans="1:4" x14ac:dyDescent="0.35">
      <c r="A105" t="s">
        <v>78</v>
      </c>
      <c r="B105" s="2">
        <v>36429</v>
      </c>
      <c r="C105">
        <v>0</v>
      </c>
      <c r="D105">
        <v>51.823318899999997</v>
      </c>
    </row>
    <row r="106" spans="1:4" x14ac:dyDescent="0.35">
      <c r="A106" t="s">
        <v>78</v>
      </c>
      <c r="B106" s="2">
        <v>36431</v>
      </c>
      <c r="C106">
        <v>0</v>
      </c>
      <c r="D106">
        <v>51.823318899999997</v>
      </c>
    </row>
    <row r="107" spans="1:4" x14ac:dyDescent="0.35">
      <c r="A107" t="s">
        <v>78</v>
      </c>
      <c r="B107" s="2">
        <v>36433</v>
      </c>
      <c r="C107">
        <v>0</v>
      </c>
      <c r="D107">
        <v>51.823318899999997</v>
      </c>
    </row>
    <row r="108" spans="1:4" x14ac:dyDescent="0.35">
      <c r="A108" t="s">
        <v>78</v>
      </c>
      <c r="B108" s="2">
        <v>36435</v>
      </c>
      <c r="C108">
        <v>0</v>
      </c>
      <c r="D108">
        <v>51.823318899999997</v>
      </c>
    </row>
    <row r="109" spans="1:4" x14ac:dyDescent="0.35">
      <c r="A109" t="s">
        <v>78</v>
      </c>
      <c r="B109" s="2">
        <v>36436</v>
      </c>
      <c r="C109">
        <v>9.9760633789999993</v>
      </c>
      <c r="D109">
        <v>61.799382280000003</v>
      </c>
    </row>
    <row r="110" spans="1:4" x14ac:dyDescent="0.35">
      <c r="A110" t="s">
        <v>78</v>
      </c>
      <c r="B110" s="2">
        <v>36437</v>
      </c>
      <c r="C110">
        <v>5.1025555E-2</v>
      </c>
      <c r="D110">
        <v>61.850407840000003</v>
      </c>
    </row>
    <row r="111" spans="1:4" x14ac:dyDescent="0.35">
      <c r="A111" t="s">
        <v>78</v>
      </c>
      <c r="B111" s="2">
        <v>36438</v>
      </c>
      <c r="C111">
        <v>0</v>
      </c>
      <c r="D111">
        <v>61.850407840000003</v>
      </c>
    </row>
    <row r="112" spans="1:4" x14ac:dyDescent="0.35">
      <c r="A112" t="s">
        <v>78</v>
      </c>
      <c r="B112" s="2">
        <v>36440</v>
      </c>
      <c r="C112">
        <v>0.23495555600000001</v>
      </c>
      <c r="D112">
        <v>62.085363389999998</v>
      </c>
    </row>
    <row r="113" spans="1:4" x14ac:dyDescent="0.35">
      <c r="A113" t="s">
        <v>78</v>
      </c>
      <c r="B113" s="2">
        <v>36441</v>
      </c>
      <c r="C113">
        <v>0</v>
      </c>
      <c r="D113">
        <v>62.085363389999998</v>
      </c>
    </row>
    <row r="114" spans="1:4" x14ac:dyDescent="0.35">
      <c r="A114" t="s">
        <v>78</v>
      </c>
      <c r="B114" s="2">
        <v>36443</v>
      </c>
      <c r="C114">
        <v>0</v>
      </c>
      <c r="D114">
        <v>62.085363389999998</v>
      </c>
    </row>
    <row r="115" spans="1:4" x14ac:dyDescent="0.35">
      <c r="A115" t="s">
        <v>78</v>
      </c>
      <c r="B115" s="2">
        <v>36444</v>
      </c>
      <c r="C115">
        <v>0</v>
      </c>
      <c r="D115">
        <v>62.085363389999998</v>
      </c>
    </row>
    <row r="116" spans="1:4" x14ac:dyDescent="0.35">
      <c r="A116" t="s">
        <v>78</v>
      </c>
      <c r="B116" s="2">
        <v>36447</v>
      </c>
      <c r="C116">
        <v>2.1358887E-2</v>
      </c>
      <c r="D116">
        <v>62.10672228</v>
      </c>
    </row>
    <row r="117" spans="1:4" x14ac:dyDescent="0.35">
      <c r="A117" t="s">
        <v>78</v>
      </c>
      <c r="B117" s="2">
        <v>36448</v>
      </c>
      <c r="C117">
        <v>0</v>
      </c>
      <c r="D117">
        <v>62.10672228</v>
      </c>
    </row>
    <row r="118" spans="1:4" x14ac:dyDescent="0.35">
      <c r="A118" t="s">
        <v>78</v>
      </c>
      <c r="B118" s="2">
        <v>36451</v>
      </c>
      <c r="C118">
        <v>0</v>
      </c>
      <c r="D118">
        <v>62.10672228</v>
      </c>
    </row>
    <row r="119" spans="1:4" x14ac:dyDescent="0.35">
      <c r="A119" t="s">
        <v>78</v>
      </c>
      <c r="B119" s="2">
        <v>36452</v>
      </c>
      <c r="C119">
        <v>0</v>
      </c>
      <c r="D119">
        <v>62.10672228</v>
      </c>
    </row>
    <row r="120" spans="1:4" x14ac:dyDescent="0.35">
      <c r="A120" t="s">
        <v>78</v>
      </c>
      <c r="B120" s="2">
        <v>36454</v>
      </c>
      <c r="C120">
        <v>0</v>
      </c>
      <c r="D120">
        <v>62.10672228</v>
      </c>
    </row>
    <row r="121" spans="1:4" x14ac:dyDescent="0.35">
      <c r="A121" t="s">
        <v>78</v>
      </c>
      <c r="B121" s="2">
        <v>36455</v>
      </c>
      <c r="C121">
        <v>0</v>
      </c>
      <c r="D121">
        <v>62.10672228</v>
      </c>
    </row>
    <row r="122" spans="1:4" x14ac:dyDescent="0.35">
      <c r="A122" t="s">
        <v>78</v>
      </c>
      <c r="B122" s="2">
        <v>36456</v>
      </c>
      <c r="C122">
        <v>1.65989E-2</v>
      </c>
      <c r="D122">
        <v>62.123321179999998</v>
      </c>
    </row>
    <row r="123" spans="1:4" x14ac:dyDescent="0.35">
      <c r="A123" t="s">
        <v>78</v>
      </c>
      <c r="B123" s="2">
        <v>36457</v>
      </c>
      <c r="C123">
        <v>7.1177810000000001E-3</v>
      </c>
      <c r="D123">
        <v>62.130438959999999</v>
      </c>
    </row>
    <row r="124" spans="1:4" x14ac:dyDescent="0.35">
      <c r="A124" t="s">
        <v>78</v>
      </c>
      <c r="B124" s="2">
        <v>36458</v>
      </c>
      <c r="C124">
        <v>0</v>
      </c>
      <c r="D124">
        <v>62.130438959999999</v>
      </c>
    </row>
    <row r="125" spans="1:4" x14ac:dyDescent="0.35">
      <c r="A125" t="s">
        <v>78</v>
      </c>
      <c r="B125" s="2">
        <v>36463</v>
      </c>
      <c r="C125">
        <v>0</v>
      </c>
      <c r="D125">
        <v>62.130438959999999</v>
      </c>
    </row>
    <row r="126" spans="1:4" x14ac:dyDescent="0.35">
      <c r="A126" t="s">
        <v>78</v>
      </c>
      <c r="B126" s="2">
        <v>36464</v>
      </c>
      <c r="C126">
        <v>6.0512233999999998E-2</v>
      </c>
      <c r="D126">
        <v>62.190951200000001</v>
      </c>
    </row>
    <row r="127" spans="1:4" x14ac:dyDescent="0.35">
      <c r="A127" t="s">
        <v>78</v>
      </c>
      <c r="B127" s="2">
        <v>36465</v>
      </c>
      <c r="C127">
        <v>0</v>
      </c>
      <c r="D127">
        <v>62.190951200000001</v>
      </c>
    </row>
    <row r="128" spans="1:4" x14ac:dyDescent="0.35">
      <c r="A128" t="s">
        <v>78</v>
      </c>
      <c r="B128" s="2">
        <v>36469</v>
      </c>
      <c r="C128">
        <v>0</v>
      </c>
      <c r="D128">
        <v>62.190951200000001</v>
      </c>
    </row>
    <row r="129" spans="1:4" x14ac:dyDescent="0.35">
      <c r="A129" t="s">
        <v>78</v>
      </c>
      <c r="B129" s="2">
        <v>36470</v>
      </c>
      <c r="C129">
        <v>0.70841331100000005</v>
      </c>
      <c r="D129">
        <v>62.899364509999998</v>
      </c>
    </row>
    <row r="130" spans="1:4" x14ac:dyDescent="0.35">
      <c r="A130" t="s">
        <v>78</v>
      </c>
      <c r="B130" s="2">
        <v>36471</v>
      </c>
      <c r="C130">
        <v>0</v>
      </c>
      <c r="D130">
        <v>62.899364509999998</v>
      </c>
    </row>
    <row r="131" spans="1:4" x14ac:dyDescent="0.35">
      <c r="A131" t="s">
        <v>78</v>
      </c>
      <c r="B131" s="2">
        <v>36472</v>
      </c>
      <c r="C131">
        <v>0</v>
      </c>
      <c r="D131">
        <v>62.899364509999998</v>
      </c>
    </row>
    <row r="132" spans="1:4" x14ac:dyDescent="0.35">
      <c r="A132" t="s">
        <v>78</v>
      </c>
      <c r="B132" s="2">
        <v>36474</v>
      </c>
      <c r="C132">
        <v>0</v>
      </c>
      <c r="D132">
        <v>62.899364509999998</v>
      </c>
    </row>
    <row r="133" spans="1:4" x14ac:dyDescent="0.35">
      <c r="A133" t="s">
        <v>78</v>
      </c>
      <c r="B133" s="2">
        <v>36476</v>
      </c>
      <c r="C133">
        <v>0</v>
      </c>
      <c r="D133">
        <v>62.899364509999998</v>
      </c>
    </row>
    <row r="134" spans="1:4" x14ac:dyDescent="0.35">
      <c r="A134" t="s">
        <v>78</v>
      </c>
      <c r="B134" s="2">
        <v>36479</v>
      </c>
      <c r="C134">
        <v>0</v>
      </c>
      <c r="D134">
        <v>62.899364509999998</v>
      </c>
    </row>
    <row r="135" spans="1:4" x14ac:dyDescent="0.35">
      <c r="A135" t="s">
        <v>78</v>
      </c>
      <c r="B135" s="2">
        <v>36480</v>
      </c>
      <c r="C135">
        <v>5.6958888999999999E-2</v>
      </c>
      <c r="D135">
        <v>62.956323390000001</v>
      </c>
    </row>
    <row r="136" spans="1:4" x14ac:dyDescent="0.35">
      <c r="A136" t="s">
        <v>78</v>
      </c>
      <c r="B136" s="2">
        <v>36481</v>
      </c>
      <c r="C136">
        <v>0</v>
      </c>
      <c r="D136">
        <v>62.956323390000001</v>
      </c>
    </row>
    <row r="137" spans="1:4" x14ac:dyDescent="0.35">
      <c r="A137" t="s">
        <v>78</v>
      </c>
      <c r="B137" s="2">
        <v>36482</v>
      </c>
      <c r="C137">
        <v>5.6958888999999999E-2</v>
      </c>
      <c r="D137">
        <v>63.013282279999999</v>
      </c>
    </row>
    <row r="138" spans="1:4" x14ac:dyDescent="0.35">
      <c r="A138" t="s">
        <v>78</v>
      </c>
      <c r="B138" s="2">
        <v>36485</v>
      </c>
      <c r="C138">
        <v>0</v>
      </c>
      <c r="D138">
        <v>63.013282279999999</v>
      </c>
    </row>
    <row r="139" spans="1:4" x14ac:dyDescent="0.35">
      <c r="A139" t="s">
        <v>78</v>
      </c>
      <c r="B139" s="2">
        <v>36490</v>
      </c>
      <c r="C139">
        <v>0</v>
      </c>
      <c r="D139">
        <v>63.013282279999999</v>
      </c>
    </row>
    <row r="140" spans="1:4" x14ac:dyDescent="0.35">
      <c r="A140" t="s">
        <v>78</v>
      </c>
      <c r="B140" s="2">
        <v>36498</v>
      </c>
      <c r="C140">
        <v>0</v>
      </c>
      <c r="D140">
        <v>63.013282279999999</v>
      </c>
    </row>
    <row r="141" spans="1:4" x14ac:dyDescent="0.35">
      <c r="A141" t="s">
        <v>78</v>
      </c>
      <c r="B141" s="2">
        <v>36503</v>
      </c>
      <c r="C141">
        <v>0</v>
      </c>
      <c r="D141">
        <v>63.013282279999999</v>
      </c>
    </row>
    <row r="142" spans="1:4" x14ac:dyDescent="0.35">
      <c r="A142" t="s">
        <v>78</v>
      </c>
      <c r="B142" s="2">
        <v>36504</v>
      </c>
      <c r="C142">
        <v>0</v>
      </c>
      <c r="D142">
        <v>63.013282279999999</v>
      </c>
    </row>
    <row r="143" spans="1:4" x14ac:dyDescent="0.35">
      <c r="A143" t="s">
        <v>78</v>
      </c>
      <c r="B143" s="2">
        <v>36505</v>
      </c>
      <c r="C143">
        <v>0</v>
      </c>
      <c r="D143">
        <v>63.013282279999999</v>
      </c>
    </row>
    <row r="144" spans="1:4" x14ac:dyDescent="0.35">
      <c r="A144" t="s">
        <v>78</v>
      </c>
      <c r="B144" s="2">
        <v>36511</v>
      </c>
      <c r="C144">
        <v>0</v>
      </c>
      <c r="D144">
        <v>63.013282279999999</v>
      </c>
    </row>
    <row r="145" spans="1:4" x14ac:dyDescent="0.35">
      <c r="A145" t="s">
        <v>78</v>
      </c>
      <c r="B145" s="2">
        <v>36517</v>
      </c>
      <c r="C145">
        <v>1.451230045</v>
      </c>
      <c r="D145">
        <v>64.464512330000005</v>
      </c>
    </row>
    <row r="146" spans="1:4" x14ac:dyDescent="0.35">
      <c r="A146" t="s">
        <v>78</v>
      </c>
      <c r="B146" s="2">
        <v>36518</v>
      </c>
      <c r="C146">
        <v>3.1291711000000002</v>
      </c>
      <c r="D146">
        <v>67.593683429999999</v>
      </c>
    </row>
    <row r="147" spans="1:4" x14ac:dyDescent="0.35">
      <c r="A147" t="s">
        <v>78</v>
      </c>
      <c r="B147" s="2">
        <v>36519</v>
      </c>
      <c r="C147">
        <v>1.5425556E-2</v>
      </c>
      <c r="D147">
        <v>67.609108989999996</v>
      </c>
    </row>
    <row r="148" spans="1:4" x14ac:dyDescent="0.35">
      <c r="A148" t="s">
        <v>78</v>
      </c>
      <c r="B148" s="2">
        <v>36520</v>
      </c>
      <c r="C148">
        <v>0</v>
      </c>
      <c r="D148">
        <v>67.609108989999996</v>
      </c>
    </row>
    <row r="149" spans="1:4" x14ac:dyDescent="0.35">
      <c r="A149" t="s">
        <v>78</v>
      </c>
      <c r="B149" s="2">
        <v>36521</v>
      </c>
      <c r="C149">
        <v>0</v>
      </c>
      <c r="D149">
        <v>67.609108989999996</v>
      </c>
    </row>
    <row r="150" spans="1:4" x14ac:dyDescent="0.35">
      <c r="A150" t="s">
        <v>78</v>
      </c>
      <c r="B150" s="2">
        <v>36522</v>
      </c>
      <c r="C150">
        <v>0.56126444399999997</v>
      </c>
      <c r="D150">
        <v>68.170373429999998</v>
      </c>
    </row>
    <row r="151" spans="1:4" x14ac:dyDescent="0.35">
      <c r="A151" t="s">
        <v>78</v>
      </c>
      <c r="B151" s="2">
        <v>36523</v>
      </c>
      <c r="C151">
        <v>0</v>
      </c>
      <c r="D151">
        <v>68.170373429999998</v>
      </c>
    </row>
    <row r="152" spans="1:4" x14ac:dyDescent="0.35">
      <c r="A152" t="s">
        <v>78</v>
      </c>
      <c r="B152" s="2">
        <v>36524</v>
      </c>
      <c r="C152">
        <v>0</v>
      </c>
      <c r="D152">
        <v>68.170373429999998</v>
      </c>
    </row>
    <row r="153" spans="1:4" x14ac:dyDescent="0.35">
      <c r="A153" t="s">
        <v>78</v>
      </c>
      <c r="B153" s="2">
        <v>36528</v>
      </c>
      <c r="C153">
        <v>0</v>
      </c>
      <c r="D153">
        <v>68.170373429999998</v>
      </c>
    </row>
    <row r="154" spans="1:4" x14ac:dyDescent="0.35">
      <c r="A154" t="s">
        <v>78</v>
      </c>
      <c r="B154" s="2">
        <v>36529</v>
      </c>
      <c r="C154">
        <v>0</v>
      </c>
      <c r="D154">
        <v>68.170373429999998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A2" sqref="A2:A5"/>
    </sheetView>
  </sheetViews>
  <sheetFormatPr defaultRowHeight="14.5" x14ac:dyDescent="0.35"/>
  <cols>
    <col min="1" max="1" width="10.90625" customWidth="1"/>
    <col min="2" max="2" width="10.08984375" style="2" bestFit="1" customWidth="1"/>
  </cols>
  <sheetData>
    <row r="1" spans="1:3" x14ac:dyDescent="0.35">
      <c r="A1" t="s">
        <v>39</v>
      </c>
      <c r="B1" s="2" t="s">
        <v>40</v>
      </c>
      <c r="C1" t="s">
        <v>38</v>
      </c>
    </row>
    <row r="2" spans="1:3" x14ac:dyDescent="0.35">
      <c r="A2" t="s">
        <v>78</v>
      </c>
      <c r="B2" s="2">
        <v>35657</v>
      </c>
      <c r="C2">
        <v>710.5</v>
      </c>
    </row>
    <row r="3" spans="1:3" x14ac:dyDescent="0.35">
      <c r="A3" t="s">
        <v>78</v>
      </c>
      <c r="B3" s="2">
        <v>35892</v>
      </c>
      <c r="C3">
        <v>5506.67</v>
      </c>
    </row>
    <row r="4" spans="1:3" x14ac:dyDescent="0.35">
      <c r="A4" t="s">
        <v>78</v>
      </c>
      <c r="B4" s="2">
        <v>36026</v>
      </c>
      <c r="C4">
        <v>2993.33</v>
      </c>
    </row>
    <row r="5" spans="1:3" x14ac:dyDescent="0.35">
      <c r="A5" t="s">
        <v>78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0"/>
  <sheetViews>
    <sheetView workbookViewId="0">
      <selection activeCell="A2" sqref="A2:A60"/>
    </sheetView>
  </sheetViews>
  <sheetFormatPr defaultRowHeight="14.5" x14ac:dyDescent="0.35"/>
  <cols>
    <col min="1" max="1" width="16.54296875" bestFit="1" customWidth="1"/>
    <col min="2" max="2" width="10.08984375" style="2" bestFit="1" customWidth="1"/>
  </cols>
  <sheetData>
    <row r="1" spans="1:6" x14ac:dyDescent="0.35">
      <c r="A1" t="s">
        <v>39</v>
      </c>
      <c r="B1" s="2" t="s">
        <v>40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78</v>
      </c>
      <c r="B2" s="2">
        <v>34690</v>
      </c>
      <c r="C2">
        <v>458.75269659999998</v>
      </c>
      <c r="D2">
        <v>453.58535080000001</v>
      </c>
      <c r="E2">
        <v>434.02746400000001</v>
      </c>
      <c r="F2">
        <v>1346.365511</v>
      </c>
    </row>
    <row r="3" spans="1:6" x14ac:dyDescent="0.35">
      <c r="A3" t="s">
        <v>78</v>
      </c>
      <c r="B3" s="2">
        <v>34876</v>
      </c>
      <c r="C3">
        <v>509.12438109999999</v>
      </c>
      <c r="D3">
        <v>491.41263300000003</v>
      </c>
      <c r="E3">
        <v>462.7116059</v>
      </c>
      <c r="F3">
        <v>1463.2486200000001</v>
      </c>
    </row>
    <row r="4" spans="1:6" x14ac:dyDescent="0.35">
      <c r="A4" t="s">
        <v>78</v>
      </c>
      <c r="B4" s="2">
        <v>34905</v>
      </c>
      <c r="C4">
        <v>494.80710859999999</v>
      </c>
      <c r="D4">
        <v>486.71908480000002</v>
      </c>
      <c r="E4">
        <v>456.43192629999999</v>
      </c>
      <c r="F4">
        <v>1437.95812</v>
      </c>
    </row>
    <row r="5" spans="1:6" x14ac:dyDescent="0.35">
      <c r="A5" t="s">
        <v>78</v>
      </c>
      <c r="B5" s="2">
        <v>34941</v>
      </c>
      <c r="C5">
        <v>397.54320530000001</v>
      </c>
      <c r="D5">
        <v>479.69914260000002</v>
      </c>
      <c r="E5">
        <v>463.33808340000002</v>
      </c>
      <c r="F5">
        <v>1340.5804310000001</v>
      </c>
    </row>
    <row r="6" spans="1:6" x14ac:dyDescent="0.35">
      <c r="A6" t="s">
        <v>78</v>
      </c>
      <c r="B6" s="2">
        <v>34969</v>
      </c>
      <c r="C6">
        <v>364.53711229999999</v>
      </c>
      <c r="D6">
        <v>450.7555749</v>
      </c>
      <c r="E6">
        <v>452.9286065</v>
      </c>
      <c r="F6">
        <v>1268.2212939999999</v>
      </c>
    </row>
    <row r="7" spans="1:6" x14ac:dyDescent="0.35">
      <c r="A7" t="s">
        <v>78</v>
      </c>
      <c r="B7" s="2">
        <v>35004</v>
      </c>
      <c r="C7">
        <v>280.70964529999998</v>
      </c>
      <c r="D7">
        <v>397.06580780000002</v>
      </c>
      <c r="E7">
        <v>436.9325326</v>
      </c>
      <c r="F7">
        <v>1114.7079859999999</v>
      </c>
    </row>
    <row r="8" spans="1:6" x14ac:dyDescent="0.35">
      <c r="A8" t="s">
        <v>78</v>
      </c>
      <c r="B8" s="2">
        <v>35033</v>
      </c>
      <c r="C8">
        <v>313.21871379999999</v>
      </c>
      <c r="D8">
        <v>389.12234230000001</v>
      </c>
      <c r="E8">
        <v>437.3713252</v>
      </c>
      <c r="F8">
        <v>1139.7123810000001</v>
      </c>
    </row>
    <row r="9" spans="1:6" x14ac:dyDescent="0.35">
      <c r="A9" t="s">
        <v>78</v>
      </c>
      <c r="B9" s="2">
        <v>35074</v>
      </c>
      <c r="C9">
        <v>512.22965899999997</v>
      </c>
      <c r="D9">
        <v>447.68879090000001</v>
      </c>
      <c r="E9">
        <v>452.85685269999999</v>
      </c>
      <c r="F9">
        <v>1412.7753029999999</v>
      </c>
    </row>
    <row r="10" spans="1:6" x14ac:dyDescent="0.35">
      <c r="A10" t="s">
        <v>78</v>
      </c>
      <c r="B10" s="2">
        <v>35104</v>
      </c>
      <c r="C10">
        <v>527.35236689999999</v>
      </c>
      <c r="D10">
        <v>450.40635090000001</v>
      </c>
      <c r="E10">
        <v>447.80976349999997</v>
      </c>
      <c r="F10">
        <v>1425.568481</v>
      </c>
    </row>
    <row r="11" spans="1:6" x14ac:dyDescent="0.35">
      <c r="A11" t="s">
        <v>78</v>
      </c>
      <c r="B11" s="2">
        <v>35131</v>
      </c>
      <c r="C11">
        <v>501.4707277</v>
      </c>
      <c r="D11">
        <v>454.96459909999999</v>
      </c>
      <c r="E11">
        <v>448.53384640000002</v>
      </c>
      <c r="F11">
        <v>1404.969173</v>
      </c>
    </row>
    <row r="12" spans="1:6" x14ac:dyDescent="0.35">
      <c r="A12" t="s">
        <v>78</v>
      </c>
      <c r="B12" s="2">
        <v>35153</v>
      </c>
      <c r="C12">
        <v>478.42212180000001</v>
      </c>
      <c r="D12">
        <v>455.25747460000002</v>
      </c>
      <c r="E12">
        <v>445.70307860000003</v>
      </c>
      <c r="F12">
        <v>1379.3826750000001</v>
      </c>
    </row>
    <row r="13" spans="1:6" x14ac:dyDescent="0.35">
      <c r="A13" t="s">
        <v>78</v>
      </c>
      <c r="B13" s="2">
        <v>35200</v>
      </c>
      <c r="C13">
        <v>511.41593640000002</v>
      </c>
      <c r="D13">
        <v>458.2574884</v>
      </c>
      <c r="E13">
        <v>448.26840490000001</v>
      </c>
      <c r="F13">
        <v>1417.94183</v>
      </c>
    </row>
    <row r="14" spans="1:6" x14ac:dyDescent="0.35">
      <c r="A14" t="s">
        <v>78</v>
      </c>
      <c r="B14" s="2">
        <v>35224</v>
      </c>
      <c r="C14">
        <v>501.47551199999998</v>
      </c>
      <c r="D14">
        <v>459.00321480000002</v>
      </c>
      <c r="E14">
        <v>448.76762960000002</v>
      </c>
      <c r="F14">
        <v>1409.2463560000001</v>
      </c>
    </row>
    <row r="15" spans="1:6" x14ac:dyDescent="0.35">
      <c r="A15" t="s">
        <v>78</v>
      </c>
      <c r="B15" s="2">
        <v>35257</v>
      </c>
      <c r="C15">
        <v>517.20252689999995</v>
      </c>
      <c r="D15">
        <v>455.9145724</v>
      </c>
      <c r="E15">
        <v>440.35616060000001</v>
      </c>
      <c r="F15">
        <v>1413.47326</v>
      </c>
    </row>
    <row r="16" spans="1:6" x14ac:dyDescent="0.35">
      <c r="A16" t="s">
        <v>78</v>
      </c>
      <c r="B16" s="2">
        <v>35298</v>
      </c>
      <c r="C16">
        <v>522.32611750000001</v>
      </c>
      <c r="D16">
        <v>476.24935379999999</v>
      </c>
      <c r="E16">
        <v>452.80633499999999</v>
      </c>
      <c r="F16">
        <v>1451.3818060000001</v>
      </c>
    </row>
    <row r="17" spans="1:6" x14ac:dyDescent="0.35">
      <c r="A17" t="s">
        <v>78</v>
      </c>
      <c r="B17" s="2">
        <v>35328</v>
      </c>
      <c r="C17">
        <v>455.12868279999998</v>
      </c>
      <c r="D17">
        <v>469.3814107</v>
      </c>
      <c r="E17">
        <v>444.30064429999999</v>
      </c>
      <c r="F17">
        <v>1368.8107379999999</v>
      </c>
    </row>
    <row r="18" spans="1:6" x14ac:dyDescent="0.35">
      <c r="A18" t="s">
        <v>78</v>
      </c>
      <c r="B18" s="2">
        <v>35362</v>
      </c>
      <c r="C18">
        <v>417.5871325</v>
      </c>
      <c r="D18">
        <v>466.58526180000001</v>
      </c>
      <c r="E18">
        <v>449.74820190000003</v>
      </c>
      <c r="F18">
        <v>1333.9205959999999</v>
      </c>
    </row>
    <row r="19" spans="1:6" x14ac:dyDescent="0.35">
      <c r="A19" t="s">
        <v>78</v>
      </c>
      <c r="B19" s="2">
        <v>35404</v>
      </c>
      <c r="C19">
        <v>331.32273259999999</v>
      </c>
      <c r="D19">
        <v>432.1658956</v>
      </c>
      <c r="E19">
        <v>444.22811569999999</v>
      </c>
      <c r="F19">
        <v>1207.7167440000001</v>
      </c>
    </row>
    <row r="20" spans="1:6" x14ac:dyDescent="0.35">
      <c r="A20" t="s">
        <v>78</v>
      </c>
      <c r="B20" s="2">
        <v>35443</v>
      </c>
      <c r="C20">
        <v>470.40663519999998</v>
      </c>
      <c r="D20">
        <v>447.65338680000002</v>
      </c>
      <c r="E20">
        <v>438.06722539999998</v>
      </c>
      <c r="F20">
        <v>1356.1272469999999</v>
      </c>
    </row>
    <row r="21" spans="1:6" x14ac:dyDescent="0.35">
      <c r="A21" t="s">
        <v>78</v>
      </c>
      <c r="B21" s="2">
        <v>35467</v>
      </c>
      <c r="C21">
        <v>512.72706570000003</v>
      </c>
      <c r="D21">
        <v>451.4861032</v>
      </c>
      <c r="E21">
        <v>438.56842289999997</v>
      </c>
      <c r="F21">
        <v>1402.781592</v>
      </c>
    </row>
    <row r="22" spans="1:6" x14ac:dyDescent="0.35">
      <c r="A22" t="s">
        <v>78</v>
      </c>
      <c r="B22" s="2">
        <v>35482</v>
      </c>
      <c r="C22">
        <v>509.77439509999999</v>
      </c>
      <c r="D22">
        <v>456.14014980000002</v>
      </c>
      <c r="E22">
        <v>437.35145879999999</v>
      </c>
      <c r="F22">
        <v>1403.2660040000001</v>
      </c>
    </row>
    <row r="23" spans="1:6" x14ac:dyDescent="0.35">
      <c r="A23" t="s">
        <v>78</v>
      </c>
      <c r="B23" s="2">
        <v>35503</v>
      </c>
      <c r="C23">
        <v>502.95231519999999</v>
      </c>
      <c r="D23">
        <v>463.31716410000001</v>
      </c>
      <c r="E23">
        <v>442.56138779999998</v>
      </c>
      <c r="F23">
        <v>1408.8308669999999</v>
      </c>
    </row>
    <row r="24" spans="1:6" x14ac:dyDescent="0.35">
      <c r="A24" t="s">
        <v>78</v>
      </c>
      <c r="B24" s="2">
        <v>35542</v>
      </c>
      <c r="C24">
        <v>475.48250100000001</v>
      </c>
      <c r="D24">
        <v>462.64041420000001</v>
      </c>
      <c r="E24">
        <v>447.30627240000001</v>
      </c>
      <c r="F24">
        <v>1385.4291880000001</v>
      </c>
    </row>
    <row r="25" spans="1:6" x14ac:dyDescent="0.35">
      <c r="A25" t="s">
        <v>78</v>
      </c>
      <c r="B25" s="2">
        <v>35579</v>
      </c>
      <c r="C25">
        <v>502.69102659999999</v>
      </c>
      <c r="D25">
        <v>474.27251089999999</v>
      </c>
      <c r="E25">
        <v>459.82148799999999</v>
      </c>
      <c r="F25">
        <v>1436.7850249999999</v>
      </c>
    </row>
    <row r="26" spans="1:6" x14ac:dyDescent="0.35">
      <c r="A26" t="s">
        <v>78</v>
      </c>
      <c r="B26" s="2">
        <v>35605</v>
      </c>
      <c r="C26">
        <v>487.20354029999999</v>
      </c>
      <c r="D26">
        <v>465.91821620000002</v>
      </c>
      <c r="E26">
        <v>450.19653449999998</v>
      </c>
      <c r="F26">
        <v>1403.318291</v>
      </c>
    </row>
    <row r="27" spans="1:6" x14ac:dyDescent="0.35">
      <c r="A27" t="s">
        <v>78</v>
      </c>
      <c r="B27" s="2">
        <v>35634</v>
      </c>
      <c r="C27">
        <v>485.07767810000001</v>
      </c>
      <c r="D27">
        <v>476.08432590000001</v>
      </c>
      <c r="E27">
        <v>458.71777070000002</v>
      </c>
      <c r="F27">
        <v>1419.8797750000001</v>
      </c>
    </row>
    <row r="28" spans="1:6" x14ac:dyDescent="0.35">
      <c r="A28" t="s">
        <v>78</v>
      </c>
      <c r="B28" s="2">
        <v>35669</v>
      </c>
      <c r="C28">
        <v>435.12602070000003</v>
      </c>
      <c r="D28">
        <v>468.86586</v>
      </c>
      <c r="E28">
        <v>461.10992950000002</v>
      </c>
      <c r="F28">
        <v>1365.1018099999999</v>
      </c>
    </row>
    <row r="29" spans="1:6" x14ac:dyDescent="0.35">
      <c r="A29" t="s">
        <v>78</v>
      </c>
      <c r="B29" s="2">
        <v>35702</v>
      </c>
      <c r="C29">
        <v>386.85256770000001</v>
      </c>
      <c r="D29">
        <v>424.82365700000003</v>
      </c>
      <c r="E29">
        <v>412.9165678</v>
      </c>
      <c r="F29">
        <v>1224.5927919999999</v>
      </c>
    </row>
    <row r="30" spans="1:6" x14ac:dyDescent="0.35">
      <c r="A30" t="s">
        <v>78</v>
      </c>
      <c r="B30" s="2">
        <v>35726</v>
      </c>
      <c r="C30">
        <v>354.31266920000002</v>
      </c>
      <c r="D30">
        <v>416.57401069999997</v>
      </c>
      <c r="E30">
        <v>420.2524722</v>
      </c>
      <c r="F30">
        <v>1191.139152</v>
      </c>
    </row>
    <row r="31" spans="1:6" x14ac:dyDescent="0.35">
      <c r="A31" t="s">
        <v>78</v>
      </c>
      <c r="B31" s="2">
        <v>35768</v>
      </c>
      <c r="C31">
        <v>316.33364039999998</v>
      </c>
      <c r="D31">
        <v>401.34452270000003</v>
      </c>
      <c r="E31">
        <v>431.05798179999999</v>
      </c>
      <c r="F31">
        <v>1148.7361450000001</v>
      </c>
    </row>
    <row r="32" spans="1:6" x14ac:dyDescent="0.35">
      <c r="A32" t="s">
        <v>78</v>
      </c>
      <c r="B32" s="2">
        <v>35786</v>
      </c>
      <c r="C32">
        <v>338.13413609999998</v>
      </c>
      <c r="D32">
        <v>400.81973870000002</v>
      </c>
      <c r="E32">
        <v>431.58648920000002</v>
      </c>
      <c r="F32">
        <v>1170.540364</v>
      </c>
    </row>
    <row r="33" spans="1:6" x14ac:dyDescent="0.35">
      <c r="A33" t="s">
        <v>78</v>
      </c>
      <c r="B33" s="2">
        <v>35815</v>
      </c>
      <c r="C33">
        <v>348.0950325</v>
      </c>
      <c r="D33">
        <v>404.42657680000002</v>
      </c>
      <c r="E33">
        <v>435.82615800000002</v>
      </c>
      <c r="F33">
        <v>1188.347767</v>
      </c>
    </row>
    <row r="34" spans="1:6" x14ac:dyDescent="0.35">
      <c r="A34" t="s">
        <v>78</v>
      </c>
      <c r="B34" s="2">
        <v>35850</v>
      </c>
      <c r="C34">
        <v>402.20541550000002</v>
      </c>
      <c r="D34">
        <v>407.5146876</v>
      </c>
      <c r="E34">
        <v>436.23672090000002</v>
      </c>
      <c r="F34">
        <v>1245.9568240000001</v>
      </c>
    </row>
    <row r="35" spans="1:6" x14ac:dyDescent="0.35">
      <c r="A35" t="s">
        <v>78</v>
      </c>
      <c r="B35" s="2">
        <v>35879</v>
      </c>
      <c r="C35">
        <v>395.16300919999998</v>
      </c>
      <c r="D35">
        <v>407.80446819999997</v>
      </c>
      <c r="E35">
        <v>435.62231730000002</v>
      </c>
      <c r="F35">
        <v>1238.5897950000001</v>
      </c>
    </row>
    <row r="36" spans="1:6" x14ac:dyDescent="0.35">
      <c r="A36" t="s">
        <v>78</v>
      </c>
      <c r="B36" s="2">
        <v>35913</v>
      </c>
      <c r="C36">
        <v>427.05686279999998</v>
      </c>
      <c r="D36">
        <v>410.98258809999999</v>
      </c>
      <c r="E36">
        <v>441.62349549999999</v>
      </c>
      <c r="F36">
        <v>1279.6629459999999</v>
      </c>
    </row>
    <row r="37" spans="1:6" x14ac:dyDescent="0.35">
      <c r="A37" t="s">
        <v>78</v>
      </c>
      <c r="B37" s="2">
        <v>35940</v>
      </c>
      <c r="C37">
        <v>494.06929659999997</v>
      </c>
      <c r="D37">
        <v>443.4274929</v>
      </c>
      <c r="E37">
        <v>459.514681</v>
      </c>
      <c r="F37">
        <v>1397.011471</v>
      </c>
    </row>
    <row r="38" spans="1:6" x14ac:dyDescent="0.35">
      <c r="A38" t="s">
        <v>78</v>
      </c>
      <c r="B38" s="2">
        <v>35956</v>
      </c>
      <c r="C38">
        <v>500.8236556</v>
      </c>
      <c r="D38">
        <v>442.33819699999998</v>
      </c>
      <c r="E38">
        <v>455.25415149999998</v>
      </c>
      <c r="F38">
        <v>1398.4160039999999</v>
      </c>
    </row>
    <row r="39" spans="1:6" x14ac:dyDescent="0.35">
      <c r="A39" t="s">
        <v>78</v>
      </c>
      <c r="B39" s="2">
        <v>35979</v>
      </c>
      <c r="C39">
        <v>510.5227984</v>
      </c>
      <c r="D39">
        <v>449.99050149999999</v>
      </c>
      <c r="E39">
        <v>452.08355340000003</v>
      </c>
      <c r="F39">
        <v>1412.596853</v>
      </c>
    </row>
    <row r="40" spans="1:6" x14ac:dyDescent="0.35">
      <c r="A40" t="s">
        <v>78</v>
      </c>
      <c r="B40" s="2">
        <v>36007</v>
      </c>
      <c r="C40">
        <v>548.10358189999999</v>
      </c>
      <c r="D40">
        <v>468.93174720000002</v>
      </c>
      <c r="E40">
        <v>453.65395169999999</v>
      </c>
      <c r="F40">
        <v>1470.6892809999999</v>
      </c>
    </row>
    <row r="41" spans="1:6" x14ac:dyDescent="0.35">
      <c r="A41" t="s">
        <v>78</v>
      </c>
      <c r="B41" s="2">
        <v>36039</v>
      </c>
      <c r="C41">
        <v>491.51902189999998</v>
      </c>
      <c r="D41">
        <v>491.7429214</v>
      </c>
      <c r="E41">
        <v>466.64226719999999</v>
      </c>
      <c r="F41">
        <v>1449.904211</v>
      </c>
    </row>
    <row r="42" spans="1:6" x14ac:dyDescent="0.35">
      <c r="A42" t="s">
        <v>78</v>
      </c>
      <c r="B42" s="2">
        <v>34852</v>
      </c>
      <c r="C42">
        <v>501.83854109999999</v>
      </c>
      <c r="D42">
        <v>477.88854800000001</v>
      </c>
      <c r="E42">
        <v>451.63955520000002</v>
      </c>
      <c r="F42">
        <v>1431.366644</v>
      </c>
    </row>
    <row r="43" spans="1:6" x14ac:dyDescent="0.35">
      <c r="A43" t="s">
        <v>78</v>
      </c>
      <c r="B43" s="2">
        <v>36061</v>
      </c>
      <c r="C43">
        <v>499.71691559999999</v>
      </c>
      <c r="D43">
        <v>477.1685109</v>
      </c>
      <c r="E43">
        <v>455.2340519</v>
      </c>
      <c r="F43">
        <v>1432.1194780000001</v>
      </c>
    </row>
    <row r="44" spans="1:6" x14ac:dyDescent="0.35">
      <c r="A44" t="s">
        <v>78</v>
      </c>
      <c r="B44" s="2">
        <v>36089</v>
      </c>
      <c r="C44">
        <v>484.64946600000002</v>
      </c>
      <c r="D44">
        <v>483.3646478</v>
      </c>
      <c r="E44">
        <v>462.01131040000001</v>
      </c>
      <c r="F44">
        <v>1430.0254239999999</v>
      </c>
    </row>
    <row r="45" spans="1:6" x14ac:dyDescent="0.35">
      <c r="A45" t="s">
        <v>78</v>
      </c>
      <c r="B45" s="2">
        <v>36137</v>
      </c>
      <c r="C45">
        <v>493.02820930000001</v>
      </c>
      <c r="D45">
        <v>472.94481489999998</v>
      </c>
      <c r="E45">
        <v>448.0383617</v>
      </c>
      <c r="F45">
        <v>1414.0113859999999</v>
      </c>
    </row>
    <row r="46" spans="1:6" x14ac:dyDescent="0.35">
      <c r="A46" t="s">
        <v>78</v>
      </c>
      <c r="B46" s="2">
        <v>36151</v>
      </c>
      <c r="C46">
        <v>500.99051730000002</v>
      </c>
      <c r="D46">
        <v>469.78511889999999</v>
      </c>
      <c r="E46">
        <v>444.92578639999999</v>
      </c>
      <c r="F46">
        <v>1415.701423</v>
      </c>
    </row>
    <row r="47" spans="1:6" x14ac:dyDescent="0.35">
      <c r="A47" t="s">
        <v>78</v>
      </c>
      <c r="B47" s="2">
        <v>36185</v>
      </c>
      <c r="C47">
        <v>556.20680540000001</v>
      </c>
      <c r="D47">
        <v>515.6140881</v>
      </c>
      <c r="E47">
        <v>478.49616959999997</v>
      </c>
      <c r="F47">
        <v>1550.317063</v>
      </c>
    </row>
    <row r="48" spans="1:6" x14ac:dyDescent="0.35">
      <c r="A48" t="s">
        <v>78</v>
      </c>
      <c r="B48" s="2">
        <v>36216</v>
      </c>
      <c r="C48">
        <v>509.46169739999999</v>
      </c>
      <c r="D48">
        <v>487.86071989999999</v>
      </c>
      <c r="E48">
        <v>463.34376639999999</v>
      </c>
      <c r="F48">
        <v>1460.6661839999999</v>
      </c>
    </row>
    <row r="49" spans="1:6" x14ac:dyDescent="0.35">
      <c r="A49" t="s">
        <v>78</v>
      </c>
      <c r="B49" s="2">
        <v>36237</v>
      </c>
      <c r="C49">
        <v>502.1616803</v>
      </c>
      <c r="D49">
        <v>476.34207750000002</v>
      </c>
      <c r="E49">
        <v>450.13126649999998</v>
      </c>
      <c r="F49">
        <v>1428.6350239999999</v>
      </c>
    </row>
    <row r="50" spans="1:6" x14ac:dyDescent="0.35">
      <c r="A50" t="s">
        <v>78</v>
      </c>
      <c r="B50" s="2">
        <v>36273</v>
      </c>
      <c r="C50">
        <v>531.60717639999996</v>
      </c>
      <c r="D50">
        <v>502.7111329</v>
      </c>
      <c r="E50">
        <v>478.4754021</v>
      </c>
      <c r="F50">
        <v>1512.793711</v>
      </c>
    </row>
    <row r="51" spans="1:6" x14ac:dyDescent="0.35">
      <c r="A51" t="s">
        <v>78</v>
      </c>
      <c r="B51" s="2">
        <v>36305</v>
      </c>
      <c r="C51">
        <v>502.30877240000001</v>
      </c>
      <c r="D51">
        <v>489.73985429999999</v>
      </c>
      <c r="E51">
        <v>470.47723339999999</v>
      </c>
      <c r="F51">
        <v>1462.52586</v>
      </c>
    </row>
    <row r="52" spans="1:6" x14ac:dyDescent="0.35">
      <c r="A52" t="s">
        <v>78</v>
      </c>
      <c r="B52" s="2">
        <v>36341</v>
      </c>
      <c r="C52">
        <v>515.42422790000001</v>
      </c>
      <c r="D52">
        <v>489.23763650000001</v>
      </c>
      <c r="E52">
        <v>474.53486199999998</v>
      </c>
      <c r="F52">
        <v>1479.1967259999999</v>
      </c>
    </row>
    <row r="53" spans="1:6" x14ac:dyDescent="0.35">
      <c r="A53" t="s">
        <v>78</v>
      </c>
      <c r="B53" s="2">
        <v>36369</v>
      </c>
      <c r="C53">
        <v>515.58983000000001</v>
      </c>
      <c r="D53">
        <v>497.82266179999999</v>
      </c>
      <c r="E53">
        <v>477.14023830000002</v>
      </c>
      <c r="F53">
        <v>1490.5527300000001</v>
      </c>
    </row>
    <row r="54" spans="1:6" x14ac:dyDescent="0.35">
      <c r="A54" t="s">
        <v>78</v>
      </c>
      <c r="B54" s="2">
        <v>36398</v>
      </c>
      <c r="C54">
        <v>498.92541110000002</v>
      </c>
      <c r="D54">
        <v>496.44597970000001</v>
      </c>
      <c r="E54">
        <v>475.24597199999999</v>
      </c>
      <c r="F54">
        <v>1470.6173630000001</v>
      </c>
    </row>
    <row r="55" spans="1:6" x14ac:dyDescent="0.35">
      <c r="A55" t="s">
        <v>78</v>
      </c>
      <c r="B55" s="2">
        <v>36405</v>
      </c>
      <c r="C55">
        <v>510.37337000000002</v>
      </c>
      <c r="D55">
        <v>488.60256070000003</v>
      </c>
      <c r="E55">
        <v>464.6468236</v>
      </c>
      <c r="F55">
        <v>1463.622754</v>
      </c>
    </row>
    <row r="56" spans="1:6" x14ac:dyDescent="0.35">
      <c r="A56" t="s">
        <v>78</v>
      </c>
      <c r="B56" s="2">
        <v>36426</v>
      </c>
      <c r="C56">
        <v>450.66420720000002</v>
      </c>
      <c r="D56">
        <v>488.68498640000001</v>
      </c>
      <c r="E56">
        <v>471.71619870000001</v>
      </c>
      <c r="F56">
        <v>1411.065392</v>
      </c>
    </row>
    <row r="57" spans="1:6" x14ac:dyDescent="0.35">
      <c r="A57" t="s">
        <v>78</v>
      </c>
      <c r="B57" s="2">
        <v>36454</v>
      </c>
      <c r="C57">
        <v>436.0553812</v>
      </c>
      <c r="D57">
        <v>478.66168690000001</v>
      </c>
      <c r="E57">
        <v>461.36050820000003</v>
      </c>
      <c r="F57">
        <v>1376.0775759999999</v>
      </c>
    </row>
    <row r="58" spans="1:6" x14ac:dyDescent="0.35">
      <c r="A58" t="s">
        <v>78</v>
      </c>
      <c r="B58" s="2">
        <v>36482</v>
      </c>
      <c r="C58">
        <v>479.1287671</v>
      </c>
      <c r="D58">
        <v>488.7043243</v>
      </c>
      <c r="E58">
        <v>472.1842292</v>
      </c>
      <c r="F58">
        <v>1440.017321</v>
      </c>
    </row>
    <row r="59" spans="1:6" x14ac:dyDescent="0.35">
      <c r="A59" t="s">
        <v>78</v>
      </c>
      <c r="B59" s="2">
        <v>36507</v>
      </c>
      <c r="C59">
        <v>494.67731559999999</v>
      </c>
      <c r="D59">
        <v>489.44007850000003</v>
      </c>
      <c r="E59">
        <v>471.1499819</v>
      </c>
      <c r="F59">
        <v>1455.267376</v>
      </c>
    </row>
    <row r="60" spans="1:6" x14ac:dyDescent="0.35">
      <c r="A60" t="s">
        <v>78</v>
      </c>
      <c r="B60" s="2">
        <v>36545</v>
      </c>
      <c r="C60">
        <v>474.54256650000002</v>
      </c>
      <c r="D60">
        <v>484.95357000000001</v>
      </c>
      <c r="E60">
        <v>463.70576670000003</v>
      </c>
      <c r="F60">
        <v>1423.2019029999999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28" sqref="G28"/>
    </sheetView>
  </sheetViews>
  <sheetFormatPr defaultRowHeight="14.5" x14ac:dyDescent="0.35"/>
  <cols>
    <col min="2" max="2" width="10.08984375" style="2" bestFit="1" customWidth="1"/>
    <col min="3" max="7" width="11.6328125" bestFit="1" customWidth="1"/>
    <col min="8" max="9" width="12.08984375" bestFit="1" customWidth="1"/>
    <col min="10" max="10" width="13.26953125" bestFit="1" customWidth="1"/>
    <col min="11" max="12" width="14.26953125" bestFit="1" customWidth="1"/>
    <col min="13" max="14" width="11.6328125" bestFit="1" customWidth="1"/>
    <col min="15" max="16" width="14.26953125" bestFit="1" customWidth="1"/>
  </cols>
  <sheetData>
    <row r="1" spans="1:16" x14ac:dyDescent="0.35">
      <c r="A1" t="s">
        <v>39</v>
      </c>
      <c r="B1" s="2" t="s">
        <v>40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x14ac:dyDescent="0.35">
      <c r="A2" t="s">
        <v>78</v>
      </c>
      <c r="B2" s="2">
        <v>34690</v>
      </c>
      <c r="C2">
        <v>181.68099699999999</v>
      </c>
      <c r="D2">
        <v>185.90294449999999</v>
      </c>
      <c r="E2">
        <v>182.93602609999999</v>
      </c>
      <c r="F2">
        <v>186.04735769999999</v>
      </c>
      <c r="G2">
        <v>175.77072200000001</v>
      </c>
      <c r="H2">
        <v>8.9894251710000006</v>
      </c>
      <c r="I2">
        <v>12.386153650000001</v>
      </c>
      <c r="J2">
        <v>8.7526909499999999</v>
      </c>
      <c r="K2">
        <v>6.3288928770000004</v>
      </c>
      <c r="L2">
        <v>3.1318230410000001</v>
      </c>
      <c r="M2">
        <v>171.9092296</v>
      </c>
      <c r="N2">
        <v>262.11823440000001</v>
      </c>
      <c r="O2">
        <v>3.58859299</v>
      </c>
      <c r="P2">
        <v>13.699696230000001</v>
      </c>
    </row>
    <row r="3" spans="1:16" x14ac:dyDescent="0.35">
      <c r="A3" t="s">
        <v>78</v>
      </c>
      <c r="B3" s="2">
        <v>34852</v>
      </c>
      <c r="C3">
        <v>198.2824937</v>
      </c>
      <c r="D3">
        <v>205.04340020000001</v>
      </c>
      <c r="E3">
        <v>194.81929460000001</v>
      </c>
      <c r="F3">
        <v>195.39754439999999</v>
      </c>
      <c r="G3">
        <v>186.18435629999999</v>
      </c>
      <c r="H3">
        <v>8.2015163910000002</v>
      </c>
      <c r="I3">
        <v>9.2945826969999992</v>
      </c>
      <c r="J3">
        <v>7.2349415280000002</v>
      </c>
      <c r="K3">
        <v>5.2407559739999998</v>
      </c>
      <c r="L3">
        <v>4.7225552229999996</v>
      </c>
      <c r="M3">
        <v>179.92035759999999</v>
      </c>
      <c r="N3">
        <v>271.71919759999997</v>
      </c>
      <c r="O3">
        <v>6.2389702600000003</v>
      </c>
      <c r="P3">
        <v>16.395171770000001</v>
      </c>
    </row>
    <row r="4" spans="1:16" x14ac:dyDescent="0.35">
      <c r="A4" t="s">
        <v>78</v>
      </c>
      <c r="B4" s="2">
        <v>34876</v>
      </c>
      <c r="C4">
        <v>201.47465339999999</v>
      </c>
      <c r="D4">
        <v>207.64449819999999</v>
      </c>
      <c r="E4">
        <v>199.68019849999999</v>
      </c>
      <c r="F4">
        <v>199.09099420000001</v>
      </c>
      <c r="G4">
        <v>192.64666980000001</v>
      </c>
      <c r="H4">
        <v>8.3942259240000006</v>
      </c>
      <c r="I4">
        <v>9.4169687710000005</v>
      </c>
      <c r="J4">
        <v>8.5309672820000007</v>
      </c>
      <c r="K4">
        <v>6.5057121740000001</v>
      </c>
      <c r="L4">
        <v>8.7214719209999991</v>
      </c>
      <c r="M4">
        <v>185.51239179999999</v>
      </c>
      <c r="N4">
        <v>277.19921410000001</v>
      </c>
      <c r="O4">
        <v>7.6952700849999998</v>
      </c>
      <c r="P4">
        <v>19.548356760000001</v>
      </c>
    </row>
    <row r="5" spans="1:16" x14ac:dyDescent="0.35">
      <c r="A5" t="s">
        <v>78</v>
      </c>
      <c r="B5" s="2">
        <v>34905</v>
      </c>
      <c r="C5">
        <v>191.74204119999999</v>
      </c>
      <c r="D5">
        <v>204.4066421</v>
      </c>
      <c r="E5">
        <v>195.99187570000001</v>
      </c>
      <c r="F5">
        <v>198.21830120000001</v>
      </c>
      <c r="G5">
        <v>191.16733310000001</v>
      </c>
      <c r="H5">
        <v>7.9330762100000003</v>
      </c>
      <c r="I5">
        <v>9.2543152840000005</v>
      </c>
      <c r="J5">
        <v>8.3071176760000007</v>
      </c>
      <c r="K5">
        <v>5.8912550919999997</v>
      </c>
      <c r="L5">
        <v>7.4948847330000001</v>
      </c>
      <c r="M5">
        <v>182.11825730000001</v>
      </c>
      <c r="N5">
        <v>274.313669</v>
      </c>
      <c r="O5">
        <v>6.9237121589999999</v>
      </c>
      <c r="P5">
        <v>25.269268749999998</v>
      </c>
    </row>
    <row r="6" spans="1:16" x14ac:dyDescent="0.35">
      <c r="A6" t="s">
        <v>78</v>
      </c>
      <c r="B6" s="2">
        <v>34941</v>
      </c>
      <c r="C6">
        <v>141.72905969999999</v>
      </c>
      <c r="D6">
        <v>166.38149319999999</v>
      </c>
      <c r="E6">
        <v>182.9121092</v>
      </c>
      <c r="F6">
        <v>194.71931380000001</v>
      </c>
      <c r="G6">
        <v>191.500372</v>
      </c>
      <c r="H6">
        <v>6.9768202700000002</v>
      </c>
      <c r="I6">
        <v>7.1065596229999999</v>
      </c>
      <c r="J6">
        <v>6.6584714790000001</v>
      </c>
      <c r="K6">
        <v>7.2625050379999996</v>
      </c>
      <c r="L6">
        <v>8.8878448799999994</v>
      </c>
      <c r="M6">
        <v>184.79510020000001</v>
      </c>
      <c r="N6">
        <v>278.54298319999998</v>
      </c>
      <c r="O6">
        <v>6.627657202</v>
      </c>
      <c r="P6">
        <v>20.865922260000001</v>
      </c>
    </row>
    <row r="7" spans="1:16" x14ac:dyDescent="0.35">
      <c r="A7" t="s">
        <v>78</v>
      </c>
      <c r="B7" s="2">
        <v>34969</v>
      </c>
      <c r="C7">
        <v>137.92857570000001</v>
      </c>
      <c r="D7">
        <v>146.93094880000001</v>
      </c>
      <c r="E7">
        <v>164.68371020000001</v>
      </c>
      <c r="F7">
        <v>182.25866690000001</v>
      </c>
      <c r="G7">
        <v>183.49078549999999</v>
      </c>
      <c r="H7">
        <v>7.7183702680000001</v>
      </c>
      <c r="I7">
        <v>7.4666703859999997</v>
      </c>
      <c r="J7">
        <v>7.4183650290000003</v>
      </c>
      <c r="K7">
        <v>5.2202432989999998</v>
      </c>
      <c r="L7">
        <v>8.2229378919999991</v>
      </c>
      <c r="M7">
        <v>180.6826422</v>
      </c>
      <c r="N7">
        <v>272.24596439999999</v>
      </c>
      <c r="O7">
        <v>8.0288926909999994</v>
      </c>
      <c r="P7">
        <v>19.190584130000001</v>
      </c>
    </row>
    <row r="8" spans="1:16" x14ac:dyDescent="0.35">
      <c r="A8" t="s">
        <v>78</v>
      </c>
      <c r="B8" s="2">
        <v>35004</v>
      </c>
      <c r="C8">
        <v>100.4730883</v>
      </c>
      <c r="D8">
        <v>116.03912939999999</v>
      </c>
      <c r="E8">
        <v>134.14270540000001</v>
      </c>
      <c r="F8">
        <v>157.87676809999999</v>
      </c>
      <c r="G8">
        <v>169.24376190000001</v>
      </c>
      <c r="H8">
        <v>9.0118510819999997</v>
      </c>
      <c r="I8">
        <v>12.786954890000001</v>
      </c>
      <c r="J8">
        <v>13.13812684</v>
      </c>
      <c r="K8">
        <v>6.8814559119999998</v>
      </c>
      <c r="L8">
        <v>4.7635001780000001</v>
      </c>
      <c r="M8">
        <v>172.2388507</v>
      </c>
      <c r="N8">
        <v>264.6936819</v>
      </c>
      <c r="O8">
        <v>4.6649377919999999</v>
      </c>
      <c r="P8">
        <v>17.99738314</v>
      </c>
    </row>
    <row r="9" spans="1:16" x14ac:dyDescent="0.35">
      <c r="A9" t="s">
        <v>78</v>
      </c>
      <c r="B9" s="2">
        <v>35033</v>
      </c>
      <c r="C9">
        <v>132.64736600000001</v>
      </c>
      <c r="D9">
        <v>117.77365930000001</v>
      </c>
      <c r="E9">
        <v>131.11075389999999</v>
      </c>
      <c r="F9">
        <v>154.54083399999999</v>
      </c>
      <c r="G9">
        <v>166.26844299999999</v>
      </c>
      <c r="H9">
        <v>10.32807994</v>
      </c>
      <c r="I9">
        <v>11.21561225</v>
      </c>
      <c r="J9">
        <v>13.522252010000001</v>
      </c>
      <c r="K9">
        <v>6.1666122059999999</v>
      </c>
      <c r="L9">
        <v>3.3840013149999999</v>
      </c>
      <c r="M9">
        <v>172.08899410000001</v>
      </c>
      <c r="N9">
        <v>265.28233110000002</v>
      </c>
      <c r="O9">
        <v>3.212176414</v>
      </c>
      <c r="P9">
        <v>18.402860489999998</v>
      </c>
    </row>
    <row r="10" spans="1:16" x14ac:dyDescent="0.35">
      <c r="A10" t="s">
        <v>78</v>
      </c>
      <c r="B10" s="2">
        <v>35074</v>
      </c>
      <c r="C10">
        <v>202.0495354</v>
      </c>
      <c r="D10">
        <v>211.39260609999999</v>
      </c>
      <c r="E10">
        <v>193.36066539999999</v>
      </c>
      <c r="F10">
        <v>180.61445929999999</v>
      </c>
      <c r="G10">
        <v>172.50118370000001</v>
      </c>
      <c r="H10">
        <v>11.129269109999999</v>
      </c>
      <c r="I10">
        <v>11.93012845</v>
      </c>
      <c r="J10">
        <v>11.72415837</v>
      </c>
      <c r="K10">
        <v>11.116878720000001</v>
      </c>
      <c r="L10">
        <v>6.4562212619999997</v>
      </c>
      <c r="M10">
        <v>178.82956949999999</v>
      </c>
      <c r="N10">
        <v>274.02728330000002</v>
      </c>
      <c r="O10">
        <v>9.7457453829999992</v>
      </c>
      <c r="P10">
        <v>20.932211169999999</v>
      </c>
    </row>
    <row r="11" spans="1:16" x14ac:dyDescent="0.35">
      <c r="A11" t="s">
        <v>78</v>
      </c>
      <c r="B11" s="2">
        <v>35104</v>
      </c>
      <c r="C11">
        <v>211.94538449999999</v>
      </c>
      <c r="D11">
        <v>213.48557880000001</v>
      </c>
      <c r="E11">
        <v>198.477622</v>
      </c>
      <c r="F11">
        <v>181.9484716</v>
      </c>
      <c r="G11">
        <v>171.90166099999999</v>
      </c>
      <c r="H11">
        <v>10.429182559999999</v>
      </c>
      <c r="I11">
        <v>10.447619230000001</v>
      </c>
      <c r="J11">
        <v>4.7802676149999996</v>
      </c>
      <c r="K11">
        <v>10.455273419999999</v>
      </c>
      <c r="L11">
        <v>5.4714665299999998</v>
      </c>
      <c r="M11">
        <v>176.57014129999999</v>
      </c>
      <c r="N11">
        <v>271.23962219999999</v>
      </c>
      <c r="O11">
        <v>6.1251189290000001</v>
      </c>
      <c r="P11">
        <v>19.867190489999999</v>
      </c>
    </row>
    <row r="12" spans="1:16" x14ac:dyDescent="0.35">
      <c r="A12" t="s">
        <v>78</v>
      </c>
      <c r="B12" s="2">
        <v>35131</v>
      </c>
      <c r="C12">
        <v>190.08748349999999</v>
      </c>
      <c r="D12">
        <v>210.13376600000001</v>
      </c>
      <c r="E12">
        <v>197.71079750000001</v>
      </c>
      <c r="F12">
        <v>186.09497089999999</v>
      </c>
      <c r="G12">
        <v>172.408309</v>
      </c>
      <c r="H12">
        <v>10.003116179999999</v>
      </c>
      <c r="I12">
        <v>10.176585190000001</v>
      </c>
      <c r="J12">
        <v>5.6420929820000003</v>
      </c>
      <c r="K12">
        <v>8.6387142109999999</v>
      </c>
      <c r="L12">
        <v>3.4406104200000001</v>
      </c>
      <c r="M12">
        <v>177.42246</v>
      </c>
      <c r="N12">
        <v>271.11138640000001</v>
      </c>
      <c r="O12">
        <v>5.2008970620000001</v>
      </c>
      <c r="P12">
        <v>15.68335516</v>
      </c>
    </row>
    <row r="13" spans="1:16" x14ac:dyDescent="0.35">
      <c r="A13" t="s">
        <v>78</v>
      </c>
      <c r="B13" s="2">
        <v>35153</v>
      </c>
      <c r="C13">
        <v>179.5101406</v>
      </c>
      <c r="D13">
        <v>199.99290300000001</v>
      </c>
      <c r="E13">
        <v>195.76680719999999</v>
      </c>
      <c r="F13">
        <v>185.5622712</v>
      </c>
      <c r="G13">
        <v>172.8474745</v>
      </c>
      <c r="H13">
        <v>9.6119268370000004</v>
      </c>
      <c r="I13">
        <v>9.7448916650000008</v>
      </c>
      <c r="J13">
        <v>5.4069159850000004</v>
      </c>
      <c r="K13">
        <v>6.1835368539999997</v>
      </c>
      <c r="L13">
        <v>4.477113525</v>
      </c>
      <c r="M13">
        <v>176.2195821</v>
      </c>
      <c r="N13">
        <v>269.48349660000002</v>
      </c>
      <c r="O13">
        <v>6.3669632160000003</v>
      </c>
      <c r="P13">
        <v>17.598233929999999</v>
      </c>
    </row>
    <row r="14" spans="1:16" x14ac:dyDescent="0.35">
      <c r="A14" t="s">
        <v>78</v>
      </c>
      <c r="B14" s="2">
        <v>35200</v>
      </c>
      <c r="C14">
        <v>198.40985549999999</v>
      </c>
      <c r="D14">
        <v>211.21860950000001</v>
      </c>
      <c r="E14">
        <v>199.54726539999999</v>
      </c>
      <c r="F14">
        <v>187.04882219999999</v>
      </c>
      <c r="G14">
        <v>173.44887209999999</v>
      </c>
      <c r="H14">
        <v>11.027630370000001</v>
      </c>
      <c r="I14">
        <v>10.54665284</v>
      </c>
      <c r="J14">
        <v>6.8626300029999996</v>
      </c>
      <c r="K14">
        <v>6.6424248749999997</v>
      </c>
      <c r="L14">
        <v>4.5190202240000001</v>
      </c>
      <c r="M14">
        <v>176.7346713</v>
      </c>
      <c r="N14">
        <v>271.53373349999998</v>
      </c>
      <c r="O14">
        <v>5.9723623100000003</v>
      </c>
      <c r="P14">
        <v>18.07873038</v>
      </c>
    </row>
    <row r="15" spans="1:16" x14ac:dyDescent="0.35">
      <c r="A15" t="s">
        <v>78</v>
      </c>
      <c r="B15" s="2">
        <v>35224</v>
      </c>
      <c r="C15">
        <v>192.95596119999999</v>
      </c>
      <c r="D15">
        <v>207.4416099</v>
      </c>
      <c r="E15">
        <v>199.09153509999999</v>
      </c>
      <c r="F15">
        <v>186.47419840000001</v>
      </c>
      <c r="G15">
        <v>174.51542209999999</v>
      </c>
      <c r="H15">
        <v>7.5592737659999996</v>
      </c>
      <c r="I15">
        <v>10.69570341</v>
      </c>
      <c r="J15">
        <v>5.6199285339999996</v>
      </c>
      <c r="K15">
        <v>6.4244214829999997</v>
      </c>
      <c r="L15">
        <v>3.02873481</v>
      </c>
      <c r="M15">
        <v>176.374741</v>
      </c>
      <c r="N15">
        <v>272.39288859999999</v>
      </c>
      <c r="O15">
        <v>5.1341486319999996</v>
      </c>
      <c r="P15">
        <v>17.417767439999999</v>
      </c>
    </row>
    <row r="16" spans="1:16" x14ac:dyDescent="0.35">
      <c r="A16" t="s">
        <v>78</v>
      </c>
      <c r="B16" s="2">
        <v>35257</v>
      </c>
      <c r="C16">
        <v>204.93692569999999</v>
      </c>
      <c r="D16">
        <v>210.63624680000001</v>
      </c>
      <c r="E16">
        <v>199.4643102</v>
      </c>
      <c r="F16">
        <v>186.51367200000001</v>
      </c>
      <c r="G16">
        <v>171.56594459999999</v>
      </c>
      <c r="H16">
        <v>9.223421686</v>
      </c>
      <c r="I16">
        <v>8.4291670290000003</v>
      </c>
      <c r="J16">
        <v>5.2824428320000001</v>
      </c>
      <c r="K16">
        <v>5.2139626549999996</v>
      </c>
      <c r="L16">
        <v>4.299560263</v>
      </c>
      <c r="M16">
        <v>173.49249929999999</v>
      </c>
      <c r="N16">
        <v>266.86366140000001</v>
      </c>
      <c r="O16">
        <v>5.0524583789999999</v>
      </c>
      <c r="P16">
        <v>12.9087321</v>
      </c>
    </row>
    <row r="17" spans="1:16" x14ac:dyDescent="0.35">
      <c r="A17" t="s">
        <v>78</v>
      </c>
      <c r="B17" s="2">
        <v>35298</v>
      </c>
      <c r="C17">
        <v>204.35332020000001</v>
      </c>
      <c r="D17">
        <v>214.56261760000001</v>
      </c>
      <c r="E17">
        <v>204.16595029999999</v>
      </c>
      <c r="F17">
        <v>195.32174699999999</v>
      </c>
      <c r="G17">
        <v>180.17183610000001</v>
      </c>
      <c r="H17">
        <v>9.5227333420000004</v>
      </c>
      <c r="I17">
        <v>9.7633598730000006</v>
      </c>
      <c r="J17">
        <v>5.2571492500000003</v>
      </c>
      <c r="K17">
        <v>4.2926570550000003</v>
      </c>
      <c r="L17">
        <v>5.1132477429999996</v>
      </c>
      <c r="M17">
        <v>178.64076729999999</v>
      </c>
      <c r="N17">
        <v>274.1655677</v>
      </c>
      <c r="O17">
        <v>5.8495592370000002</v>
      </c>
      <c r="P17">
        <v>19.279825779999999</v>
      </c>
    </row>
    <row r="18" spans="1:16" x14ac:dyDescent="0.35">
      <c r="A18" t="s">
        <v>78</v>
      </c>
      <c r="B18" s="2">
        <v>35328</v>
      </c>
      <c r="C18">
        <v>165.5607392</v>
      </c>
      <c r="D18">
        <v>191.4706362</v>
      </c>
      <c r="E18">
        <v>195.260122</v>
      </c>
      <c r="F18">
        <v>192.61558740000001</v>
      </c>
      <c r="G18">
        <v>179.6030088</v>
      </c>
      <c r="H18">
        <v>5.2819468809999996</v>
      </c>
      <c r="I18">
        <v>9.0780267279999993</v>
      </c>
      <c r="J18">
        <v>6.9130194439999997</v>
      </c>
      <c r="K18">
        <v>4.4220783800000003</v>
      </c>
      <c r="L18">
        <v>6.9411437339999997</v>
      </c>
      <c r="M18">
        <v>174.79085259999999</v>
      </c>
      <c r="N18">
        <v>269.50979169999999</v>
      </c>
      <c r="O18">
        <v>4.59561347</v>
      </c>
      <c r="P18">
        <v>15.22424421</v>
      </c>
    </row>
    <row r="19" spans="1:16" x14ac:dyDescent="0.35">
      <c r="A19" t="s">
        <v>78</v>
      </c>
      <c r="B19" s="2">
        <v>35362</v>
      </c>
      <c r="C19">
        <v>152.22531290000001</v>
      </c>
      <c r="D19">
        <v>173.7544111</v>
      </c>
      <c r="E19">
        <v>185.22782810000001</v>
      </c>
      <c r="F19">
        <v>191.82448669999999</v>
      </c>
      <c r="G19">
        <v>181.1403554</v>
      </c>
      <c r="H19">
        <v>9.5073673939999992</v>
      </c>
      <c r="I19">
        <v>8.46063002</v>
      </c>
      <c r="J19">
        <v>5.8936791849999999</v>
      </c>
      <c r="K19">
        <v>5.2728440179999998</v>
      </c>
      <c r="L19">
        <v>2.6983940899999999</v>
      </c>
      <c r="M19">
        <v>177.1780287</v>
      </c>
      <c r="N19">
        <v>272.5701732</v>
      </c>
      <c r="O19">
        <v>4.8717963879999999</v>
      </c>
      <c r="P19">
        <v>15.545631119999999</v>
      </c>
    </row>
    <row r="20" spans="1:16" x14ac:dyDescent="0.35">
      <c r="A20" t="s">
        <v>78</v>
      </c>
      <c r="B20" s="2">
        <v>35404</v>
      </c>
      <c r="C20">
        <v>124.01374610000001</v>
      </c>
      <c r="D20">
        <v>133.84016460000001</v>
      </c>
      <c r="E20">
        <v>153.19726739999999</v>
      </c>
      <c r="F20">
        <v>175.14681390000001</v>
      </c>
      <c r="G20">
        <v>177.2906361</v>
      </c>
      <c r="H20">
        <v>7.3074959699999997</v>
      </c>
      <c r="I20">
        <v>12.95884568</v>
      </c>
      <c r="J20">
        <v>10.056173380000001</v>
      </c>
      <c r="K20">
        <v>6.0773161450000002</v>
      </c>
      <c r="L20">
        <v>5.1594631709999996</v>
      </c>
      <c r="M20">
        <v>175.00278080000001</v>
      </c>
      <c r="N20">
        <v>269.22533490000001</v>
      </c>
      <c r="O20">
        <v>6.0757373770000003</v>
      </c>
      <c r="P20">
        <v>19.170138609999999</v>
      </c>
    </row>
    <row r="21" spans="1:16" x14ac:dyDescent="0.35">
      <c r="A21" t="s">
        <v>78</v>
      </c>
      <c r="B21" s="2">
        <v>35443</v>
      </c>
      <c r="C21">
        <v>189.4454116</v>
      </c>
      <c r="D21">
        <v>190.54442789999999</v>
      </c>
      <c r="E21">
        <v>180.3227474</v>
      </c>
      <c r="F21">
        <v>181.2196955</v>
      </c>
      <c r="G21">
        <v>176.52773970000001</v>
      </c>
      <c r="H21">
        <v>11.83951087</v>
      </c>
      <c r="I21">
        <v>10.93064216</v>
      </c>
      <c r="J21">
        <v>2.8840802270000001</v>
      </c>
      <c r="K21">
        <v>2.6607016749999999</v>
      </c>
      <c r="L21">
        <v>5.8672656679999999</v>
      </c>
      <c r="M21">
        <v>172.98470950000001</v>
      </c>
      <c r="N21">
        <v>265.08251589999998</v>
      </c>
      <c r="O21">
        <v>3.1621989269999999</v>
      </c>
      <c r="P21">
        <v>15.30136658</v>
      </c>
    </row>
    <row r="22" spans="1:16" x14ac:dyDescent="0.35">
      <c r="A22" t="s">
        <v>78</v>
      </c>
      <c r="B22" s="2">
        <v>35467</v>
      </c>
      <c r="C22">
        <v>204.73326130000001</v>
      </c>
      <c r="D22">
        <v>211.02267570000001</v>
      </c>
      <c r="E22">
        <v>189.80161459999999</v>
      </c>
      <c r="F22">
        <v>183.0903117</v>
      </c>
      <c r="G22">
        <v>175.56530559999999</v>
      </c>
      <c r="H22">
        <v>12.0552438</v>
      </c>
      <c r="I22">
        <v>10.8001445</v>
      </c>
      <c r="J22">
        <v>6.6593792599999997</v>
      </c>
      <c r="K22">
        <v>3.8424034090000001</v>
      </c>
      <c r="L22">
        <v>4.3969446190000001</v>
      </c>
      <c r="M22">
        <v>172.9778819</v>
      </c>
      <c r="N22">
        <v>265.59054099999997</v>
      </c>
      <c r="O22">
        <v>5.2660593960000002</v>
      </c>
      <c r="P22">
        <v>16.988959220000002</v>
      </c>
    </row>
    <row r="23" spans="1:16" x14ac:dyDescent="0.35">
      <c r="A23" t="s">
        <v>78</v>
      </c>
      <c r="B23" s="2">
        <v>35482</v>
      </c>
      <c r="C23">
        <v>202.06824839999999</v>
      </c>
      <c r="D23">
        <v>208.86476619999999</v>
      </c>
      <c r="E23">
        <v>194.6337173</v>
      </c>
      <c r="F23">
        <v>186.1789536</v>
      </c>
      <c r="G23">
        <v>174.1688595</v>
      </c>
      <c r="H23">
        <v>10.92078467</v>
      </c>
      <c r="I23">
        <v>10.70749253</v>
      </c>
      <c r="J23">
        <v>8.7250139690000008</v>
      </c>
      <c r="K23">
        <v>5.1762593509999997</v>
      </c>
      <c r="L23">
        <v>4.1024402550000003</v>
      </c>
      <c r="M23">
        <v>172.59700570000001</v>
      </c>
      <c r="N23">
        <v>264.7544532</v>
      </c>
      <c r="O23">
        <v>4.8244726069999997</v>
      </c>
      <c r="P23">
        <v>13.539858479999999</v>
      </c>
    </row>
    <row r="24" spans="1:16" x14ac:dyDescent="0.35">
      <c r="A24" t="s">
        <v>78</v>
      </c>
      <c r="B24" s="2">
        <v>35503</v>
      </c>
      <c r="C24">
        <v>194.89956409999999</v>
      </c>
      <c r="D24">
        <v>208.56322660000001</v>
      </c>
      <c r="E24">
        <v>195.38927870000001</v>
      </c>
      <c r="F24">
        <v>189.00179800000001</v>
      </c>
      <c r="G24">
        <v>178.41561179999999</v>
      </c>
      <c r="H24">
        <v>11.703154939999999</v>
      </c>
      <c r="I24">
        <v>11.688039939999999</v>
      </c>
      <c r="J24">
        <v>10.76327753</v>
      </c>
      <c r="K24">
        <v>6.0604039390000004</v>
      </c>
      <c r="L24">
        <v>7.8907288769999999</v>
      </c>
      <c r="M24">
        <v>174.1016984</v>
      </c>
      <c r="N24">
        <v>268.4596894</v>
      </c>
      <c r="O24">
        <v>6.6683737140000003</v>
      </c>
      <c r="P24">
        <v>17.448957830000001</v>
      </c>
    </row>
    <row r="25" spans="1:16" x14ac:dyDescent="0.35">
      <c r="A25" t="s">
        <v>78</v>
      </c>
      <c r="B25" s="2">
        <v>35542</v>
      </c>
      <c r="C25">
        <v>181.55693840000001</v>
      </c>
      <c r="D25">
        <v>198.0799446</v>
      </c>
      <c r="E25">
        <v>190.52975660000001</v>
      </c>
      <c r="F25">
        <v>188.33830380000001</v>
      </c>
      <c r="G25">
        <v>179.61797189999999</v>
      </c>
      <c r="H25">
        <v>6.763955792</v>
      </c>
      <c r="I25">
        <v>8.8242679129999999</v>
      </c>
      <c r="J25">
        <v>6.951223894</v>
      </c>
      <c r="K25">
        <v>5.2607003800000003</v>
      </c>
      <c r="L25">
        <v>5.6595557400000001</v>
      </c>
      <c r="M25">
        <v>178.08712929999999</v>
      </c>
      <c r="N25">
        <v>269.2191431</v>
      </c>
      <c r="O25">
        <v>12.380088410000001</v>
      </c>
      <c r="P25">
        <v>17.232589619999999</v>
      </c>
    </row>
    <row r="26" spans="1:16" x14ac:dyDescent="0.35">
      <c r="A26" t="s">
        <v>78</v>
      </c>
      <c r="B26" s="2">
        <v>35579</v>
      </c>
      <c r="C26">
        <v>196.79482150000001</v>
      </c>
      <c r="D26">
        <v>206.9462915</v>
      </c>
      <c r="E26">
        <v>195.69421360000001</v>
      </c>
      <c r="F26">
        <v>192.92229900000001</v>
      </c>
      <c r="G26">
        <v>184.60591199999999</v>
      </c>
      <c r="H26">
        <v>11.67438409</v>
      </c>
      <c r="I26">
        <v>8.6373372469999996</v>
      </c>
      <c r="J26">
        <v>8.4650240740000005</v>
      </c>
      <c r="K26">
        <v>4.2247084990000001</v>
      </c>
      <c r="L26">
        <v>5.4162284249999999</v>
      </c>
      <c r="M26">
        <v>182.7556788</v>
      </c>
      <c r="N26">
        <v>277.06580919999999</v>
      </c>
      <c r="O26">
        <v>6.7035739660000004</v>
      </c>
      <c r="P26">
        <v>21.769746000000001</v>
      </c>
    </row>
    <row r="27" spans="1:16" x14ac:dyDescent="0.35">
      <c r="A27" t="s">
        <v>78</v>
      </c>
      <c r="B27" s="2">
        <v>35605</v>
      </c>
      <c r="C27">
        <v>185.76459320000001</v>
      </c>
      <c r="D27">
        <v>203.58824519999999</v>
      </c>
      <c r="E27">
        <v>193.47592969999999</v>
      </c>
      <c r="F27">
        <v>189.36410369999999</v>
      </c>
      <c r="G27">
        <v>180.9288847</v>
      </c>
      <c r="H27">
        <v>13.62146192</v>
      </c>
      <c r="I27">
        <v>11.060281209999999</v>
      </c>
      <c r="J27">
        <v>6.7001010140000004</v>
      </c>
      <c r="K27">
        <v>4.7576915130000001</v>
      </c>
      <c r="L27">
        <v>6.5797075779999998</v>
      </c>
      <c r="M27">
        <v>178.1581808</v>
      </c>
      <c r="N27">
        <v>272.03835370000002</v>
      </c>
      <c r="O27">
        <v>7.8300641359999998</v>
      </c>
      <c r="P27">
        <v>17.341746300000001</v>
      </c>
    </row>
    <row r="28" spans="1:16" x14ac:dyDescent="0.35">
      <c r="A28" t="s">
        <v>78</v>
      </c>
      <c r="B28" s="2">
        <v>35634</v>
      </c>
      <c r="C28">
        <v>183.59945139999999</v>
      </c>
      <c r="D28">
        <v>203.48817310000001</v>
      </c>
      <c r="E28">
        <v>193.34072639999999</v>
      </c>
      <c r="F28">
        <v>194.18599939999999</v>
      </c>
      <c r="G28">
        <v>186.54765359999999</v>
      </c>
      <c r="H28">
        <v>9.4168654410000006</v>
      </c>
      <c r="I28">
        <v>8.1364927649999998</v>
      </c>
      <c r="J28">
        <v>5.86732136</v>
      </c>
      <c r="K28">
        <v>2.9019524749999999</v>
      </c>
      <c r="L28">
        <v>5.4223141979999996</v>
      </c>
      <c r="M28">
        <v>181.3629416</v>
      </c>
      <c r="N28">
        <v>277.35482919999998</v>
      </c>
      <c r="O28">
        <v>5.9501523360000004</v>
      </c>
      <c r="P28">
        <v>24.523917829999998</v>
      </c>
    </row>
    <row r="29" spans="1:16" x14ac:dyDescent="0.35">
      <c r="A29" t="s">
        <v>78</v>
      </c>
      <c r="B29" s="2">
        <v>35669</v>
      </c>
      <c r="C29">
        <v>161.66518379999999</v>
      </c>
      <c r="D29">
        <v>180.63602839999999</v>
      </c>
      <c r="E29">
        <v>187.2920306</v>
      </c>
      <c r="F29">
        <v>191.43812629999999</v>
      </c>
      <c r="G29">
        <v>182.9605115</v>
      </c>
      <c r="H29">
        <v>8.7285915680000006</v>
      </c>
      <c r="I29">
        <v>8.8988328110000001</v>
      </c>
      <c r="J29">
        <v>7.0800359510000002</v>
      </c>
      <c r="K29">
        <v>4.5249421270000001</v>
      </c>
      <c r="L29">
        <v>6.1111222349999998</v>
      </c>
      <c r="M29">
        <v>181.74467340000001</v>
      </c>
      <c r="N29">
        <v>279.36525610000001</v>
      </c>
      <c r="O29">
        <v>8.141860179</v>
      </c>
      <c r="P29">
        <v>18.765974570000001</v>
      </c>
    </row>
    <row r="30" spans="1:16" x14ac:dyDescent="0.35">
      <c r="A30" t="s">
        <v>78</v>
      </c>
      <c r="B30" s="2">
        <v>35702</v>
      </c>
      <c r="C30">
        <v>148.4098056</v>
      </c>
      <c r="D30">
        <v>156.76810599999999</v>
      </c>
      <c r="E30">
        <v>166.34358309999999</v>
      </c>
      <c r="F30">
        <v>173.11194829999999</v>
      </c>
      <c r="G30">
        <v>167.04278170000001</v>
      </c>
      <c r="H30">
        <v>10.42473932</v>
      </c>
      <c r="I30">
        <v>8.0895104730000007</v>
      </c>
      <c r="J30">
        <v>7.0567073789999997</v>
      </c>
      <c r="K30">
        <v>3.9889966210000001</v>
      </c>
      <c r="L30">
        <v>2.9815458260000001</v>
      </c>
      <c r="M30">
        <v>163.73497269999999</v>
      </c>
      <c r="N30">
        <v>249.18159510000001</v>
      </c>
      <c r="O30">
        <v>3.7565313900000001</v>
      </c>
      <c r="P30">
        <v>9.8878154879999993</v>
      </c>
    </row>
    <row r="31" spans="1:16" x14ac:dyDescent="0.35">
      <c r="A31" t="s">
        <v>78</v>
      </c>
      <c r="B31" s="2">
        <v>35726</v>
      </c>
      <c r="C31">
        <v>132.73963810000001</v>
      </c>
      <c r="D31">
        <v>145.34874909999999</v>
      </c>
      <c r="E31">
        <v>156.6091089</v>
      </c>
      <c r="F31">
        <v>169.2187438</v>
      </c>
      <c r="G31">
        <v>166.9704399</v>
      </c>
      <c r="H31">
        <v>18.055890949999998</v>
      </c>
      <c r="I31">
        <v>15.190366770000001</v>
      </c>
      <c r="J31">
        <v>12.54669919</v>
      </c>
      <c r="K31">
        <v>8.4357309709999999</v>
      </c>
      <c r="L31">
        <v>6.67361322</v>
      </c>
      <c r="M31">
        <v>165.68182229999999</v>
      </c>
      <c r="N31">
        <v>254.57064990000001</v>
      </c>
      <c r="O31">
        <v>9.1657245350000007</v>
      </c>
      <c r="P31">
        <v>17.984839350000001</v>
      </c>
    </row>
    <row r="32" spans="1:16" x14ac:dyDescent="0.35">
      <c r="A32" t="s">
        <v>78</v>
      </c>
      <c r="B32" s="2">
        <v>35768</v>
      </c>
      <c r="C32">
        <v>116.4136749</v>
      </c>
      <c r="D32">
        <v>131.081264</v>
      </c>
      <c r="E32">
        <v>142.62762090000001</v>
      </c>
      <c r="F32">
        <v>161.41453820000001</v>
      </c>
      <c r="G32">
        <v>166.14106509999999</v>
      </c>
      <c r="H32">
        <v>28.197427000000001</v>
      </c>
      <c r="I32">
        <v>22.12035508</v>
      </c>
      <c r="J32">
        <v>14.87450782</v>
      </c>
      <c r="K32">
        <v>7.0019889989999999</v>
      </c>
      <c r="L32">
        <v>5.9181091730000004</v>
      </c>
      <c r="M32">
        <v>169.3875476</v>
      </c>
      <c r="N32">
        <v>261.67043419999999</v>
      </c>
      <c r="O32">
        <v>6.2534405309999999</v>
      </c>
      <c r="P32">
        <v>16.943178339999999</v>
      </c>
    </row>
    <row r="33" spans="1:16" x14ac:dyDescent="0.35">
      <c r="A33" t="s">
        <v>78</v>
      </c>
      <c r="B33" s="2">
        <v>35786</v>
      </c>
      <c r="C33">
        <v>135.52904179999999</v>
      </c>
      <c r="D33">
        <v>133.26773249999999</v>
      </c>
      <c r="E33">
        <v>143.0257081</v>
      </c>
      <c r="F33">
        <v>160.94136710000001</v>
      </c>
      <c r="G33">
        <v>166.1900253</v>
      </c>
      <c r="H33">
        <v>25.370892640000001</v>
      </c>
      <c r="I33">
        <v>19.25011932</v>
      </c>
      <c r="J33">
        <v>13.55835259</v>
      </c>
      <c r="K33">
        <v>6.4295714930000001</v>
      </c>
      <c r="L33">
        <v>4.2057567000000002</v>
      </c>
      <c r="M33">
        <v>168.85097450000001</v>
      </c>
      <c r="N33">
        <v>262.73551479999998</v>
      </c>
      <c r="O33">
        <v>5.0308757770000003</v>
      </c>
      <c r="P33">
        <v>16.370268549999999</v>
      </c>
    </row>
    <row r="34" spans="1:16" x14ac:dyDescent="0.35">
      <c r="A34" t="s">
        <v>78</v>
      </c>
      <c r="B34" s="2">
        <v>35815</v>
      </c>
      <c r="C34">
        <v>143.2197434</v>
      </c>
      <c r="D34">
        <v>134.92371320000001</v>
      </c>
      <c r="E34">
        <v>144.0666842</v>
      </c>
      <c r="F34">
        <v>161.897256</v>
      </c>
      <c r="G34">
        <v>168.41421260000001</v>
      </c>
      <c r="H34">
        <v>22.889043300000001</v>
      </c>
      <c r="I34">
        <v>17.18309232</v>
      </c>
      <c r="J34">
        <v>11.54466051</v>
      </c>
      <c r="K34">
        <v>5.5704360550000001</v>
      </c>
      <c r="L34">
        <v>4.8730760440000003</v>
      </c>
      <c r="M34">
        <v>171.43754279999999</v>
      </c>
      <c r="N34">
        <v>264.3886152</v>
      </c>
      <c r="O34">
        <v>5.4246173620000002</v>
      </c>
      <c r="P34">
        <v>14.78073871</v>
      </c>
    </row>
    <row r="35" spans="1:16" x14ac:dyDescent="0.35">
      <c r="A35" t="s">
        <v>78</v>
      </c>
      <c r="B35" s="2">
        <v>35850</v>
      </c>
      <c r="C35">
        <v>173.4206432</v>
      </c>
      <c r="D35">
        <v>155.527761</v>
      </c>
      <c r="E35">
        <v>148.945232</v>
      </c>
      <c r="F35">
        <v>163.4134306</v>
      </c>
      <c r="G35">
        <v>168.41303640000001</v>
      </c>
      <c r="H35">
        <v>11.00191482</v>
      </c>
      <c r="I35">
        <v>3.3617854440000001</v>
      </c>
      <c r="J35">
        <v>7.6689117629999997</v>
      </c>
      <c r="K35">
        <v>6.5560311550000003</v>
      </c>
      <c r="L35">
        <v>5.2339614110000001</v>
      </c>
      <c r="M35">
        <v>172.16990630000001</v>
      </c>
      <c r="N35">
        <v>264.06681459999999</v>
      </c>
      <c r="O35">
        <v>3.7844980339999998</v>
      </c>
      <c r="P35">
        <v>15.5410056</v>
      </c>
    </row>
    <row r="36" spans="1:16" x14ac:dyDescent="0.35">
      <c r="A36" t="s">
        <v>78</v>
      </c>
      <c r="B36" s="2">
        <v>35879</v>
      </c>
      <c r="C36">
        <v>167.36612500000001</v>
      </c>
      <c r="D36">
        <v>155.2336449</v>
      </c>
      <c r="E36">
        <v>148.0026249</v>
      </c>
      <c r="F36">
        <v>164.1301823</v>
      </c>
      <c r="G36">
        <v>168.23490029999999</v>
      </c>
      <c r="H36">
        <v>10.20669058</v>
      </c>
      <c r="I36">
        <v>3.543262597</v>
      </c>
      <c r="J36">
        <v>7.7116317570000001</v>
      </c>
      <c r="K36">
        <v>5.1233648369999996</v>
      </c>
      <c r="L36">
        <v>3.707777976</v>
      </c>
      <c r="M36">
        <v>170.27709709999999</v>
      </c>
      <c r="N36">
        <v>265.34522029999999</v>
      </c>
      <c r="O36">
        <v>3.6516100869999999</v>
      </c>
      <c r="P36">
        <v>17.856162019999999</v>
      </c>
    </row>
    <row r="37" spans="1:16" x14ac:dyDescent="0.35">
      <c r="A37" t="s">
        <v>78</v>
      </c>
      <c r="B37" s="2">
        <v>35913</v>
      </c>
      <c r="C37">
        <v>183.64051040000001</v>
      </c>
      <c r="D37">
        <v>168.51114770000001</v>
      </c>
      <c r="E37">
        <v>151.11062699999999</v>
      </c>
      <c r="F37">
        <v>164.9006838</v>
      </c>
      <c r="G37">
        <v>169.87648200000001</v>
      </c>
      <c r="H37">
        <v>15.375597689999999</v>
      </c>
      <c r="I37">
        <v>7.6923818349999999</v>
      </c>
      <c r="J37">
        <v>7.3338261720000002</v>
      </c>
      <c r="K37">
        <v>4.2039076639999999</v>
      </c>
      <c r="L37">
        <v>2.0961844549999999</v>
      </c>
      <c r="M37">
        <v>174.07389570000001</v>
      </c>
      <c r="N37">
        <v>267.54959989999998</v>
      </c>
      <c r="O37">
        <v>6.2193542849999996</v>
      </c>
      <c r="P37">
        <v>16.30338802</v>
      </c>
    </row>
    <row r="38" spans="1:16" x14ac:dyDescent="0.35">
      <c r="A38" t="s">
        <v>78</v>
      </c>
      <c r="B38" s="2">
        <v>35940</v>
      </c>
      <c r="C38">
        <v>192.94952520000001</v>
      </c>
      <c r="D38">
        <v>206.5956798</v>
      </c>
      <c r="E38">
        <v>184.5976508</v>
      </c>
      <c r="F38">
        <v>177.820784</v>
      </c>
      <c r="G38">
        <v>175.53314979999999</v>
      </c>
      <c r="H38">
        <v>11.26871281</v>
      </c>
      <c r="I38">
        <v>12.563348599999999</v>
      </c>
      <c r="J38">
        <v>20.293109650000002</v>
      </c>
      <c r="K38">
        <v>12.420975459999999</v>
      </c>
      <c r="L38">
        <v>7.7866864979999999</v>
      </c>
      <c r="M38">
        <v>180.859466</v>
      </c>
      <c r="N38">
        <v>278.655215</v>
      </c>
      <c r="O38">
        <v>7.8849784200000004</v>
      </c>
      <c r="P38">
        <v>25.30345067</v>
      </c>
    </row>
    <row r="39" spans="1:16" x14ac:dyDescent="0.35">
      <c r="A39" t="s">
        <v>78</v>
      </c>
      <c r="B39" s="2">
        <v>35956</v>
      </c>
      <c r="C39">
        <v>194.41877690000001</v>
      </c>
      <c r="D39">
        <v>210.024677</v>
      </c>
      <c r="E39">
        <v>188.04038489999999</v>
      </c>
      <c r="F39">
        <v>176.73019729999999</v>
      </c>
      <c r="G39">
        <v>173.94781649999999</v>
      </c>
      <c r="H39">
        <v>12.02961434</v>
      </c>
      <c r="I39">
        <v>7.4433821069999997</v>
      </c>
      <c r="J39">
        <v>14.22738506</v>
      </c>
      <c r="K39">
        <v>8.7978655979999996</v>
      </c>
      <c r="L39">
        <v>5.6761629630000003</v>
      </c>
      <c r="M39">
        <v>180.53661170000001</v>
      </c>
      <c r="N39">
        <v>274.7175398</v>
      </c>
      <c r="O39">
        <v>8.4432731230000009</v>
      </c>
      <c r="P39">
        <v>20.763904549999999</v>
      </c>
    </row>
    <row r="40" spans="1:16" x14ac:dyDescent="0.35">
      <c r="A40" t="s">
        <v>78</v>
      </c>
      <c r="B40" s="2">
        <v>35979</v>
      </c>
      <c r="C40">
        <v>197.38148440000001</v>
      </c>
      <c r="D40">
        <v>213.01222419999999</v>
      </c>
      <c r="E40">
        <v>194.8851373</v>
      </c>
      <c r="F40">
        <v>181.912824</v>
      </c>
      <c r="G40">
        <v>173.32163</v>
      </c>
      <c r="H40">
        <v>9.0187310400000005</v>
      </c>
      <c r="I40">
        <v>8.3483073799999996</v>
      </c>
      <c r="J40">
        <v>13.220566740000001</v>
      </c>
      <c r="K40">
        <v>11.93464397</v>
      </c>
      <c r="L40">
        <v>5.0393412709999996</v>
      </c>
      <c r="M40">
        <v>180.20851049999999</v>
      </c>
      <c r="N40">
        <v>271.87504289999998</v>
      </c>
      <c r="O40">
        <v>6.4506346839999997</v>
      </c>
      <c r="P40">
        <v>25.268881799999999</v>
      </c>
    </row>
    <row r="41" spans="1:16" x14ac:dyDescent="0.35">
      <c r="A41" t="s">
        <v>78</v>
      </c>
      <c r="B41" s="2">
        <v>36007</v>
      </c>
      <c r="C41">
        <v>218.9473864</v>
      </c>
      <c r="D41">
        <v>223.94088909999999</v>
      </c>
      <c r="E41">
        <v>204.2659444</v>
      </c>
      <c r="F41">
        <v>190.14480019999999</v>
      </c>
      <c r="G41">
        <v>179.7363091</v>
      </c>
      <c r="H41">
        <v>13.07137558</v>
      </c>
      <c r="I41">
        <v>10.046248329999999</v>
      </c>
      <c r="J41">
        <v>5.4772991199999996</v>
      </c>
      <c r="K41">
        <v>8.7098179099999999</v>
      </c>
      <c r="L41">
        <v>8.4079047819999992</v>
      </c>
      <c r="M41">
        <v>180.3538781</v>
      </c>
      <c r="N41">
        <v>273.30007360000002</v>
      </c>
      <c r="O41">
        <v>8.5254006489999998</v>
      </c>
      <c r="P41">
        <v>22.200859489999999</v>
      </c>
    </row>
    <row r="42" spans="1:16" x14ac:dyDescent="0.35">
      <c r="A42" t="s">
        <v>78</v>
      </c>
      <c r="B42" s="2">
        <v>36039</v>
      </c>
      <c r="C42">
        <v>180.0533269</v>
      </c>
      <c r="D42">
        <v>206.4578879</v>
      </c>
      <c r="E42">
        <v>206.27601749999999</v>
      </c>
      <c r="F42">
        <v>200.18011630000001</v>
      </c>
      <c r="G42">
        <v>190.2945948</v>
      </c>
      <c r="H42">
        <v>9.6212100819999993</v>
      </c>
      <c r="I42">
        <v>8.2157317620000008</v>
      </c>
      <c r="J42">
        <v>7.9913219160000004</v>
      </c>
      <c r="K42">
        <v>6.1431950019999997</v>
      </c>
      <c r="L42">
        <v>10.58089228</v>
      </c>
      <c r="M42">
        <v>185.01503299999999</v>
      </c>
      <c r="N42">
        <v>281.62723419999998</v>
      </c>
      <c r="O42">
        <v>10.103190189999999</v>
      </c>
      <c r="P42">
        <v>27.65529012</v>
      </c>
    </row>
    <row r="43" spans="1:16" x14ac:dyDescent="0.35">
      <c r="A43" t="s">
        <v>78</v>
      </c>
      <c r="B43" s="2">
        <v>36061</v>
      </c>
      <c r="C43">
        <v>186.11286519999999</v>
      </c>
      <c r="D43">
        <v>210.13996789999999</v>
      </c>
      <c r="E43">
        <v>202.8798634</v>
      </c>
      <c r="F43">
        <v>195.4022023</v>
      </c>
      <c r="G43">
        <v>182.35052780000001</v>
      </c>
      <c r="H43">
        <v>10.354595420000001</v>
      </c>
      <c r="I43">
        <v>15.29857904</v>
      </c>
      <c r="J43">
        <v>6.3689643839999999</v>
      </c>
      <c r="K43">
        <v>5.214289204</v>
      </c>
      <c r="L43">
        <v>9.1951023690000007</v>
      </c>
      <c r="M43">
        <v>180.6960048</v>
      </c>
      <c r="N43">
        <v>274.53804709999997</v>
      </c>
      <c r="O43">
        <v>7.7349432450000002</v>
      </c>
      <c r="P43">
        <v>18.944074780000001</v>
      </c>
    </row>
    <row r="44" spans="1:16" x14ac:dyDescent="0.35">
      <c r="A44" t="s">
        <v>78</v>
      </c>
      <c r="B44" s="2">
        <v>36089</v>
      </c>
      <c r="C44">
        <v>183.8292553</v>
      </c>
      <c r="D44">
        <v>200.8106597</v>
      </c>
      <c r="E44">
        <v>199.94069350000001</v>
      </c>
      <c r="F44">
        <v>196.6887898</v>
      </c>
      <c r="G44">
        <v>186.74471560000001</v>
      </c>
      <c r="H44">
        <v>13.27707305</v>
      </c>
      <c r="I44">
        <v>12.600469629999999</v>
      </c>
      <c r="J44">
        <v>8.4525640790000001</v>
      </c>
      <c r="K44">
        <v>3.7474728150000001</v>
      </c>
      <c r="L44">
        <v>4.109369096</v>
      </c>
      <c r="M44">
        <v>182.7261211</v>
      </c>
      <c r="N44">
        <v>279.28518930000001</v>
      </c>
      <c r="O44">
        <v>4.2603329329999999</v>
      </c>
      <c r="P44">
        <v>26.73590914</v>
      </c>
    </row>
    <row r="45" spans="1:16" x14ac:dyDescent="0.35">
      <c r="A45" t="s">
        <v>78</v>
      </c>
      <c r="B45" s="2">
        <v>36137</v>
      </c>
      <c r="C45">
        <v>190.35163009999999</v>
      </c>
      <c r="D45">
        <v>202.3824741</v>
      </c>
      <c r="E45">
        <v>197.88967410000001</v>
      </c>
      <c r="F45">
        <v>192.39322189999999</v>
      </c>
      <c r="G45">
        <v>182.95602400000001</v>
      </c>
      <c r="H45">
        <v>8.3084061909999996</v>
      </c>
      <c r="I45">
        <v>6.7292663519999998</v>
      </c>
      <c r="J45">
        <v>5.2937379389999997</v>
      </c>
      <c r="K45">
        <v>5.7632184070000001</v>
      </c>
      <c r="L45">
        <v>6.0163566929999996</v>
      </c>
      <c r="M45">
        <v>179.35997130000001</v>
      </c>
      <c r="N45">
        <v>268.67839040000001</v>
      </c>
      <c r="O45">
        <v>6.2637077100000003</v>
      </c>
      <c r="P45">
        <v>14.10668673</v>
      </c>
    </row>
    <row r="46" spans="1:16" x14ac:dyDescent="0.35">
      <c r="A46" t="s">
        <v>78</v>
      </c>
      <c r="B46" s="2">
        <v>36151</v>
      </c>
      <c r="C46">
        <v>196.30528659999999</v>
      </c>
      <c r="D46">
        <v>205.25032780000001</v>
      </c>
      <c r="E46">
        <v>196.8578574</v>
      </c>
      <c r="F46">
        <v>191.52111199999999</v>
      </c>
      <c r="G46">
        <v>180.8410524</v>
      </c>
      <c r="H46">
        <v>6.1548549039999996</v>
      </c>
      <c r="I46">
        <v>5.9500452660000001</v>
      </c>
      <c r="J46">
        <v>3.493003104</v>
      </c>
      <c r="K46">
        <v>1.4901777839999999</v>
      </c>
      <c r="L46">
        <v>3.2113830170000002</v>
      </c>
      <c r="M46">
        <v>175.7048528</v>
      </c>
      <c r="N46">
        <v>269.22093360000002</v>
      </c>
      <c r="O46">
        <v>3.073206339</v>
      </c>
      <c r="P46">
        <v>16.710518660000002</v>
      </c>
    </row>
    <row r="47" spans="1:16" x14ac:dyDescent="0.35">
      <c r="A47" t="s">
        <v>78</v>
      </c>
      <c r="B47" s="2">
        <v>36185</v>
      </c>
      <c r="C47">
        <v>225.07897969999999</v>
      </c>
      <c r="D47">
        <v>223.17220599999999</v>
      </c>
      <c r="E47">
        <v>217.45335919999999</v>
      </c>
      <c r="F47">
        <v>210.9462097</v>
      </c>
      <c r="G47">
        <v>195.17013890000001</v>
      </c>
      <c r="H47">
        <v>19.015226129999999</v>
      </c>
      <c r="I47">
        <v>16.617625870000001</v>
      </c>
      <c r="J47">
        <v>36.037726470000003</v>
      </c>
      <c r="K47">
        <v>26.65610233</v>
      </c>
      <c r="L47">
        <v>21.728777600000001</v>
      </c>
      <c r="M47">
        <v>193.26084800000001</v>
      </c>
      <c r="N47">
        <v>285.23532160000002</v>
      </c>
      <c r="O47">
        <v>27.18470207</v>
      </c>
      <c r="P47">
        <v>37.248210290000003</v>
      </c>
    </row>
    <row r="48" spans="1:16" x14ac:dyDescent="0.35">
      <c r="A48" t="s">
        <v>78</v>
      </c>
      <c r="B48" s="2">
        <v>36216</v>
      </c>
      <c r="C48">
        <v>196.38131899999999</v>
      </c>
      <c r="D48">
        <v>209.6558904</v>
      </c>
      <c r="E48">
        <v>203.69123440000001</v>
      </c>
      <c r="F48">
        <v>198.45330139999999</v>
      </c>
      <c r="G48">
        <v>189.14067209999999</v>
      </c>
      <c r="H48">
        <v>4.9674130139999999</v>
      </c>
      <c r="I48">
        <v>7.719892862</v>
      </c>
      <c r="J48">
        <v>4.2188689039999998</v>
      </c>
      <c r="K48">
        <v>3.5099022519999998</v>
      </c>
      <c r="L48">
        <v>2.9808014850000002</v>
      </c>
      <c r="M48">
        <v>184.79651960000001</v>
      </c>
      <c r="N48">
        <v>278.54724679999998</v>
      </c>
      <c r="O48">
        <v>4.8372876189999996</v>
      </c>
      <c r="P48">
        <v>16.554217950000002</v>
      </c>
    </row>
    <row r="49" spans="1:16" x14ac:dyDescent="0.35">
      <c r="A49" t="s">
        <v>78</v>
      </c>
      <c r="B49" s="2">
        <v>36237</v>
      </c>
      <c r="C49">
        <v>192.89292219999999</v>
      </c>
      <c r="D49">
        <v>208.2404909</v>
      </c>
      <c r="E49">
        <v>198.33227489999999</v>
      </c>
      <c r="F49">
        <v>194.64489499999999</v>
      </c>
      <c r="G49">
        <v>184.3931747</v>
      </c>
      <c r="H49">
        <v>8.1685819780000006</v>
      </c>
      <c r="I49">
        <v>4.4324738940000001</v>
      </c>
      <c r="J49">
        <v>3.4398323039999998</v>
      </c>
      <c r="K49">
        <v>2.8371346709999998</v>
      </c>
      <c r="L49">
        <v>3.4741986439999999</v>
      </c>
      <c r="M49">
        <v>178.49617119999999</v>
      </c>
      <c r="N49">
        <v>271.63509520000002</v>
      </c>
      <c r="O49">
        <v>6.7329742440000002</v>
      </c>
      <c r="P49">
        <v>15.360585309999999</v>
      </c>
    </row>
    <row r="50" spans="1:16" x14ac:dyDescent="0.35">
      <c r="A50" t="s">
        <v>78</v>
      </c>
      <c r="B50" s="2">
        <v>36273</v>
      </c>
      <c r="C50">
        <v>202.87314599999999</v>
      </c>
      <c r="D50">
        <v>221.2777681</v>
      </c>
      <c r="E50">
        <v>210.64038679999999</v>
      </c>
      <c r="F50">
        <v>203.90076999999999</v>
      </c>
      <c r="G50">
        <v>195.62623840000001</v>
      </c>
      <c r="H50">
        <v>3.6978446030000001</v>
      </c>
      <c r="I50">
        <v>4.8000970499999998</v>
      </c>
      <c r="J50">
        <v>5.38002234</v>
      </c>
      <c r="K50">
        <v>4.3318764380000001</v>
      </c>
      <c r="L50">
        <v>3.2549321230000001</v>
      </c>
      <c r="M50">
        <v>189.98347319999999</v>
      </c>
      <c r="N50">
        <v>288.49192900000003</v>
      </c>
      <c r="O50">
        <v>4.5468713730000001</v>
      </c>
      <c r="P50">
        <v>21.64292</v>
      </c>
    </row>
    <row r="51" spans="1:16" x14ac:dyDescent="0.35">
      <c r="A51" t="s">
        <v>78</v>
      </c>
      <c r="B51" s="2">
        <v>36305</v>
      </c>
      <c r="C51">
        <v>190.594044</v>
      </c>
      <c r="D51">
        <v>208.55692759999999</v>
      </c>
      <c r="E51">
        <v>203.94109159999999</v>
      </c>
      <c r="F51">
        <v>199.17345</v>
      </c>
      <c r="G51">
        <v>189.7831137</v>
      </c>
      <c r="H51">
        <v>5.0361391959999997</v>
      </c>
      <c r="I51">
        <v>6.8793222949999997</v>
      </c>
      <c r="J51">
        <v>6.5082295239999999</v>
      </c>
      <c r="K51">
        <v>5.1298208040000004</v>
      </c>
      <c r="L51">
        <v>3.4164750490000002</v>
      </c>
      <c r="M51">
        <v>185.8317897</v>
      </c>
      <c r="N51">
        <v>284.64544369999999</v>
      </c>
      <c r="O51">
        <v>4.8207637099999996</v>
      </c>
      <c r="P51">
        <v>15.40893784</v>
      </c>
    </row>
    <row r="52" spans="1:16" x14ac:dyDescent="0.35">
      <c r="A52" t="s">
        <v>78</v>
      </c>
      <c r="B52" s="2">
        <v>36341</v>
      </c>
      <c r="C52">
        <v>199.2500087</v>
      </c>
      <c r="D52">
        <v>211.88316280000001</v>
      </c>
      <c r="E52">
        <v>204.63419260000001</v>
      </c>
      <c r="F52">
        <v>198.97924699999999</v>
      </c>
      <c r="G52">
        <v>189.91525340000001</v>
      </c>
      <c r="H52">
        <v>4.4672468240000001</v>
      </c>
      <c r="I52">
        <v>7.0624046619999996</v>
      </c>
      <c r="J52">
        <v>5.8488436850000003</v>
      </c>
      <c r="K52">
        <v>4.7870699209999996</v>
      </c>
      <c r="L52">
        <v>7.8768356519999996</v>
      </c>
      <c r="M52">
        <v>189.21770380000001</v>
      </c>
      <c r="N52">
        <v>285.31715819999999</v>
      </c>
      <c r="O52">
        <v>9.2437284739999992</v>
      </c>
      <c r="P52">
        <v>17.842806960000001</v>
      </c>
    </row>
    <row r="53" spans="1:16" x14ac:dyDescent="0.35">
      <c r="A53" t="s">
        <v>78</v>
      </c>
      <c r="B53" s="2">
        <v>36369</v>
      </c>
      <c r="C53">
        <v>201.10218829999999</v>
      </c>
      <c r="D53">
        <v>210.96906340000001</v>
      </c>
      <c r="E53">
        <v>204.57337759999999</v>
      </c>
      <c r="F53">
        <v>202.7649811</v>
      </c>
      <c r="G53">
        <v>194.00288140000001</v>
      </c>
      <c r="H53">
        <v>7.6573376939999998</v>
      </c>
      <c r="I53">
        <v>7.9520790540000004</v>
      </c>
      <c r="J53">
        <v>6.6053217340000003</v>
      </c>
      <c r="K53">
        <v>6.65941662</v>
      </c>
      <c r="L53">
        <v>6.921659891</v>
      </c>
      <c r="M53">
        <v>190.21640769999999</v>
      </c>
      <c r="N53">
        <v>286.9238307</v>
      </c>
      <c r="O53">
        <v>6.3638277209999998</v>
      </c>
      <c r="P53">
        <v>12.321764119999999</v>
      </c>
    </row>
    <row r="54" spans="1:16" x14ac:dyDescent="0.35">
      <c r="A54" t="s">
        <v>78</v>
      </c>
      <c r="B54" s="2">
        <v>36398</v>
      </c>
      <c r="C54">
        <v>189.3666977</v>
      </c>
      <c r="D54">
        <v>205.1685109</v>
      </c>
      <c r="E54">
        <v>205.17884459999999</v>
      </c>
      <c r="F54">
        <v>201.06514100000001</v>
      </c>
      <c r="G54">
        <v>194.59219669999999</v>
      </c>
      <c r="H54">
        <v>10.36841699</v>
      </c>
      <c r="I54">
        <v>10.58309978</v>
      </c>
      <c r="J54">
        <v>8.059678152</v>
      </c>
      <c r="K54">
        <v>5.1899119999999996</v>
      </c>
      <c r="L54">
        <v>5.3259052330000003</v>
      </c>
      <c r="M54">
        <v>186.17877720000001</v>
      </c>
      <c r="N54">
        <v>289.06719479999998</v>
      </c>
      <c r="O54">
        <v>6.1712382139999997</v>
      </c>
      <c r="P54">
        <v>18.558609319999999</v>
      </c>
    </row>
    <row r="55" spans="1:16" x14ac:dyDescent="0.35">
      <c r="A55" t="s">
        <v>78</v>
      </c>
      <c r="B55" s="2">
        <v>36405</v>
      </c>
      <c r="C55">
        <v>197.64585740000001</v>
      </c>
      <c r="D55">
        <v>208.8520762</v>
      </c>
      <c r="E55">
        <v>204.98239480000001</v>
      </c>
      <c r="F55">
        <v>197.3079951</v>
      </c>
      <c r="G55">
        <v>190.18760710000001</v>
      </c>
      <c r="H55">
        <v>6.1917140760000002</v>
      </c>
      <c r="I55">
        <v>9.3620806769999998</v>
      </c>
      <c r="J55">
        <v>6.1858941889999999</v>
      </c>
      <c r="K55">
        <v>6.0481196439999998</v>
      </c>
      <c r="L55">
        <v>0.51219375599999994</v>
      </c>
      <c r="M55">
        <v>179.5603438</v>
      </c>
      <c r="N55">
        <v>285.08647980000001</v>
      </c>
      <c r="O55">
        <v>11.265658719999999</v>
      </c>
      <c r="P55">
        <v>17.441068949999998</v>
      </c>
    </row>
    <row r="56" spans="1:16" x14ac:dyDescent="0.35">
      <c r="A56" t="s">
        <v>78</v>
      </c>
      <c r="B56" s="2">
        <v>36426</v>
      </c>
      <c r="C56">
        <v>166.40171509999999</v>
      </c>
      <c r="D56">
        <v>185.5124366</v>
      </c>
      <c r="E56">
        <v>197.9829762</v>
      </c>
      <c r="F56">
        <v>198.02890790000001</v>
      </c>
      <c r="G56">
        <v>191.42315780000001</v>
      </c>
      <c r="H56">
        <v>4.3780743400000004</v>
      </c>
      <c r="I56">
        <v>8.2874455180000002</v>
      </c>
      <c r="J56">
        <v>6.6094650570000004</v>
      </c>
      <c r="K56">
        <v>3.3889673949999999</v>
      </c>
      <c r="L56">
        <v>3.0908853789999999</v>
      </c>
      <c r="M56">
        <v>187.768925</v>
      </c>
      <c r="N56">
        <v>283.94727369999998</v>
      </c>
      <c r="O56">
        <v>5.9900186519999998</v>
      </c>
      <c r="P56">
        <v>18.691476470000001</v>
      </c>
    </row>
    <row r="57" spans="1:16" x14ac:dyDescent="0.35">
      <c r="A57" t="s">
        <v>78</v>
      </c>
      <c r="B57" s="2">
        <v>36454</v>
      </c>
      <c r="C57">
        <v>163.67662619999999</v>
      </c>
      <c r="D57">
        <v>176.7644057</v>
      </c>
      <c r="E57">
        <v>192.62146809999999</v>
      </c>
      <c r="F57">
        <v>193.83042549999999</v>
      </c>
      <c r="G57">
        <v>187.82414249999999</v>
      </c>
      <c r="H57">
        <v>3.125305934</v>
      </c>
      <c r="I57">
        <v>3.2620748270000002</v>
      </c>
      <c r="J57">
        <v>4.5121328739999997</v>
      </c>
      <c r="K57">
        <v>3.77571273</v>
      </c>
      <c r="L57">
        <v>2.6941345729999999</v>
      </c>
      <c r="M57">
        <v>183.8746792</v>
      </c>
      <c r="N57">
        <v>277.48582900000002</v>
      </c>
      <c r="O57">
        <v>2.3053522979999999</v>
      </c>
      <c r="P57">
        <v>11.628435380000001</v>
      </c>
    </row>
    <row r="58" spans="1:16" x14ac:dyDescent="0.35">
      <c r="A58" t="s">
        <v>78</v>
      </c>
      <c r="B58" s="2">
        <v>36482</v>
      </c>
      <c r="C58">
        <v>188.88638220000001</v>
      </c>
      <c r="D58">
        <v>192.55626079999999</v>
      </c>
      <c r="E58">
        <v>195.3313459</v>
      </c>
      <c r="F58">
        <v>197.62024969999999</v>
      </c>
      <c r="G58">
        <v>193.4388529</v>
      </c>
      <c r="H58">
        <v>10.226506580000001</v>
      </c>
      <c r="I58">
        <v>10.20466755</v>
      </c>
      <c r="J58">
        <v>7.1130023109999998</v>
      </c>
      <c r="K58">
        <v>6.1304243229999997</v>
      </c>
      <c r="L58">
        <v>4.8521902810000004</v>
      </c>
      <c r="M58">
        <v>186.6990132</v>
      </c>
      <c r="N58">
        <v>285.48521599999998</v>
      </c>
      <c r="O58">
        <v>4.3594170290000003</v>
      </c>
      <c r="P58">
        <v>16.49258639</v>
      </c>
    </row>
    <row r="59" spans="1:16" x14ac:dyDescent="0.35">
      <c r="A59" t="s">
        <v>78</v>
      </c>
      <c r="B59" s="2">
        <v>36507</v>
      </c>
      <c r="C59">
        <v>196.47362670000001</v>
      </c>
      <c r="D59">
        <v>199.35302039999999</v>
      </c>
      <c r="E59">
        <v>197.35334159999999</v>
      </c>
      <c r="F59">
        <v>198.75792000000001</v>
      </c>
      <c r="G59">
        <v>192.1794855</v>
      </c>
      <c r="H59">
        <v>12.413930819999999</v>
      </c>
      <c r="I59">
        <v>9.6098642040000009</v>
      </c>
      <c r="J59">
        <v>2.8217559579999998</v>
      </c>
      <c r="K59">
        <v>4.5606924830000004</v>
      </c>
      <c r="L59">
        <v>5.8445080410000001</v>
      </c>
      <c r="M59">
        <v>186.95318130000001</v>
      </c>
      <c r="N59">
        <v>284.19680069999998</v>
      </c>
      <c r="O59">
        <v>7.0326087470000003</v>
      </c>
      <c r="P59">
        <v>19.536322859999999</v>
      </c>
    </row>
    <row r="60" spans="1:16" x14ac:dyDescent="0.35">
      <c r="A60" t="s">
        <v>78</v>
      </c>
      <c r="B60" s="2">
        <v>36545</v>
      </c>
      <c r="C60">
        <v>174.1966315</v>
      </c>
      <c r="D60">
        <v>200.6563214</v>
      </c>
      <c r="E60">
        <v>197.36373449999999</v>
      </c>
      <c r="F60">
        <v>196.41061490000001</v>
      </c>
      <c r="G60">
        <v>190.86883420000001</v>
      </c>
      <c r="H60">
        <v>15.615928070000001</v>
      </c>
      <c r="I60">
        <v>11.95351494</v>
      </c>
      <c r="J60">
        <v>2.4957497960000001</v>
      </c>
      <c r="K60">
        <v>3.6785177189999998</v>
      </c>
      <c r="L60">
        <v>3.991209703</v>
      </c>
      <c r="M60">
        <v>186.15581109999999</v>
      </c>
      <c r="N60">
        <v>277.54995550000001</v>
      </c>
      <c r="O60">
        <v>8.7746464589999995</v>
      </c>
      <c r="P60">
        <v>17.243569610000002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"/>
  <sheetViews>
    <sheetView workbookViewId="0">
      <selection activeCell="A2" sqref="A2:A12"/>
    </sheetView>
  </sheetViews>
  <sheetFormatPr defaultRowHeight="14.5" x14ac:dyDescent="0.35"/>
  <cols>
    <col min="1" max="1" width="17.26953125" bestFit="1" customWidth="1"/>
    <col min="2" max="2" width="11" bestFit="1" customWidth="1"/>
    <col min="3" max="3" width="15.08984375" bestFit="1" customWidth="1"/>
    <col min="4" max="4" width="13.54296875" bestFit="1" customWidth="1"/>
    <col min="5" max="6" width="15.08984375" bestFit="1" customWidth="1"/>
    <col min="7" max="7" width="15.453125" bestFit="1" customWidth="1"/>
    <col min="8" max="8" width="13.81640625" bestFit="1" customWidth="1"/>
    <col min="9" max="10" width="15.26953125" bestFit="1" customWidth="1"/>
  </cols>
  <sheetData>
    <row r="1" spans="1:12" x14ac:dyDescent="0.35">
      <c r="A1" t="s">
        <v>39</v>
      </c>
      <c r="B1" s="2" t="s">
        <v>40</v>
      </c>
      <c r="C1" t="s">
        <v>48</v>
      </c>
      <c r="D1" t="s">
        <v>47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73</v>
      </c>
      <c r="L1" t="s">
        <v>74</v>
      </c>
    </row>
    <row r="2" spans="1:12" x14ac:dyDescent="0.35">
      <c r="A2" t="s">
        <v>78</v>
      </c>
      <c r="B2" s="2">
        <v>34574</v>
      </c>
      <c r="C2">
        <f t="shared" ref="C2:D22" si="0">G2/100*10000*0.1</f>
        <v>14.5461538461538</v>
      </c>
      <c r="D2">
        <f t="shared" si="0"/>
        <v>14.292307692307601</v>
      </c>
      <c r="E2">
        <f t="shared" ref="E2:E22" si="1">I2/100*1.1*10000*0.1</f>
        <v>12.700769230769181</v>
      </c>
      <c r="F2">
        <f t="shared" ref="F2:F22" si="2">J2/100*1.1*10000*0.2</f>
        <v>24.766923076923064</v>
      </c>
      <c r="G2">
        <v>1.45461538461538</v>
      </c>
      <c r="H2">
        <v>1.42923076923076</v>
      </c>
      <c r="I2">
        <v>1.1546153846153799</v>
      </c>
      <c r="J2">
        <v>1.12576923076923</v>
      </c>
      <c r="K2">
        <f>C2*1000</f>
        <v>14546.1538461538</v>
      </c>
      <c r="L2">
        <f>K2+(E2+F2/2)*1000</f>
        <v>39630.384615384515</v>
      </c>
    </row>
    <row r="3" spans="1:12" x14ac:dyDescent="0.35">
      <c r="A3" t="s">
        <v>78</v>
      </c>
      <c r="B3" s="2">
        <v>34999</v>
      </c>
      <c r="C3">
        <f t="shared" si="0"/>
        <v>14.499999999999901</v>
      </c>
      <c r="D3">
        <f t="shared" si="0"/>
        <v>13.899999999999904</v>
      </c>
      <c r="E3">
        <f t="shared" si="1"/>
        <v>12.142307692307652</v>
      </c>
      <c r="F3">
        <f t="shared" si="2"/>
        <v>23.396153846153663</v>
      </c>
      <c r="G3">
        <v>1.44999999999999</v>
      </c>
      <c r="H3">
        <v>1.3899999999999901</v>
      </c>
      <c r="I3">
        <v>1.1038461538461499</v>
      </c>
      <c r="J3">
        <v>1.06346153846153</v>
      </c>
      <c r="K3">
        <f t="shared" ref="K3:K23" si="3">C3*1000</f>
        <v>14499.9999999999</v>
      </c>
      <c r="L3">
        <f t="shared" ref="L3:L23" si="4">K3+(E3+F3/2)*1000</f>
        <v>38340.384615384384</v>
      </c>
    </row>
    <row r="4" spans="1:12" x14ac:dyDescent="0.35">
      <c r="A4" t="s">
        <v>78</v>
      </c>
      <c r="B4" s="2">
        <v>35152</v>
      </c>
      <c r="C4">
        <f t="shared" si="0"/>
        <v>14.996153846153803</v>
      </c>
      <c r="D4">
        <f t="shared" si="0"/>
        <v>13.080769230769201</v>
      </c>
      <c r="E4">
        <f t="shared" si="1"/>
        <v>12.700769230769181</v>
      </c>
      <c r="F4">
        <f t="shared" si="2"/>
        <v>23.091538461538367</v>
      </c>
      <c r="G4">
        <v>1.4996153846153801</v>
      </c>
      <c r="H4">
        <v>1.30807692307692</v>
      </c>
      <c r="I4">
        <v>1.1546153846153799</v>
      </c>
      <c r="J4">
        <v>1.0496153846153802</v>
      </c>
      <c r="K4">
        <f t="shared" si="3"/>
        <v>14996.153846153802</v>
      </c>
      <c r="L4">
        <f t="shared" si="4"/>
        <v>39242.692307692167</v>
      </c>
    </row>
    <row r="5" spans="1:12" x14ac:dyDescent="0.35">
      <c r="A5" t="s">
        <v>78</v>
      </c>
      <c r="B5" s="2">
        <v>35361</v>
      </c>
      <c r="C5">
        <f t="shared" si="0"/>
        <v>14.315384615384602</v>
      </c>
      <c r="D5">
        <f t="shared" si="0"/>
        <v>13.680769230769201</v>
      </c>
      <c r="E5">
        <f t="shared" si="1"/>
        <v>12.180384615384591</v>
      </c>
      <c r="F5">
        <f t="shared" si="2"/>
        <v>23.091538461538367</v>
      </c>
      <c r="G5">
        <v>1.4315384615384601</v>
      </c>
      <c r="H5">
        <v>1.3680769230769201</v>
      </c>
      <c r="I5">
        <v>1.1073076923076901</v>
      </c>
      <c r="J5">
        <v>1.0496153846153802</v>
      </c>
      <c r="K5">
        <f t="shared" si="3"/>
        <v>14315.384615384603</v>
      </c>
      <c r="L5">
        <f t="shared" si="4"/>
        <v>38041.538461538381</v>
      </c>
    </row>
    <row r="6" spans="1:12" x14ac:dyDescent="0.35">
      <c r="A6" t="s">
        <v>78</v>
      </c>
      <c r="B6" s="2">
        <v>35514</v>
      </c>
      <c r="C6">
        <f t="shared" si="0"/>
        <v>14.765384615384599</v>
      </c>
      <c r="D6">
        <f t="shared" si="0"/>
        <v>13.646153846153801</v>
      </c>
      <c r="E6">
        <f t="shared" si="1"/>
        <v>13.335384615384591</v>
      </c>
      <c r="F6">
        <f t="shared" si="2"/>
        <v>24.665384615384482</v>
      </c>
      <c r="G6">
        <v>1.47653846153846</v>
      </c>
      <c r="H6">
        <v>1.3646153846153799</v>
      </c>
      <c r="I6">
        <v>1.2123076923076899</v>
      </c>
      <c r="J6">
        <v>1.12115384615384</v>
      </c>
      <c r="K6">
        <f t="shared" si="3"/>
        <v>14765.384615384599</v>
      </c>
      <c r="L6">
        <f t="shared" si="4"/>
        <v>40433.46153846143</v>
      </c>
    </row>
    <row r="7" spans="1:12" x14ac:dyDescent="0.35">
      <c r="A7" t="s">
        <v>78</v>
      </c>
      <c r="B7" s="2">
        <v>35729</v>
      </c>
      <c r="C7">
        <f t="shared" si="0"/>
        <v>14.511538461538402</v>
      </c>
      <c r="D7">
        <f t="shared" si="0"/>
        <v>13.7846153846153</v>
      </c>
      <c r="E7">
        <f t="shared" si="1"/>
        <v>13.551153846153774</v>
      </c>
      <c r="F7">
        <f t="shared" si="2"/>
        <v>26.315384615384485</v>
      </c>
      <c r="G7">
        <v>1.45115384615384</v>
      </c>
      <c r="H7">
        <v>1.37846153846153</v>
      </c>
      <c r="I7">
        <v>1.23192307692307</v>
      </c>
      <c r="J7">
        <v>1.1961538461538399</v>
      </c>
      <c r="K7">
        <f t="shared" si="3"/>
        <v>14511.538461538403</v>
      </c>
      <c r="L7">
        <f t="shared" si="4"/>
        <v>41220.384615384421</v>
      </c>
    </row>
    <row r="8" spans="1:12" x14ac:dyDescent="0.35">
      <c r="A8" t="s">
        <v>78</v>
      </c>
      <c r="B8" s="2">
        <v>35910</v>
      </c>
      <c r="C8">
        <f t="shared" si="0"/>
        <v>15.2615384615384</v>
      </c>
      <c r="D8">
        <f t="shared" si="0"/>
        <v>14.1423076923076</v>
      </c>
      <c r="E8">
        <f t="shared" si="1"/>
        <v>12.281923076923061</v>
      </c>
      <c r="F8">
        <f t="shared" si="2"/>
        <v>23.396153846153663</v>
      </c>
      <c r="G8">
        <v>1.52615384615384</v>
      </c>
      <c r="H8">
        <v>1.4142307692307601</v>
      </c>
      <c r="I8">
        <v>1.1165384615384599</v>
      </c>
      <c r="J8">
        <v>1.06346153846153</v>
      </c>
      <c r="K8">
        <f t="shared" si="3"/>
        <v>15261.538461538401</v>
      </c>
      <c r="L8">
        <f t="shared" si="4"/>
        <v>39241.538461538294</v>
      </c>
    </row>
    <row r="9" spans="1:12" x14ac:dyDescent="0.35">
      <c r="A9" t="s">
        <v>78</v>
      </c>
      <c r="B9" s="2">
        <v>36093</v>
      </c>
      <c r="C9">
        <f t="shared" si="0"/>
        <v>14.753846153846101</v>
      </c>
      <c r="D9">
        <f t="shared" si="0"/>
        <v>14.326923076923002</v>
      </c>
      <c r="E9">
        <f t="shared" si="1"/>
        <v>12.751538461538361</v>
      </c>
      <c r="F9">
        <f t="shared" si="2"/>
        <v>24.183076923076722</v>
      </c>
      <c r="G9">
        <v>1.47538461538461</v>
      </c>
      <c r="H9">
        <v>1.4326923076922999</v>
      </c>
      <c r="I9">
        <v>1.15923076923076</v>
      </c>
      <c r="J9">
        <v>1.0992307692307599</v>
      </c>
      <c r="K9">
        <f t="shared" si="3"/>
        <v>14753.846153846102</v>
      </c>
      <c r="L9">
        <f t="shared" si="4"/>
        <v>39596.923076922823</v>
      </c>
    </row>
    <row r="10" spans="1:12" x14ac:dyDescent="0.35">
      <c r="A10" t="s">
        <v>78</v>
      </c>
      <c r="B10" s="2">
        <v>36307</v>
      </c>
      <c r="C10">
        <f t="shared" si="0"/>
        <v>15.25</v>
      </c>
      <c r="D10">
        <f t="shared" si="0"/>
        <v>14.396153846153798</v>
      </c>
      <c r="E10">
        <f t="shared" si="1"/>
        <v>12.637307692307653</v>
      </c>
      <c r="F10">
        <f t="shared" si="2"/>
        <v>24.208461538461421</v>
      </c>
      <c r="G10">
        <v>1.5249999999999999</v>
      </c>
      <c r="H10">
        <v>1.4396153846153799</v>
      </c>
      <c r="I10">
        <v>1.1488461538461501</v>
      </c>
      <c r="J10">
        <v>1.10038461538461</v>
      </c>
      <c r="K10">
        <f t="shared" si="3"/>
        <v>15250</v>
      </c>
      <c r="L10">
        <f t="shared" si="4"/>
        <v>39991.538461538366</v>
      </c>
    </row>
    <row r="11" spans="1:12" x14ac:dyDescent="0.35">
      <c r="A11" t="s">
        <v>78</v>
      </c>
      <c r="B11" s="2">
        <v>36461</v>
      </c>
      <c r="C11">
        <f t="shared" si="0"/>
        <v>14.730769230769202</v>
      </c>
      <c r="D11">
        <f t="shared" si="0"/>
        <v>14.176923076923002</v>
      </c>
      <c r="E11">
        <f t="shared" si="1"/>
        <v>11.977307692307651</v>
      </c>
      <c r="F11">
        <f t="shared" si="2"/>
        <v>23.573846153846123</v>
      </c>
      <c r="G11">
        <v>1.4730769230769201</v>
      </c>
      <c r="H11">
        <v>1.4176923076923</v>
      </c>
      <c r="I11">
        <v>1.08884615384615</v>
      </c>
      <c r="J11">
        <v>1.07153846153846</v>
      </c>
      <c r="K11">
        <f t="shared" si="3"/>
        <v>14730.769230769201</v>
      </c>
      <c r="L11">
        <f t="shared" si="4"/>
        <v>38494.999999999913</v>
      </c>
    </row>
    <row r="12" spans="1:12" x14ac:dyDescent="0.35">
      <c r="A12" t="s">
        <v>78</v>
      </c>
      <c r="B12" s="2">
        <v>36642</v>
      </c>
      <c r="C12">
        <f t="shared" si="0"/>
        <v>14.5230769230769</v>
      </c>
      <c r="D12">
        <f t="shared" si="0"/>
        <v>14.465384615384602</v>
      </c>
      <c r="E12">
        <f t="shared" si="1"/>
        <v>12.345384615384592</v>
      </c>
      <c r="F12">
        <f t="shared" si="2"/>
        <v>24.030769230769181</v>
      </c>
      <c r="G12">
        <v>1.4523076923076901</v>
      </c>
      <c r="H12">
        <v>1.44653846153846</v>
      </c>
      <c r="I12">
        <v>1.12230769230769</v>
      </c>
      <c r="J12">
        <v>1.09230769230769</v>
      </c>
      <c r="K12">
        <f t="shared" si="3"/>
        <v>14523.0769230769</v>
      </c>
      <c r="L12">
        <f t="shared" si="4"/>
        <v>38883.846153846083</v>
      </c>
    </row>
    <row r="13" spans="1:12" x14ac:dyDescent="0.35">
      <c r="A13" t="s">
        <v>72</v>
      </c>
      <c r="B13" s="2">
        <v>34574</v>
      </c>
      <c r="C13">
        <f t="shared" si="0"/>
        <v>14.244741873804902</v>
      </c>
      <c r="D13">
        <f t="shared" si="0"/>
        <v>13.946462715105103</v>
      </c>
      <c r="E13">
        <f t="shared" si="1"/>
        <v>12.009560229445462</v>
      </c>
      <c r="F13">
        <f t="shared" si="2"/>
        <v>23.81720841300174</v>
      </c>
      <c r="G13">
        <v>1.42447418738049</v>
      </c>
      <c r="H13">
        <v>1.3946462715105101</v>
      </c>
      <c r="I13">
        <v>1.0917782026768601</v>
      </c>
      <c r="J13">
        <v>1.0826003824091699</v>
      </c>
      <c r="K13">
        <f t="shared" si="3"/>
        <v>14244.741873804902</v>
      </c>
      <c r="L13">
        <f t="shared" si="4"/>
        <v>38162.906309751233</v>
      </c>
    </row>
    <row r="14" spans="1:12" x14ac:dyDescent="0.35">
      <c r="A14" t="s">
        <v>72</v>
      </c>
      <c r="B14" s="2">
        <v>34999</v>
      </c>
      <c r="C14">
        <f t="shared" si="0"/>
        <v>13.739961759082201</v>
      </c>
      <c r="D14">
        <f t="shared" si="0"/>
        <v>13.533460803059198</v>
      </c>
      <c r="E14">
        <f t="shared" si="1"/>
        <v>12.312428298279123</v>
      </c>
      <c r="F14">
        <f t="shared" si="2"/>
        <v>23.489101338431965</v>
      </c>
      <c r="G14">
        <v>1.37399617590822</v>
      </c>
      <c r="H14">
        <v>1.3533460803059199</v>
      </c>
      <c r="I14">
        <v>1.1193116634799201</v>
      </c>
      <c r="J14">
        <v>1.0676864244741799</v>
      </c>
      <c r="K14">
        <f t="shared" si="3"/>
        <v>13739.9617590822</v>
      </c>
      <c r="L14">
        <f t="shared" si="4"/>
        <v>37796.940726577304</v>
      </c>
    </row>
    <row r="15" spans="1:12" x14ac:dyDescent="0.35">
      <c r="A15" t="s">
        <v>72</v>
      </c>
      <c r="B15" s="2">
        <v>35152</v>
      </c>
      <c r="C15">
        <f t="shared" si="0"/>
        <v>14.244741873804902</v>
      </c>
      <c r="D15">
        <f t="shared" si="0"/>
        <v>13.4875717017208</v>
      </c>
      <c r="E15">
        <f t="shared" si="1"/>
        <v>11.959082217973224</v>
      </c>
      <c r="F15">
        <f t="shared" si="2"/>
        <v>23.514340344168083</v>
      </c>
      <c r="G15">
        <v>1.42447418738049</v>
      </c>
      <c r="H15">
        <v>1.34875717017208</v>
      </c>
      <c r="I15">
        <v>1.08718929254302</v>
      </c>
      <c r="J15">
        <v>1.06883365200764</v>
      </c>
      <c r="K15">
        <f t="shared" si="3"/>
        <v>14244.741873804902</v>
      </c>
      <c r="L15">
        <f t="shared" si="4"/>
        <v>37960.994263862165</v>
      </c>
    </row>
    <row r="16" spans="1:12" x14ac:dyDescent="0.35">
      <c r="A16" t="s">
        <v>72</v>
      </c>
      <c r="B16" s="2">
        <v>35361</v>
      </c>
      <c r="C16">
        <f t="shared" si="0"/>
        <v>13.751434034416802</v>
      </c>
      <c r="D16">
        <f t="shared" si="0"/>
        <v>15.3231357552581</v>
      </c>
      <c r="E16">
        <f t="shared" si="1"/>
        <v>12.867686424474091</v>
      </c>
      <c r="F16">
        <f t="shared" si="2"/>
        <v>23.791969407265626</v>
      </c>
      <c r="G16">
        <v>1.3751434034416801</v>
      </c>
      <c r="H16">
        <v>1.5323135755258099</v>
      </c>
      <c r="I16">
        <v>1.1697896749521901</v>
      </c>
      <c r="J16">
        <v>1.08145315487571</v>
      </c>
      <c r="K16">
        <f t="shared" si="3"/>
        <v>13751.434034416801</v>
      </c>
      <c r="L16">
        <f t="shared" si="4"/>
        <v>38515.105162523701</v>
      </c>
    </row>
    <row r="17" spans="1:12" x14ac:dyDescent="0.35">
      <c r="A17" t="s">
        <v>72</v>
      </c>
      <c r="B17" s="2">
        <v>35514</v>
      </c>
      <c r="C17">
        <f t="shared" si="0"/>
        <v>13.717017208413001</v>
      </c>
      <c r="D17">
        <f t="shared" si="0"/>
        <v>14.210325047801101</v>
      </c>
      <c r="E17">
        <f t="shared" si="1"/>
        <v>12.81720841300185</v>
      </c>
      <c r="F17">
        <f t="shared" si="2"/>
        <v>25.028680688336383</v>
      </c>
      <c r="G17">
        <v>1.3717017208413</v>
      </c>
      <c r="H17">
        <v>1.42103250478011</v>
      </c>
      <c r="I17">
        <v>1.16520076481835</v>
      </c>
      <c r="J17">
        <v>1.13766730401529</v>
      </c>
      <c r="K17">
        <f t="shared" si="3"/>
        <v>13717.017208413001</v>
      </c>
      <c r="L17">
        <f t="shared" si="4"/>
        <v>39048.565965583039</v>
      </c>
    </row>
    <row r="18" spans="1:12" x14ac:dyDescent="0.35">
      <c r="A18" t="s">
        <v>72</v>
      </c>
      <c r="B18" s="2">
        <v>35729</v>
      </c>
      <c r="C18">
        <f t="shared" si="0"/>
        <v>13.476099426386202</v>
      </c>
      <c r="D18">
        <f t="shared" si="0"/>
        <v>14.164435946462701</v>
      </c>
      <c r="E18">
        <f t="shared" si="1"/>
        <v>12.463862332695951</v>
      </c>
      <c r="F18">
        <f t="shared" si="2"/>
        <v>24.49866156787742</v>
      </c>
      <c r="G18">
        <v>1.3476099426386201</v>
      </c>
      <c r="H18">
        <v>1.4164435946462699</v>
      </c>
      <c r="I18">
        <v>1.1330783938814499</v>
      </c>
      <c r="J18">
        <v>1.1135755258126099</v>
      </c>
      <c r="K18">
        <f t="shared" si="3"/>
        <v>13476.099426386203</v>
      </c>
      <c r="L18">
        <f t="shared" si="4"/>
        <v>38189.292543020863</v>
      </c>
    </row>
    <row r="19" spans="1:12" x14ac:dyDescent="0.35">
      <c r="A19" t="s">
        <v>72</v>
      </c>
      <c r="B19" s="2">
        <v>35910</v>
      </c>
      <c r="C19">
        <f t="shared" si="0"/>
        <v>14.4856596558317</v>
      </c>
      <c r="D19">
        <f t="shared" si="0"/>
        <v>13.762906309751401</v>
      </c>
      <c r="E19">
        <f t="shared" si="1"/>
        <v>12.438623326959833</v>
      </c>
      <c r="F19">
        <f t="shared" si="2"/>
        <v>23.009560229445459</v>
      </c>
      <c r="G19">
        <v>1.44856596558317</v>
      </c>
      <c r="H19">
        <v>1.3762906309751402</v>
      </c>
      <c r="I19">
        <v>1.13078393881453</v>
      </c>
      <c r="J19">
        <v>1.0458891013384299</v>
      </c>
      <c r="K19">
        <f t="shared" si="3"/>
        <v>14485.6596558317</v>
      </c>
      <c r="L19">
        <f t="shared" si="4"/>
        <v>38429.063097514263</v>
      </c>
    </row>
    <row r="20" spans="1:12" x14ac:dyDescent="0.35">
      <c r="A20" t="s">
        <v>72</v>
      </c>
      <c r="B20" s="2">
        <v>36093</v>
      </c>
      <c r="C20">
        <f t="shared" si="0"/>
        <v>14.497131931166301</v>
      </c>
      <c r="D20">
        <f t="shared" si="0"/>
        <v>15.6787762906309</v>
      </c>
      <c r="E20">
        <f t="shared" si="1"/>
        <v>12.76673040152961</v>
      </c>
      <c r="F20">
        <f t="shared" si="2"/>
        <v>24.321988527724585</v>
      </c>
      <c r="G20">
        <v>1.4497131931166298</v>
      </c>
      <c r="H20">
        <v>1.56787762906309</v>
      </c>
      <c r="I20">
        <v>1.1606118546845099</v>
      </c>
      <c r="J20">
        <v>1.10554493307839</v>
      </c>
      <c r="K20">
        <f t="shared" si="3"/>
        <v>14497.131931166301</v>
      </c>
      <c r="L20">
        <f t="shared" si="4"/>
        <v>39424.856596558202</v>
      </c>
    </row>
    <row r="21" spans="1:12" x14ac:dyDescent="0.35">
      <c r="A21" t="s">
        <v>72</v>
      </c>
      <c r="B21" s="2">
        <v>36307</v>
      </c>
      <c r="C21">
        <f t="shared" si="0"/>
        <v>16.263862332695901</v>
      </c>
      <c r="D21">
        <f t="shared" si="0"/>
        <v>15.231357552581199</v>
      </c>
      <c r="E21">
        <f t="shared" si="1"/>
        <v>12.993881453154803</v>
      </c>
      <c r="F21">
        <f t="shared" si="2"/>
        <v>24.59961759082212</v>
      </c>
      <c r="G21">
        <v>1.62638623326959</v>
      </c>
      <c r="H21">
        <v>1.5231357552581199</v>
      </c>
      <c r="I21">
        <v>1.1812619502868</v>
      </c>
      <c r="J21">
        <v>1.11816443594646</v>
      </c>
      <c r="K21">
        <f t="shared" si="3"/>
        <v>16263.8623326959</v>
      </c>
      <c r="L21">
        <f t="shared" si="4"/>
        <v>41557.552581261763</v>
      </c>
    </row>
    <row r="22" spans="1:12" x14ac:dyDescent="0.35">
      <c r="A22" t="s">
        <v>72</v>
      </c>
      <c r="B22" s="2">
        <v>36461</v>
      </c>
      <c r="C22">
        <f t="shared" si="0"/>
        <v>15.231357552581199</v>
      </c>
      <c r="D22">
        <f t="shared" si="0"/>
        <v>15.690248565965502</v>
      </c>
      <c r="E22">
        <f t="shared" si="1"/>
        <v>12.892925430210324</v>
      </c>
      <c r="F22">
        <f t="shared" si="2"/>
        <v>24.321988527724585</v>
      </c>
      <c r="G22">
        <v>1.5231357552581199</v>
      </c>
      <c r="H22">
        <v>1.5690248565965501</v>
      </c>
      <c r="I22">
        <v>1.17208413001912</v>
      </c>
      <c r="J22">
        <v>1.10554493307839</v>
      </c>
      <c r="K22">
        <f t="shared" si="3"/>
        <v>15231.357552581199</v>
      </c>
      <c r="L22">
        <f t="shared" si="4"/>
        <v>40285.277246653815</v>
      </c>
    </row>
    <row r="23" spans="1:12" x14ac:dyDescent="0.35">
      <c r="A23" t="s">
        <v>72</v>
      </c>
      <c r="B23" s="2">
        <v>36642</v>
      </c>
      <c r="C23">
        <f t="shared" ref="C23:D23" si="5">G23/100*10000*0.1</f>
        <v>15.495219885277201</v>
      </c>
      <c r="D23">
        <f t="shared" si="5"/>
        <v>16.608030592734202</v>
      </c>
      <c r="E23">
        <f>I23/100*1.1*10000*0.1</f>
        <v>12.691013384321142</v>
      </c>
      <c r="F23">
        <f>J23/100*1.1*10000*0.2</f>
        <v>24.094837476099279</v>
      </c>
      <c r="G23">
        <v>1.5495219885277201</v>
      </c>
      <c r="H23">
        <v>1.66080305927342</v>
      </c>
      <c r="I23">
        <v>1.1537284894837401</v>
      </c>
      <c r="J23">
        <v>1.0952198852772399</v>
      </c>
      <c r="K23">
        <f t="shared" si="3"/>
        <v>15495.219885277202</v>
      </c>
      <c r="L23">
        <f t="shared" si="4"/>
        <v>40233.652007647979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ObservedCrop</vt:lpstr>
      <vt:lpstr>ObservedCl</vt:lpstr>
      <vt:lpstr>ObservedPhenology</vt:lpstr>
      <vt:lpstr>ObservedResidue</vt:lpstr>
      <vt:lpstr>ObservedRunoff</vt:lpstr>
      <vt:lpstr>Stubble</vt:lpstr>
      <vt:lpstr>ObservedSW</vt:lpstr>
      <vt:lpstr>SWlayers</vt:lpstr>
      <vt:lpstr>TOC</vt:lpstr>
      <vt:lpstr>NO3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Fainges, Justin (A&amp;F, St. Lucia)</dc:creator>
  <cp:lastModifiedBy>Holzworth, Dean (A&amp;F, Toowoomba)</cp:lastModifiedBy>
  <dcterms:created xsi:type="dcterms:W3CDTF">2017-02-22T04:49:25Z</dcterms:created>
  <dcterms:modified xsi:type="dcterms:W3CDTF">2022-03-11T00:42:32Z</dcterms:modified>
</cp:coreProperties>
</file>