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Tests\UnderReview\Mungbean\"/>
    </mc:Choice>
  </mc:AlternateContent>
  <xr:revisionPtr revIDLastSave="0" documentId="13_ncr:1_{988AE31C-75DA-40D9-BEE6-7DF199F380AF}" xr6:coauthVersionLast="47" xr6:coauthVersionMax="47" xr10:uidLastSave="{00000000-0000-0000-0000-000000000000}"/>
  <bookViews>
    <workbookView xWindow="-120" yWindow="-120" windowWidth="28065" windowHeight="16440" xr2:uid="{9FA297CA-29B6-4A83-B4E5-4BA784BC781A}"/>
  </bookViews>
  <sheets>
    <sheet name="PlantBiomassObserved" sheetId="1" r:id="rId1"/>
    <sheet name="NitrogenObserved" sheetId="2" r:id="rId2"/>
    <sheet name="CanopyObserved" sheetId="3" r:id="rId3"/>
    <sheet name="SoilWaterObserved" sheetId="4" r:id="rId4"/>
    <sheet name="PhenologyObserved" sheetId="5" r:id="rId5"/>
  </sheets>
  <definedNames>
    <definedName name="_xlnm._FilterDatabase" localSheetId="1" hidden="1">NitrogenObserved!$A$1:$AC$352</definedName>
    <definedName name="_xlnm._FilterDatabase" localSheetId="4" hidden="1">PhenologyObserved!$A$1:$N$831</definedName>
    <definedName name="_xlnm._FilterDatabase" localSheetId="0" hidden="1">PlantBiomassObserved!$A$1:$W$451</definedName>
    <definedName name="_xlnm._FilterDatabase" localSheetId="3" hidden="1">SoilWaterObserved!$A$1:$T$84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3" i="1" l="1"/>
  <c r="W199" i="1"/>
  <c r="L323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1" i="1"/>
  <c r="L227" i="1"/>
  <c r="L219" i="1"/>
  <c r="L215" i="1"/>
  <c r="L211" i="1"/>
  <c r="L207" i="1"/>
  <c r="J323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1" i="1"/>
  <c r="J227" i="1"/>
  <c r="J219" i="1"/>
  <c r="J215" i="1"/>
  <c r="J211" i="1"/>
  <c r="J207" i="1"/>
  <c r="K203" i="1"/>
  <c r="J203" i="1"/>
  <c r="K199" i="1"/>
  <c r="J199" i="1"/>
  <c r="I323" i="1"/>
  <c r="K323" i="1" s="1"/>
  <c r="I315" i="1"/>
  <c r="K315" i="1" s="1"/>
  <c r="I311" i="1"/>
  <c r="K311" i="1" s="1"/>
  <c r="I307" i="1"/>
  <c r="K307" i="1" s="1"/>
  <c r="I303" i="1"/>
  <c r="K303" i="1" s="1"/>
  <c r="I299" i="1"/>
  <c r="K299" i="1" s="1"/>
  <c r="I295" i="1"/>
  <c r="K295" i="1" s="1"/>
  <c r="I291" i="1"/>
  <c r="K291" i="1" s="1"/>
  <c r="I287" i="1"/>
  <c r="K287" i="1" s="1"/>
  <c r="I283" i="1"/>
  <c r="K283" i="1" s="1"/>
  <c r="I279" i="1"/>
  <c r="K279" i="1" s="1"/>
  <c r="I275" i="1"/>
  <c r="K275" i="1" s="1"/>
  <c r="I271" i="1"/>
  <c r="K271" i="1" s="1"/>
  <c r="I267" i="1"/>
  <c r="K267" i="1" s="1"/>
  <c r="I263" i="1"/>
  <c r="K263" i="1" s="1"/>
  <c r="I259" i="1"/>
  <c r="K259" i="1" s="1"/>
  <c r="I255" i="1"/>
  <c r="K255" i="1" s="1"/>
  <c r="I251" i="1"/>
  <c r="K251" i="1" s="1"/>
  <c r="I247" i="1"/>
  <c r="K247" i="1" s="1"/>
  <c r="I243" i="1"/>
  <c r="K243" i="1" s="1"/>
  <c r="I239" i="1"/>
  <c r="K239" i="1" s="1"/>
  <c r="I235" i="1"/>
  <c r="K235" i="1" s="1"/>
  <c r="I231" i="1"/>
  <c r="K231" i="1" s="1"/>
  <c r="I227" i="1"/>
  <c r="K227" i="1" s="1"/>
  <c r="I219" i="1"/>
  <c r="K219" i="1" s="1"/>
  <c r="I215" i="1"/>
  <c r="K215" i="1" s="1"/>
  <c r="I211" i="1"/>
  <c r="K211" i="1" s="1"/>
  <c r="I207" i="1"/>
  <c r="K207" i="1" s="1"/>
  <c r="H171" i="1"/>
  <c r="H164" i="1"/>
  <c r="H146" i="1"/>
  <c r="H144" i="1"/>
  <c r="H140" i="1"/>
  <c r="H115" i="1"/>
  <c r="H112" i="1"/>
  <c r="H108" i="1"/>
  <c r="H107" i="1"/>
  <c r="P10" i="1"/>
  <c r="Q5" i="1"/>
  <c r="P5" i="1"/>
  <c r="O5" i="1"/>
  <c r="N5" i="1"/>
</calcChain>
</file>

<file path=xl/sharedStrings.xml><?xml version="1.0" encoding="utf-8"?>
<sst xmlns="http://schemas.openxmlformats.org/spreadsheetml/2006/main" count="5907" uniqueCount="215">
  <si>
    <t>Location</t>
  </si>
  <si>
    <t>SimulationName</t>
  </si>
  <si>
    <t>Clock.Today</t>
  </si>
  <si>
    <t>Mungbean.Phenology.AccumulatedTT</t>
  </si>
  <si>
    <t>Gatton</t>
  </si>
  <si>
    <t>ExtraPhenSowOctCvJade</t>
  </si>
  <si>
    <t>Mungbean.AboveGround.Wt</t>
  </si>
  <si>
    <t>Mungbean.Leaf.Wt</t>
  </si>
  <si>
    <t>Mungbean.Leaf.WtError</t>
  </si>
  <si>
    <t>Mungbean.Stem.Wt</t>
  </si>
  <si>
    <t>Mungbean.Stem.WtError</t>
  </si>
  <si>
    <t>Mungbean.Leaf.NodeNumber</t>
  </si>
  <si>
    <t>Mungbean.Node.NumberError</t>
  </si>
  <si>
    <t>Mungbean.Leaf.BranchNumber</t>
  </si>
  <si>
    <t>GattonJan91990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</si>
  <si>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</si>
  <si>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</si>
  <si>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</si>
  <si>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</si>
  <si>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</si>
  <si>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</si>
  <si>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</si>
  <si>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</si>
  <si>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</si>
  <si>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Mungbean.Phenology.CurrentStageName</t>
  </si>
  <si>
    <t>StartGrainFill</t>
  </si>
  <si>
    <t>HarvestRipe</t>
  </si>
  <si>
    <t>Yield</t>
  </si>
  <si>
    <t>Mungbean.Grain.Wt</t>
  </si>
  <si>
    <t>Mungbean.Grain.HarvestIndex</t>
  </si>
  <si>
    <t>Mungbean.Pod.Wt</t>
  </si>
  <si>
    <t>StemPodWt</t>
  </si>
  <si>
    <t>Mungbean.AboveGround.N</t>
  </si>
  <si>
    <t>Mungbean.Pod.N</t>
  </si>
  <si>
    <t>Mungbean.Pod.Nconc</t>
  </si>
  <si>
    <t>Mungbean.Grain.N</t>
  </si>
  <si>
    <t>Mungbean.Grain.Nconc</t>
  </si>
  <si>
    <t>Mungbean.Grain.NHI</t>
  </si>
  <si>
    <t>Mungbean.leaf.N</t>
  </si>
  <si>
    <t>Mungbean.Stem.N</t>
  </si>
  <si>
    <t>Mungbean.Leaf.Live.Nconc</t>
  </si>
  <si>
    <t>Mungbean.Stem.Live.Nconc</t>
  </si>
  <si>
    <t>Mungbean.Leaf.LAI</t>
  </si>
  <si>
    <t>Mungbean.Leaf.SLN</t>
  </si>
  <si>
    <t>Mungbean.Phenology.StartGrainfillingDAS</t>
  </si>
  <si>
    <t>Mungbean.Phenology.MaturityDAS</t>
  </si>
  <si>
    <t>RadiationIntercepted</t>
  </si>
  <si>
    <t>Experiment_1_BerkenWaterIrr</t>
  </si>
  <si>
    <t>Experiment_1_BerkenWaterPodIrr</t>
  </si>
  <si>
    <t>Experiment_1_BerkenWaterRF</t>
  </si>
  <si>
    <t>Experiment_1_EmeraldWaterIrr</t>
  </si>
  <si>
    <t>Experiment_1_EmeraldWaterPodIrr</t>
  </si>
  <si>
    <t>Experiment_1_EmeraldWaterRF</t>
  </si>
  <si>
    <t>Experiment_2WaterIrrCultivar_Berken</t>
  </si>
  <si>
    <t>Experiment_2WaterIrrCultivar_Emerald</t>
  </si>
  <si>
    <t>Experiment_2WaterRFCultivar_Berken</t>
  </si>
  <si>
    <t>Experiment_2WaterRFCultivar_Emerald</t>
  </si>
  <si>
    <t>Experiment_2WaterTermStressCultivar_Berken</t>
  </si>
  <si>
    <t>Experiment_2WaterTermStressCultivar_Emerald</t>
  </si>
  <si>
    <t>TotSW160</t>
  </si>
  <si>
    <t>SW30</t>
  </si>
  <si>
    <t>SW70</t>
  </si>
  <si>
    <t>SW110</t>
  </si>
  <si>
    <t>SW150</t>
  </si>
  <si>
    <t>Mungbean.Stem.Nconc</t>
  </si>
  <si>
    <t>Mungbean.shell.nconc</t>
  </si>
  <si>
    <t>Mungbean.leaf.Live.N</t>
  </si>
  <si>
    <t>Mungbean.grain.live.N</t>
  </si>
  <si>
    <t>Mungbean.Phenology.StartFloweringDAS</t>
  </si>
  <si>
    <t>Mungbean.Phenology.StartPodDevDAS</t>
  </si>
  <si>
    <t>Experiment_3_SowDec17RFCultivarEmerald</t>
  </si>
  <si>
    <t>Experiment_3_SowDec17IrrCultivarEmerald</t>
  </si>
  <si>
    <t>Experiment_3_SowDec17ROCultivarEmerald</t>
  </si>
  <si>
    <t>Experiment_3_SowDec3IrrCultivarEmerald</t>
  </si>
  <si>
    <t>Experiment_3_SowDec3RFCultivarEmerald</t>
  </si>
  <si>
    <t>Experiment_3_SowDec30RFCultivarEmerald</t>
  </si>
  <si>
    <t>Experiment_3_SowDec3ROCultivarEmerald</t>
  </si>
  <si>
    <t>Experiment_3_SowDec30IrrCultivarEmerald</t>
  </si>
  <si>
    <t>Experiment_3_SowDec30ROCultivarEmerald</t>
  </si>
  <si>
    <t>Mungbean.Stem.Live.Wt</t>
  </si>
  <si>
    <t>Mungbean.Leaf.Live.Wt</t>
  </si>
  <si>
    <t>TotNO3160</t>
  </si>
  <si>
    <t>Mungbean.Stem.Live.N</t>
  </si>
  <si>
    <t>SW10</t>
  </si>
  <si>
    <t>SW15</t>
  </si>
  <si>
    <t>SW90</t>
  </si>
  <si>
    <t>SW130</t>
  </si>
  <si>
    <t>Experiment_4_WaterIrrCultivarEmerald</t>
  </si>
  <si>
    <t>Experiment_4_WaterRFCultivarEmerald</t>
  </si>
  <si>
    <t>Experiment_4_WaterRF_IrrCultivarEmerald</t>
  </si>
  <si>
    <t>SW50</t>
  </si>
  <si>
    <t>TOSyear2OpalSowIrrCvOpal</t>
  </si>
  <si>
    <t>Vegetative</t>
  </si>
  <si>
    <t>StartFlowering</t>
  </si>
  <si>
    <t>EndCanopyDevelopment</t>
  </si>
  <si>
    <t>TOSyear2OpalSowRFCvOpal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</si>
  <si>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</si>
  <si>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</si>
  <si>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</si>
  <si>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</si>
  <si>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</si>
  <si>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</si>
  <si>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</si>
  <si>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</si>
  <si>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</si>
  <si>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</si>
  <si>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</si>
  <si>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</si>
  <si>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</si>
  <si>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</si>
  <si>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</si>
  <si>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</si>
  <si>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</si>
  <si>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</si>
  <si>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</si>
  <si>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</si>
  <si>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</si>
  <si>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</si>
  <si>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</si>
  <si>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</si>
  <si>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</si>
  <si>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</si>
  <si>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</si>
  <si>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</si>
  <si>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</si>
  <si>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</si>
  <si>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Mungbean.AboveGround.WtError</t>
  </si>
  <si>
    <t>YieldError</t>
  </si>
  <si>
    <t>Mungbean.Grain.WtError</t>
  </si>
  <si>
    <t>Mungbean.Grain.HarvestIndexError</t>
  </si>
  <si>
    <t>Mungbean.Pod.WtError</t>
  </si>
  <si>
    <t>Mungbean.Shell.Wt</t>
  </si>
  <si>
    <t>Mungbean.Leaf.LAIError</t>
  </si>
  <si>
    <t>RadiationInterceptedError</t>
  </si>
  <si>
    <t>Mungbean.Phenology.EndGrainFillDAS</t>
  </si>
  <si>
    <t>Mungbean.Phenology.FlowerinitDAS</t>
  </si>
  <si>
    <t>Dalby</t>
  </si>
  <si>
    <t>Dalby2013_14S</t>
  </si>
  <si>
    <t>Warra</t>
  </si>
  <si>
    <t>WarraSow2013</t>
  </si>
  <si>
    <t>TheGlen</t>
  </si>
  <si>
    <t>TheGlen2013_14S</t>
  </si>
  <si>
    <t>Belvedere</t>
  </si>
  <si>
    <t>Belvedere2013_14S</t>
  </si>
  <si>
    <t>WarraSow2014</t>
  </si>
  <si>
    <t>Billa</t>
  </si>
  <si>
    <t>Billa_BillaSow2015</t>
  </si>
  <si>
    <t>Hermitage</t>
  </si>
  <si>
    <t>HRSSow2015_16S1</t>
  </si>
  <si>
    <t>HRSSow2015_16S2</t>
  </si>
  <si>
    <t>HRSSow2015_16S3</t>
  </si>
  <si>
    <t>WarraSow2015</t>
  </si>
  <si>
    <t>Kingaroy</t>
  </si>
  <si>
    <t>Emerald</t>
  </si>
  <si>
    <t>EmeraldSow2016_17S2</t>
  </si>
  <si>
    <t>EmeraldSow2016_17S3</t>
  </si>
  <si>
    <t>Billa_BillaSow2016</t>
  </si>
  <si>
    <t>Billa_BillaSow2016_17</t>
  </si>
  <si>
    <t>Pampas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</si>
  <si>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</si>
  <si>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</si>
  <si>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</si>
  <si>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</si>
  <si>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</si>
  <si>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</si>
  <si>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</si>
  <si>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</si>
  <si>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</si>
  <si>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Narrabri</t>
  </si>
  <si>
    <t>ACRIN0N_Opal_rf</t>
  </si>
  <si>
    <t>ACRIN0N_Jade_rf</t>
  </si>
  <si>
    <t>ACRIN0N_Jade_irr</t>
  </si>
  <si>
    <t>ACRIN0N_Opal_irr</t>
  </si>
  <si>
    <t>Breeza</t>
  </si>
  <si>
    <t>BreezaN0N</t>
  </si>
  <si>
    <t>Emerald2020N0N_rf</t>
  </si>
  <si>
    <t>Emerald2019N0N</t>
  </si>
  <si>
    <t>Emerald2020N0N_irr</t>
  </si>
  <si>
    <t>Hopeland</t>
  </si>
  <si>
    <t>HopelandSpringN0N_rf</t>
  </si>
  <si>
    <t>HopelandSpringN0N_irr</t>
  </si>
  <si>
    <t>HopelandSummerN0N_rf</t>
  </si>
  <si>
    <t>HopelandSummerN0N_irr</t>
  </si>
  <si>
    <t>Irvingdale</t>
  </si>
  <si>
    <t>IrvingdaleN0N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</si>
  <si>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</si>
  <si>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</si>
  <si>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</si>
  <si>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</si>
  <si>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</si>
  <si>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</si>
  <si>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</si>
  <si>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</si>
  <si>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</si>
  <si>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</si>
  <si>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</si>
  <si>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SW20</t>
  </si>
  <si>
    <t>SW40</t>
  </si>
  <si>
    <t>SW60</t>
  </si>
  <si>
    <t>SW80</t>
  </si>
  <si>
    <t>SW100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</si>
  <si>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</si>
  <si>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</si>
  <si>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</si>
  <si>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</si>
  <si>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</si>
  <si>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</si>
  <si>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</si>
  <si>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</si>
  <si>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</si>
  <si>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</si>
  <si>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</si>
  <si>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</si>
  <si>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</si>
  <si>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Mungbean.Nodule.NFixed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</si>
</sst>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1" applyFont="1" applyAlignment="1">
      <alignment wrapText="1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4" fillId="0" borderId="0" xfId="1"/>
    <xf numFmtId="0" fontId="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2C388C80-AFA7-499B-9A61-D4A6359D7B3A}"/>
    <cellStyle name="Normal_obs" xfId="1" xr:uid="{D6DD6F80-EE60-4C9E-A986-A882549A2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DBC0-8FFD-4004-98F0-2F6AD6B427E8}">
  <dimension ref="A1:W451"/>
  <sheetViews>
    <sheetView tabSelected="1" workbookViewId="0">
      <selection activeCell="H8" sqref="H8"/>
    </sheetView>
  </sheetViews>
  <sheetFormatPr defaultRowHeight="15"/>
  <cols>
    <col min="2" max="2" width="21.28515625" customWidth="1"/>
    <col min="3" max="3" width="25.85546875" customWidth="1"/>
    <col min="4" max="4" width="9.140625" customWidth="1"/>
  </cols>
  <sheetData>
    <row r="1" spans="1:23" ht="45.75">
      <c r="A1" s="1" t="s">
        <v>0</v>
      </c>
      <c r="B1" s="2" t="s">
        <v>1</v>
      </c>
      <c r="C1" s="3" t="s">
        <v>2</v>
      </c>
      <c r="D1" s="4" t="s">
        <v>3</v>
      </c>
      <c r="E1" s="2" t="s">
        <v>24</v>
      </c>
      <c r="F1" s="2" t="s">
        <v>6</v>
      </c>
      <c r="G1" s="2" t="s">
        <v>126</v>
      </c>
      <c r="H1" s="2" t="s">
        <v>27</v>
      </c>
      <c r="I1" s="7" t="s">
        <v>127</v>
      </c>
      <c r="J1" s="7" t="s">
        <v>28</v>
      </c>
      <c r="K1" s="7" t="s">
        <v>128</v>
      </c>
      <c r="L1" s="2" t="s">
        <v>29</v>
      </c>
      <c r="M1" s="2" t="s">
        <v>129</v>
      </c>
      <c r="N1" s="6" t="s">
        <v>7</v>
      </c>
      <c r="O1" s="6" t="s">
        <v>8</v>
      </c>
      <c r="P1" s="6" t="s">
        <v>9</v>
      </c>
      <c r="Q1" s="6" t="s">
        <v>10</v>
      </c>
      <c r="R1" s="7" t="s">
        <v>30</v>
      </c>
      <c r="S1" s="7" t="s">
        <v>130</v>
      </c>
      <c r="T1" s="7" t="s">
        <v>31</v>
      </c>
      <c r="U1" s="11" t="s">
        <v>79</v>
      </c>
      <c r="V1" s="11" t="s">
        <v>80</v>
      </c>
      <c r="W1" s="7" t="s">
        <v>131</v>
      </c>
    </row>
    <row r="2" spans="1:23">
      <c r="A2" t="s">
        <v>4</v>
      </c>
      <c r="B2" t="s">
        <v>5</v>
      </c>
      <c r="C2" s="5">
        <v>44533</v>
      </c>
      <c r="D2">
        <v>577.42920000000004</v>
      </c>
      <c r="F2">
        <v>143</v>
      </c>
      <c r="N2">
        <v>87</v>
      </c>
      <c r="O2">
        <v>5</v>
      </c>
      <c r="P2">
        <v>56</v>
      </c>
      <c r="Q2">
        <v>4</v>
      </c>
    </row>
    <row r="3" spans="1:23">
      <c r="A3" t="s">
        <v>4</v>
      </c>
      <c r="B3" t="s">
        <v>5</v>
      </c>
      <c r="C3" s="5">
        <v>44536</v>
      </c>
      <c r="D3">
        <v>626.19719999999995</v>
      </c>
      <c r="F3">
        <v>146</v>
      </c>
      <c r="N3">
        <v>85</v>
      </c>
      <c r="O3">
        <v>16</v>
      </c>
      <c r="P3">
        <v>61</v>
      </c>
      <c r="Q3">
        <v>14</v>
      </c>
    </row>
    <row r="4" spans="1:23">
      <c r="A4" t="s">
        <v>4</v>
      </c>
      <c r="B4" t="s">
        <v>5</v>
      </c>
      <c r="C4" s="5">
        <v>44544</v>
      </c>
      <c r="D4">
        <v>758.3954</v>
      </c>
      <c r="F4">
        <v>273</v>
      </c>
      <c r="N4">
        <v>161</v>
      </c>
      <c r="O4">
        <v>20</v>
      </c>
      <c r="P4">
        <v>112</v>
      </c>
      <c r="Q4">
        <v>19</v>
      </c>
    </row>
    <row r="5" spans="1:23">
      <c r="A5" t="s">
        <v>4</v>
      </c>
      <c r="B5" t="s">
        <v>5</v>
      </c>
      <c r="C5" s="5">
        <v>44550</v>
      </c>
      <c r="D5">
        <v>860.35829999999999</v>
      </c>
      <c r="F5">
        <v>349.28499999999997</v>
      </c>
      <c r="N5">
        <f>35.714/6*30</f>
        <v>178.57</v>
      </c>
      <c r="O5">
        <f>5.39/6*30</f>
        <v>26.95</v>
      </c>
      <c r="P5">
        <f>34.143/6*30</f>
        <v>170.715</v>
      </c>
      <c r="Q5">
        <f>7.3568/6*30</f>
        <v>36.783999999999999</v>
      </c>
    </row>
    <row r="6" spans="1:23">
      <c r="A6" t="s">
        <v>4</v>
      </c>
      <c r="B6" t="s">
        <v>5</v>
      </c>
      <c r="C6" s="5">
        <v>44565</v>
      </c>
      <c r="F6">
        <v>576</v>
      </c>
      <c r="N6">
        <v>255</v>
      </c>
      <c r="O6">
        <v>20</v>
      </c>
      <c r="P6">
        <v>321</v>
      </c>
      <c r="Q6">
        <v>45</v>
      </c>
    </row>
    <row r="7" spans="1:23">
      <c r="A7" t="s">
        <v>4</v>
      </c>
      <c r="B7" t="s">
        <v>14</v>
      </c>
      <c r="C7" s="5">
        <v>32932</v>
      </c>
      <c r="E7" t="s">
        <v>25</v>
      </c>
      <c r="F7">
        <v>508</v>
      </c>
      <c r="N7" s="9">
        <v>264.16000000000003</v>
      </c>
      <c r="P7" s="9">
        <v>243.83999999999997</v>
      </c>
      <c r="R7">
        <v>10.6</v>
      </c>
    </row>
    <row r="8" spans="1:23">
      <c r="A8" t="s">
        <v>4</v>
      </c>
      <c r="B8" t="s">
        <v>14</v>
      </c>
      <c r="C8" s="5">
        <v>32939</v>
      </c>
      <c r="N8" s="9"/>
      <c r="P8" s="9"/>
      <c r="R8">
        <v>85.05</v>
      </c>
    </row>
    <row r="9" spans="1:23">
      <c r="A9" t="s">
        <v>4</v>
      </c>
      <c r="B9" t="s">
        <v>14</v>
      </c>
      <c r="C9" s="5">
        <v>32946</v>
      </c>
      <c r="N9" s="9"/>
      <c r="P9" s="9"/>
      <c r="R9">
        <v>209.13</v>
      </c>
    </row>
    <row r="10" spans="1:23">
      <c r="A10" t="s">
        <v>4</v>
      </c>
      <c r="B10" t="s">
        <v>14</v>
      </c>
      <c r="C10" s="5">
        <v>32962</v>
      </c>
      <c r="E10" t="s">
        <v>26</v>
      </c>
      <c r="F10">
        <v>827</v>
      </c>
      <c r="H10">
        <v>2560</v>
      </c>
      <c r="J10">
        <v>256</v>
      </c>
      <c r="L10">
        <v>0.372</v>
      </c>
      <c r="N10" s="9">
        <v>169.76000000000002</v>
      </c>
      <c r="P10" s="9">
        <f>P7+53.5</f>
        <v>297.33999999999997</v>
      </c>
      <c r="R10">
        <v>370.6</v>
      </c>
    </row>
    <row r="11" spans="1:23">
      <c r="A11" t="s">
        <v>15</v>
      </c>
      <c r="B11" t="s">
        <v>16</v>
      </c>
      <c r="C11" s="5">
        <v>32588</v>
      </c>
      <c r="E11" t="s">
        <v>25</v>
      </c>
      <c r="F11">
        <v>226</v>
      </c>
      <c r="N11" s="9"/>
      <c r="P11" s="9"/>
      <c r="R11">
        <v>5.34</v>
      </c>
    </row>
    <row r="12" spans="1:23">
      <c r="A12" t="s">
        <v>15</v>
      </c>
      <c r="B12" t="s">
        <v>16</v>
      </c>
      <c r="C12" s="5">
        <v>32613</v>
      </c>
      <c r="E12" t="s">
        <v>26</v>
      </c>
      <c r="F12">
        <v>552</v>
      </c>
      <c r="H12">
        <v>1550</v>
      </c>
      <c r="J12">
        <v>155</v>
      </c>
      <c r="N12" s="9"/>
      <c r="P12" s="9"/>
    </row>
    <row r="13" spans="1:23">
      <c r="A13" t="s">
        <v>15</v>
      </c>
      <c r="B13" t="s">
        <v>17</v>
      </c>
      <c r="C13" s="5">
        <v>32560</v>
      </c>
      <c r="E13" t="s">
        <v>25</v>
      </c>
      <c r="F13">
        <v>273</v>
      </c>
      <c r="N13" s="9"/>
      <c r="P13" s="9"/>
    </row>
    <row r="14" spans="1:23">
      <c r="A14" t="s">
        <v>15</v>
      </c>
      <c r="B14" t="s">
        <v>17</v>
      </c>
      <c r="C14" s="5">
        <v>32581</v>
      </c>
      <c r="E14" t="s">
        <v>26</v>
      </c>
      <c r="F14">
        <v>355.7</v>
      </c>
      <c r="H14">
        <v>608</v>
      </c>
      <c r="J14">
        <v>60.8</v>
      </c>
      <c r="L14">
        <v>0.20400000000000001</v>
      </c>
      <c r="N14" s="9"/>
      <c r="P14" s="9"/>
      <c r="R14">
        <v>86.399999999999991</v>
      </c>
    </row>
    <row r="15" spans="1:23">
      <c r="A15" t="s">
        <v>15</v>
      </c>
      <c r="B15" t="s">
        <v>18</v>
      </c>
      <c r="C15" s="5">
        <v>32578</v>
      </c>
      <c r="E15" t="s">
        <v>25</v>
      </c>
      <c r="F15">
        <v>253</v>
      </c>
      <c r="N15" s="9">
        <v>134.09</v>
      </c>
      <c r="P15" s="9">
        <v>118.91</v>
      </c>
      <c r="R15">
        <v>4.88</v>
      </c>
    </row>
    <row r="16" spans="1:23">
      <c r="A16" t="s">
        <v>15</v>
      </c>
      <c r="B16" t="s">
        <v>18</v>
      </c>
      <c r="C16" s="5">
        <v>32585</v>
      </c>
      <c r="N16" s="9"/>
      <c r="P16" s="9"/>
      <c r="R16">
        <v>68.947999999999993</v>
      </c>
    </row>
    <row r="17" spans="1:20">
      <c r="A17" t="s">
        <v>15</v>
      </c>
      <c r="B17" t="s">
        <v>18</v>
      </c>
      <c r="C17" s="5">
        <v>32593</v>
      </c>
      <c r="N17" s="9"/>
      <c r="P17" s="9"/>
      <c r="R17">
        <v>165.87700000000001</v>
      </c>
    </row>
    <row r="18" spans="1:20">
      <c r="A18" t="s">
        <v>15</v>
      </c>
      <c r="B18" t="s">
        <v>18</v>
      </c>
      <c r="C18" s="5">
        <v>32601</v>
      </c>
      <c r="E18" t="s">
        <v>26</v>
      </c>
      <c r="F18">
        <v>525</v>
      </c>
      <c r="L18">
        <v>0.3</v>
      </c>
      <c r="N18" s="9"/>
      <c r="P18" s="9"/>
      <c r="R18">
        <v>191.88</v>
      </c>
    </row>
    <row r="19" spans="1:20">
      <c r="A19" t="s">
        <v>15</v>
      </c>
      <c r="B19" t="s">
        <v>19</v>
      </c>
      <c r="C19" s="5">
        <v>32578</v>
      </c>
      <c r="E19" t="s">
        <v>25</v>
      </c>
      <c r="F19">
        <v>180</v>
      </c>
      <c r="N19" s="9">
        <v>84.6</v>
      </c>
      <c r="P19" s="9">
        <v>95.4</v>
      </c>
      <c r="R19">
        <v>4.28</v>
      </c>
    </row>
    <row r="20" spans="1:20">
      <c r="A20" t="s">
        <v>15</v>
      </c>
      <c r="B20" t="s">
        <v>19</v>
      </c>
      <c r="C20" s="5">
        <v>32585</v>
      </c>
      <c r="N20" s="9"/>
      <c r="P20" s="9"/>
      <c r="R20">
        <v>60.91</v>
      </c>
    </row>
    <row r="21" spans="1:20">
      <c r="A21" t="s">
        <v>15</v>
      </c>
      <c r="B21" t="s">
        <v>19</v>
      </c>
      <c r="C21" s="5">
        <v>32596</v>
      </c>
      <c r="E21" t="s">
        <v>26</v>
      </c>
      <c r="F21">
        <v>349</v>
      </c>
      <c r="H21">
        <v>840</v>
      </c>
      <c r="J21">
        <v>84</v>
      </c>
      <c r="L21">
        <v>0.28799999999999998</v>
      </c>
      <c r="N21" s="9">
        <v>91.47</v>
      </c>
      <c r="P21" s="9">
        <v>137.4</v>
      </c>
      <c r="R21">
        <v>125.28</v>
      </c>
    </row>
    <row r="22" spans="1:20">
      <c r="A22" t="s">
        <v>20</v>
      </c>
      <c r="B22" t="s">
        <v>22</v>
      </c>
      <c r="C22" s="5">
        <v>29276</v>
      </c>
      <c r="N22" s="9"/>
      <c r="P22" s="9"/>
      <c r="R22">
        <v>60.892857142857103</v>
      </c>
    </row>
    <row r="23" spans="1:20">
      <c r="A23" t="s">
        <v>20</v>
      </c>
      <c r="B23" t="s">
        <v>22</v>
      </c>
      <c r="C23" s="5">
        <v>29283</v>
      </c>
      <c r="N23" s="9"/>
      <c r="P23" s="9"/>
      <c r="R23">
        <v>67.142857142857196</v>
      </c>
    </row>
    <row r="24" spans="1:20">
      <c r="A24" t="s">
        <v>20</v>
      </c>
      <c r="B24" t="s">
        <v>22</v>
      </c>
      <c r="C24" s="5">
        <v>29290</v>
      </c>
      <c r="N24" s="9"/>
      <c r="P24" s="9"/>
      <c r="R24">
        <v>71.785714285714306</v>
      </c>
    </row>
    <row r="25" spans="1:20">
      <c r="A25" t="s">
        <v>20</v>
      </c>
      <c r="B25" t="s">
        <v>21</v>
      </c>
      <c r="C25" s="5">
        <v>29276</v>
      </c>
      <c r="N25" s="9"/>
      <c r="P25" s="9"/>
      <c r="R25">
        <v>59.821428571428498</v>
      </c>
    </row>
    <row r="26" spans="1:20">
      <c r="A26" t="s">
        <v>20</v>
      </c>
      <c r="B26" t="s">
        <v>21</v>
      </c>
      <c r="C26" s="5">
        <v>29283</v>
      </c>
      <c r="N26" s="9"/>
      <c r="P26" s="9"/>
      <c r="R26">
        <v>67.142857142857196</v>
      </c>
    </row>
    <row r="27" spans="1:20">
      <c r="A27" t="s">
        <v>20</v>
      </c>
      <c r="B27" t="s">
        <v>21</v>
      </c>
      <c r="C27" s="5">
        <v>29290</v>
      </c>
      <c r="N27" s="9"/>
      <c r="P27" s="9"/>
      <c r="R27">
        <v>71.428571428571402</v>
      </c>
    </row>
    <row r="28" spans="1:20">
      <c r="A28" t="s">
        <v>20</v>
      </c>
      <c r="B28" t="s">
        <v>22</v>
      </c>
      <c r="C28" s="5">
        <v>29249</v>
      </c>
      <c r="T28">
        <v>0</v>
      </c>
    </row>
    <row r="29" spans="1:20">
      <c r="A29" t="s">
        <v>20</v>
      </c>
      <c r="B29" t="s">
        <v>22</v>
      </c>
      <c r="C29" s="5">
        <v>29256</v>
      </c>
      <c r="N29">
        <v>12.5106928999143</v>
      </c>
      <c r="T29">
        <v>0</v>
      </c>
    </row>
    <row r="30" spans="1:20">
      <c r="A30" t="s">
        <v>20</v>
      </c>
      <c r="B30" t="s">
        <v>22</v>
      </c>
      <c r="C30" s="5">
        <v>29262</v>
      </c>
      <c r="N30">
        <v>51.502352437981003</v>
      </c>
      <c r="T30">
        <v>13.729683490162401</v>
      </c>
    </row>
    <row r="31" spans="1:20">
      <c r="A31" t="s">
        <v>20</v>
      </c>
      <c r="B31" t="s">
        <v>22</v>
      </c>
      <c r="C31" s="5">
        <v>29269</v>
      </c>
      <c r="N31">
        <v>97.567365269460907</v>
      </c>
      <c r="T31">
        <v>68.824850299400993</v>
      </c>
    </row>
    <row r="32" spans="1:20">
      <c r="A32" t="s">
        <v>20</v>
      </c>
      <c r="B32" t="s">
        <v>22</v>
      </c>
      <c r="C32" s="5">
        <v>29276</v>
      </c>
      <c r="N32">
        <v>150.81800684345501</v>
      </c>
      <c r="T32">
        <v>174.18733960650098</v>
      </c>
    </row>
    <row r="33" spans="1:20">
      <c r="A33" t="s">
        <v>20</v>
      </c>
      <c r="B33" t="s">
        <v>22</v>
      </c>
      <c r="C33" s="5">
        <v>29283</v>
      </c>
      <c r="N33">
        <v>130.44803250641499</v>
      </c>
      <c r="T33">
        <v>238.21642429426802</v>
      </c>
    </row>
    <row r="34" spans="1:20">
      <c r="A34" t="s">
        <v>20</v>
      </c>
      <c r="B34" t="s">
        <v>22</v>
      </c>
      <c r="C34" s="5">
        <v>29290</v>
      </c>
      <c r="N34">
        <v>102.79619332762999</v>
      </c>
      <c r="T34">
        <v>349.00021385799801</v>
      </c>
    </row>
    <row r="35" spans="1:20">
      <c r="A35" t="s">
        <v>20</v>
      </c>
      <c r="B35" t="s">
        <v>22</v>
      </c>
      <c r="C35" s="5">
        <v>29297</v>
      </c>
      <c r="N35">
        <v>109.42044482463599</v>
      </c>
      <c r="T35">
        <v>366.30667236954599</v>
      </c>
    </row>
    <row r="36" spans="1:20">
      <c r="A36" t="s">
        <v>20</v>
      </c>
      <c r="B36" t="s">
        <v>22</v>
      </c>
      <c r="C36" s="5">
        <v>29301</v>
      </c>
      <c r="N36">
        <v>98.224978614199898</v>
      </c>
      <c r="T36">
        <v>392.86783575705704</v>
      </c>
    </row>
    <row r="37" spans="1:20">
      <c r="A37" t="s">
        <v>4</v>
      </c>
      <c r="B37" t="s">
        <v>47</v>
      </c>
      <c r="C37" s="5">
        <v>35459</v>
      </c>
      <c r="L37">
        <v>8.1156930126002405E-2</v>
      </c>
    </row>
    <row r="38" spans="1:20">
      <c r="A38" t="s">
        <v>4</v>
      </c>
      <c r="B38" t="s">
        <v>47</v>
      </c>
      <c r="C38" s="5">
        <v>35462</v>
      </c>
      <c r="L38">
        <v>0.23304696449026299</v>
      </c>
    </row>
    <row r="39" spans="1:20">
      <c r="A39" t="s">
        <v>4</v>
      </c>
      <c r="B39" t="s">
        <v>47</v>
      </c>
      <c r="C39" s="5">
        <v>35466</v>
      </c>
      <c r="L39">
        <v>0.32391179839633399</v>
      </c>
    </row>
    <row r="40" spans="1:20">
      <c r="A40" t="s">
        <v>4</v>
      </c>
      <c r="B40" t="s">
        <v>47</v>
      </c>
      <c r="C40" s="5">
        <v>35471</v>
      </c>
      <c r="L40">
        <v>0.34755154639175201</v>
      </c>
    </row>
    <row r="41" spans="1:20">
      <c r="A41" t="s">
        <v>4</v>
      </c>
      <c r="B41" t="s">
        <v>47</v>
      </c>
      <c r="C41" s="5">
        <v>35475</v>
      </c>
      <c r="L41">
        <v>0.37200744558991899</v>
      </c>
    </row>
    <row r="42" spans="1:20">
      <c r="A42" t="s">
        <v>4</v>
      </c>
      <c r="B42" t="s">
        <v>47</v>
      </c>
      <c r="C42" s="5">
        <v>35482</v>
      </c>
      <c r="L42">
        <v>0.36377434135166098</v>
      </c>
    </row>
    <row r="43" spans="1:20">
      <c r="A43" t="s">
        <v>4</v>
      </c>
      <c r="B43" t="s">
        <v>47</v>
      </c>
      <c r="C43" s="5">
        <v>35495</v>
      </c>
      <c r="L43">
        <v>0.42</v>
      </c>
    </row>
    <row r="44" spans="1:20">
      <c r="A44" t="s">
        <v>4</v>
      </c>
      <c r="B44" t="s">
        <v>47</v>
      </c>
      <c r="C44" s="5">
        <v>35497</v>
      </c>
      <c r="E44" t="s">
        <v>26</v>
      </c>
      <c r="F44">
        <v>521</v>
      </c>
      <c r="J44">
        <v>222</v>
      </c>
    </row>
    <row r="45" spans="1:20">
      <c r="A45" t="s">
        <v>4</v>
      </c>
      <c r="B45" t="s">
        <v>48</v>
      </c>
      <c r="C45" s="5">
        <v>35458</v>
      </c>
      <c r="L45">
        <v>7.1620847651775399E-2</v>
      </c>
    </row>
    <row r="46" spans="1:20">
      <c r="A46" t="s">
        <v>4</v>
      </c>
      <c r="B46" t="s">
        <v>48</v>
      </c>
      <c r="C46" s="5">
        <v>35462</v>
      </c>
      <c r="L46">
        <v>9.6076746849942801E-2</v>
      </c>
    </row>
    <row r="47" spans="1:20">
      <c r="A47" t="s">
        <v>4</v>
      </c>
      <c r="B47" t="s">
        <v>48</v>
      </c>
      <c r="C47" s="5">
        <v>35466</v>
      </c>
      <c r="L47">
        <v>0.22447021764031999</v>
      </c>
    </row>
    <row r="48" spans="1:20">
      <c r="A48" t="s">
        <v>4</v>
      </c>
      <c r="B48" t="s">
        <v>48</v>
      </c>
      <c r="C48" s="5">
        <v>35470</v>
      </c>
      <c r="L48">
        <v>0.27835051546391698</v>
      </c>
    </row>
    <row r="49" spans="1:12">
      <c r="A49" t="s">
        <v>4</v>
      </c>
      <c r="B49" t="s">
        <v>48</v>
      </c>
      <c r="C49" s="5">
        <v>35475</v>
      </c>
      <c r="L49">
        <v>0.30451030927834999</v>
      </c>
    </row>
    <row r="50" spans="1:12">
      <c r="A50" t="s">
        <v>4</v>
      </c>
      <c r="B50" t="s">
        <v>48</v>
      </c>
      <c r="C50" s="5">
        <v>35482</v>
      </c>
      <c r="L50">
        <v>0.34892611683848701</v>
      </c>
    </row>
    <row r="51" spans="1:12">
      <c r="A51" t="s">
        <v>4</v>
      </c>
      <c r="B51" t="s">
        <v>48</v>
      </c>
      <c r="C51" s="5">
        <v>35495</v>
      </c>
      <c r="L51">
        <v>0.45</v>
      </c>
    </row>
    <row r="52" spans="1:12">
      <c r="A52" t="s">
        <v>4</v>
      </c>
      <c r="B52" t="s">
        <v>48</v>
      </c>
      <c r="C52" s="5">
        <v>35496</v>
      </c>
    </row>
    <row r="53" spans="1:12">
      <c r="A53" t="s">
        <v>4</v>
      </c>
      <c r="B53" t="s">
        <v>48</v>
      </c>
      <c r="C53" s="5">
        <v>35497</v>
      </c>
      <c r="E53" t="s">
        <v>26</v>
      </c>
      <c r="F53">
        <v>399</v>
      </c>
      <c r="J53">
        <v>183</v>
      </c>
    </row>
    <row r="54" spans="1:12">
      <c r="A54" t="s">
        <v>4</v>
      </c>
      <c r="B54" t="s">
        <v>49</v>
      </c>
      <c r="C54" s="5">
        <v>35462</v>
      </c>
      <c r="L54">
        <v>6.3860252004581897E-2</v>
      </c>
    </row>
    <row r="55" spans="1:12">
      <c r="A55" t="s">
        <v>4</v>
      </c>
      <c r="B55" t="s">
        <v>49</v>
      </c>
      <c r="C55" s="5">
        <v>35467</v>
      </c>
      <c r="L55">
        <v>0.16453321878579599</v>
      </c>
    </row>
    <row r="56" spans="1:12">
      <c r="A56" t="s">
        <v>4</v>
      </c>
      <c r="B56" t="s">
        <v>49</v>
      </c>
      <c r="C56" s="5">
        <v>35471</v>
      </c>
      <c r="L56">
        <v>0.20581328751431799</v>
      </c>
    </row>
    <row r="57" spans="1:12">
      <c r="A57" t="s">
        <v>4</v>
      </c>
      <c r="B57" t="s">
        <v>49</v>
      </c>
      <c r="C57" s="5">
        <v>35475</v>
      </c>
      <c r="L57">
        <v>0.38937571592210701</v>
      </c>
    </row>
    <row r="58" spans="1:12">
      <c r="A58" t="s">
        <v>4</v>
      </c>
      <c r="B58" t="s">
        <v>49</v>
      </c>
      <c r="C58" s="5">
        <v>35481</v>
      </c>
      <c r="L58">
        <v>0.42650343642611599</v>
      </c>
    </row>
    <row r="59" spans="1:12">
      <c r="A59" t="s">
        <v>4</v>
      </c>
      <c r="B59" t="s">
        <v>49</v>
      </c>
      <c r="C59" s="5">
        <v>35490</v>
      </c>
      <c r="E59" t="s">
        <v>26</v>
      </c>
      <c r="F59">
        <v>281</v>
      </c>
      <c r="H59">
        <v>1340</v>
      </c>
      <c r="J59">
        <v>134</v>
      </c>
      <c r="L59">
        <v>0.48</v>
      </c>
    </row>
    <row r="60" spans="1:12">
      <c r="A60" t="s">
        <v>4</v>
      </c>
      <c r="B60" t="s">
        <v>50</v>
      </c>
      <c r="C60" s="5">
        <v>35458</v>
      </c>
      <c r="L60">
        <v>7.9683972911958195E-2</v>
      </c>
    </row>
    <row r="61" spans="1:12">
      <c r="A61" t="s">
        <v>4</v>
      </c>
      <c r="B61" t="s">
        <v>50</v>
      </c>
      <c r="C61" s="5">
        <v>35462</v>
      </c>
      <c r="L61">
        <v>0.22415349887132799</v>
      </c>
    </row>
    <row r="62" spans="1:12">
      <c r="A62" t="s">
        <v>4</v>
      </c>
      <c r="B62" t="s">
        <v>50</v>
      </c>
      <c r="C62" s="5">
        <v>35466</v>
      </c>
      <c r="L62">
        <v>0.34604966139954502</v>
      </c>
    </row>
    <row r="63" spans="1:12">
      <c r="A63" t="s">
        <v>4</v>
      </c>
      <c r="B63" t="s">
        <v>50</v>
      </c>
      <c r="C63" s="5">
        <v>35471</v>
      </c>
      <c r="L63">
        <v>0.33024830699773899</v>
      </c>
    </row>
    <row r="64" spans="1:12">
      <c r="A64" t="s">
        <v>4</v>
      </c>
      <c r="B64" t="s">
        <v>50</v>
      </c>
      <c r="C64" s="5">
        <v>35475</v>
      </c>
      <c r="L64">
        <v>0.31896162528216399</v>
      </c>
    </row>
    <row r="65" spans="1:12">
      <c r="A65" t="s">
        <v>4</v>
      </c>
      <c r="B65" t="s">
        <v>50</v>
      </c>
      <c r="C65" s="5">
        <v>35481</v>
      </c>
      <c r="L65">
        <v>0.305417607223473</v>
      </c>
    </row>
    <row r="66" spans="1:12">
      <c r="A66" t="s">
        <v>4</v>
      </c>
      <c r="B66" t="s">
        <v>50</v>
      </c>
      <c r="C66" s="5">
        <v>35518</v>
      </c>
      <c r="L66">
        <v>0.53115124153498805</v>
      </c>
    </row>
    <row r="67" spans="1:12">
      <c r="A67" t="s">
        <v>4</v>
      </c>
      <c r="B67" t="s">
        <v>50</v>
      </c>
      <c r="C67" s="5">
        <v>35521</v>
      </c>
      <c r="E67" t="s">
        <v>26</v>
      </c>
      <c r="F67">
        <v>866</v>
      </c>
      <c r="H67">
        <v>2930</v>
      </c>
      <c r="J67">
        <v>293</v>
      </c>
    </row>
    <row r="68" spans="1:12">
      <c r="A68" t="s">
        <v>4</v>
      </c>
      <c r="B68" t="s">
        <v>51</v>
      </c>
      <c r="C68" s="5">
        <v>35458</v>
      </c>
      <c r="L68">
        <v>9.9999999999994704E-2</v>
      </c>
    </row>
    <row r="69" spans="1:12">
      <c r="A69" t="s">
        <v>4</v>
      </c>
      <c r="B69" t="s">
        <v>51</v>
      </c>
      <c r="C69" s="5">
        <v>35461</v>
      </c>
      <c r="L69">
        <v>0.262528216704285</v>
      </c>
    </row>
    <row r="70" spans="1:12">
      <c r="A70" t="s">
        <v>4</v>
      </c>
      <c r="B70" t="s">
        <v>51</v>
      </c>
      <c r="C70" s="5">
        <v>35466</v>
      </c>
      <c r="L70">
        <v>0.32799097065462401</v>
      </c>
    </row>
    <row r="71" spans="1:12">
      <c r="A71" t="s">
        <v>4</v>
      </c>
      <c r="B71" t="s">
        <v>51</v>
      </c>
      <c r="C71" s="5">
        <v>35471</v>
      </c>
      <c r="L71">
        <v>0.27832957110609102</v>
      </c>
    </row>
    <row r="72" spans="1:12">
      <c r="A72" t="s">
        <v>4</v>
      </c>
      <c r="B72" t="s">
        <v>51</v>
      </c>
      <c r="C72" s="5">
        <v>35482</v>
      </c>
      <c r="L72">
        <v>0.298645598194127</v>
      </c>
    </row>
    <row r="73" spans="1:12">
      <c r="A73" t="s">
        <v>4</v>
      </c>
      <c r="B73" t="s">
        <v>51</v>
      </c>
      <c r="C73" s="5">
        <v>35517</v>
      </c>
      <c r="L73">
        <v>0.53340857787810303</v>
      </c>
    </row>
    <row r="74" spans="1:12">
      <c r="A74" t="s">
        <v>4</v>
      </c>
      <c r="B74" t="s">
        <v>51</v>
      </c>
      <c r="C74" s="5">
        <v>35521</v>
      </c>
      <c r="E74" t="s">
        <v>26</v>
      </c>
      <c r="F74">
        <v>587</v>
      </c>
      <c r="H74">
        <v>2810</v>
      </c>
      <c r="J74">
        <v>281</v>
      </c>
      <c r="L74">
        <v>0.39</v>
      </c>
    </row>
    <row r="75" spans="1:12">
      <c r="A75" t="s">
        <v>4</v>
      </c>
      <c r="B75" t="s">
        <v>52</v>
      </c>
      <c r="C75" s="5">
        <v>35458</v>
      </c>
      <c r="L75">
        <v>6.3882618510152395E-2</v>
      </c>
    </row>
    <row r="76" spans="1:12">
      <c r="A76" t="s">
        <v>4</v>
      </c>
      <c r="B76" t="s">
        <v>52</v>
      </c>
      <c r="C76" s="5">
        <v>35462</v>
      </c>
      <c r="L76">
        <v>0.10677200902934</v>
      </c>
    </row>
    <row r="77" spans="1:12">
      <c r="A77" t="s">
        <v>4</v>
      </c>
      <c r="B77" t="s">
        <v>52</v>
      </c>
      <c r="C77" s="5">
        <v>35466</v>
      </c>
      <c r="L77">
        <v>0.25349887133182403</v>
      </c>
    </row>
    <row r="78" spans="1:12">
      <c r="A78" t="s">
        <v>4</v>
      </c>
      <c r="B78" t="s">
        <v>52</v>
      </c>
      <c r="C78" s="5">
        <v>35471</v>
      </c>
      <c r="L78">
        <v>0.20835214446952199</v>
      </c>
    </row>
    <row r="79" spans="1:12">
      <c r="A79" t="s">
        <v>4</v>
      </c>
      <c r="B79" t="s">
        <v>52</v>
      </c>
      <c r="C79" s="5">
        <v>35475</v>
      </c>
      <c r="L79">
        <v>0.27155756207674597</v>
      </c>
    </row>
    <row r="80" spans="1:12">
      <c r="A80" t="s">
        <v>4</v>
      </c>
      <c r="B80" t="s">
        <v>52</v>
      </c>
      <c r="C80" s="5">
        <v>35482</v>
      </c>
      <c r="L80">
        <v>0.26027088036117002</v>
      </c>
    </row>
    <row r="81" spans="1:12">
      <c r="A81" t="s">
        <v>4</v>
      </c>
      <c r="B81" t="s">
        <v>52</v>
      </c>
      <c r="C81" s="5">
        <v>35510</v>
      </c>
      <c r="L81">
        <v>0.549209932279909</v>
      </c>
    </row>
    <row r="82" spans="1:12">
      <c r="A82" t="s">
        <v>4</v>
      </c>
      <c r="B82" t="s">
        <v>52</v>
      </c>
      <c r="C82" s="5">
        <v>35522</v>
      </c>
      <c r="E82" t="s">
        <v>26</v>
      </c>
      <c r="F82">
        <v>285</v>
      </c>
      <c r="H82">
        <v>1490</v>
      </c>
      <c r="J82">
        <v>149</v>
      </c>
      <c r="L82">
        <v>0.52</v>
      </c>
    </row>
    <row r="83" spans="1:12">
      <c r="A83" t="s">
        <v>4</v>
      </c>
      <c r="B83" t="s">
        <v>53</v>
      </c>
      <c r="C83" s="5">
        <v>35506</v>
      </c>
      <c r="L83">
        <v>0.14201680672268799</v>
      </c>
    </row>
    <row r="84" spans="1:12">
      <c r="A84" t="s">
        <v>4</v>
      </c>
      <c r="B84" t="s">
        <v>53</v>
      </c>
      <c r="C84" s="5">
        <v>35541</v>
      </c>
      <c r="E84" t="s">
        <v>26</v>
      </c>
      <c r="F84">
        <v>453</v>
      </c>
      <c r="H84">
        <v>1990</v>
      </c>
      <c r="J84">
        <v>199</v>
      </c>
      <c r="L84">
        <v>0.44</v>
      </c>
    </row>
    <row r="85" spans="1:12">
      <c r="A85" t="s">
        <v>4</v>
      </c>
      <c r="B85" t="s">
        <v>54</v>
      </c>
      <c r="C85" s="5">
        <v>35506</v>
      </c>
      <c r="L85">
        <v>9.8287274319412907E-2</v>
      </c>
    </row>
    <row r="86" spans="1:12">
      <c r="A86" t="s">
        <v>4</v>
      </c>
      <c r="B86" t="s">
        <v>54</v>
      </c>
      <c r="C86" s="5">
        <v>35509</v>
      </c>
      <c r="L86">
        <v>0.149539012267248</v>
      </c>
    </row>
    <row r="87" spans="1:12">
      <c r="A87" t="s">
        <v>4</v>
      </c>
      <c r="B87" t="s">
        <v>54</v>
      </c>
      <c r="C87" s="5">
        <v>35510</v>
      </c>
      <c r="L87">
        <v>0.150557601668938</v>
      </c>
    </row>
    <row r="88" spans="1:12">
      <c r="A88" t="s">
        <v>4</v>
      </c>
      <c r="B88" t="s">
        <v>54</v>
      </c>
      <c r="C88" s="5">
        <v>35548</v>
      </c>
      <c r="E88" t="s">
        <v>26</v>
      </c>
      <c r="F88">
        <v>542</v>
      </c>
      <c r="H88">
        <v>2260</v>
      </c>
      <c r="J88">
        <v>226</v>
      </c>
      <c r="L88">
        <v>0.42</v>
      </c>
    </row>
    <row r="89" spans="1:12">
      <c r="A89" t="s">
        <v>4</v>
      </c>
      <c r="B89" t="s">
        <v>55</v>
      </c>
      <c r="C89" s="5">
        <v>35506</v>
      </c>
      <c r="L89">
        <v>0.18406922090870201</v>
      </c>
    </row>
    <row r="90" spans="1:12">
      <c r="A90" t="s">
        <v>4</v>
      </c>
      <c r="B90" t="s">
        <v>55</v>
      </c>
      <c r="C90" s="5">
        <v>35510</v>
      </c>
      <c r="L90">
        <v>0.26735507762426902</v>
      </c>
    </row>
    <row r="91" spans="1:12">
      <c r="A91" t="s">
        <v>4</v>
      </c>
      <c r="B91" t="s">
        <v>55</v>
      </c>
      <c r="C91" s="5">
        <v>35528</v>
      </c>
      <c r="E91" t="s">
        <v>26</v>
      </c>
      <c r="F91">
        <v>228</v>
      </c>
      <c r="H91">
        <v>970</v>
      </c>
      <c r="J91">
        <v>97</v>
      </c>
      <c r="L91">
        <v>0.35</v>
      </c>
    </row>
    <row r="92" spans="1:12">
      <c r="A92" t="s">
        <v>4</v>
      </c>
      <c r="B92" t="s">
        <v>56</v>
      </c>
      <c r="C92" s="5">
        <v>35500</v>
      </c>
      <c r="L92">
        <v>6.4041669170474602E-2</v>
      </c>
    </row>
    <row r="93" spans="1:12">
      <c r="A93" t="s">
        <v>4</v>
      </c>
      <c r="B93" t="s">
        <v>56</v>
      </c>
      <c r="C93" s="5">
        <v>35506</v>
      </c>
      <c r="L93">
        <v>0.233399438535036</v>
      </c>
    </row>
    <row r="94" spans="1:12">
      <c r="A94" t="s">
        <v>4</v>
      </c>
      <c r="B94" t="s">
        <v>56</v>
      </c>
      <c r="C94" s="5">
        <v>35509</v>
      </c>
      <c r="L94">
        <v>0.33257775412270302</v>
      </c>
    </row>
    <row r="95" spans="1:12">
      <c r="A95" t="s">
        <v>4</v>
      </c>
      <c r="B95" t="s">
        <v>56</v>
      </c>
      <c r="C95" s="5">
        <v>35535</v>
      </c>
      <c r="E95" t="s">
        <v>26</v>
      </c>
      <c r="F95">
        <v>333</v>
      </c>
      <c r="H95">
        <v>1260</v>
      </c>
      <c r="J95">
        <v>126</v>
      </c>
      <c r="L95">
        <v>0.38</v>
      </c>
    </row>
    <row r="96" spans="1:12">
      <c r="A96" t="s">
        <v>4</v>
      </c>
      <c r="B96" t="s">
        <v>57</v>
      </c>
      <c r="C96" s="5">
        <v>35500</v>
      </c>
      <c r="L96">
        <v>0.17</v>
      </c>
    </row>
    <row r="97" spans="1:22">
      <c r="A97" t="s">
        <v>4</v>
      </c>
      <c r="B97" t="s">
        <v>57</v>
      </c>
      <c r="C97" s="5">
        <v>35509</v>
      </c>
      <c r="L97">
        <v>0.26</v>
      </c>
    </row>
    <row r="98" spans="1:22">
      <c r="A98" t="s">
        <v>4</v>
      </c>
      <c r="B98" t="s">
        <v>57</v>
      </c>
      <c r="C98" s="5">
        <v>35519</v>
      </c>
      <c r="L98">
        <v>0.42</v>
      </c>
    </row>
    <row r="99" spans="1:22">
      <c r="A99" t="s">
        <v>4</v>
      </c>
      <c r="B99" t="s">
        <v>57</v>
      </c>
      <c r="C99" s="5">
        <v>35521</v>
      </c>
      <c r="E99" t="s">
        <v>26</v>
      </c>
      <c r="F99">
        <v>110</v>
      </c>
      <c r="H99">
        <v>470</v>
      </c>
      <c r="J99">
        <v>47</v>
      </c>
      <c r="L99">
        <v>0.42</v>
      </c>
    </row>
    <row r="100" spans="1:22">
      <c r="A100" t="s">
        <v>4</v>
      </c>
      <c r="B100" t="s">
        <v>58</v>
      </c>
      <c r="C100" s="5">
        <v>35500</v>
      </c>
      <c r="L100">
        <v>9.2943055090525403E-2</v>
      </c>
    </row>
    <row r="101" spans="1:22">
      <c r="A101" t="s">
        <v>4</v>
      </c>
      <c r="B101" t="s">
        <v>58</v>
      </c>
      <c r="C101" s="5">
        <v>35506</v>
      </c>
      <c r="L101">
        <v>0.170878512375405</v>
      </c>
    </row>
    <row r="102" spans="1:22">
      <c r="A102" t="s">
        <v>4</v>
      </c>
      <c r="B102" t="s">
        <v>58</v>
      </c>
      <c r="C102" s="5">
        <v>35510</v>
      </c>
      <c r="L102">
        <v>0.287755943029332</v>
      </c>
    </row>
    <row r="103" spans="1:22">
      <c r="A103" t="s">
        <v>4</v>
      </c>
      <c r="B103" t="s">
        <v>58</v>
      </c>
      <c r="C103" s="5">
        <v>35528</v>
      </c>
      <c r="E103" t="s">
        <v>26</v>
      </c>
      <c r="F103">
        <v>88</v>
      </c>
      <c r="H103">
        <v>390</v>
      </c>
      <c r="J103">
        <v>39</v>
      </c>
      <c r="L103">
        <v>0.44</v>
      </c>
    </row>
    <row r="104" spans="1:22">
      <c r="A104" s="13" t="s">
        <v>4</v>
      </c>
      <c r="B104" s="13" t="s">
        <v>70</v>
      </c>
      <c r="C104" s="5">
        <v>35870</v>
      </c>
      <c r="D104">
        <v>1793.5456495285034</v>
      </c>
      <c r="E104" s="5"/>
      <c r="L104">
        <v>0.30932229377491499</v>
      </c>
    </row>
    <row r="105" spans="1:22">
      <c r="A105" s="13" t="s">
        <v>4</v>
      </c>
      <c r="B105" s="13" t="s">
        <v>72</v>
      </c>
      <c r="C105" s="5">
        <v>35844</v>
      </c>
      <c r="D105" s="8"/>
      <c r="E105" s="5"/>
      <c r="F105">
        <v>320.98560848448199</v>
      </c>
    </row>
    <row r="106" spans="1:22">
      <c r="A106" s="13" t="s">
        <v>4</v>
      </c>
      <c r="B106" s="13" t="s">
        <v>75</v>
      </c>
      <c r="C106" s="5">
        <v>35885</v>
      </c>
      <c r="D106">
        <v>2066.5246725082397</v>
      </c>
      <c r="E106" s="5"/>
      <c r="F106">
        <v>430</v>
      </c>
    </row>
    <row r="107" spans="1:22">
      <c r="A107" s="13" t="s">
        <v>4</v>
      </c>
      <c r="B107" s="13" t="s">
        <v>70</v>
      </c>
      <c r="C107" s="5">
        <v>35877</v>
      </c>
      <c r="D107">
        <v>1694.3550472259521</v>
      </c>
      <c r="E107" s="5" t="s">
        <v>26</v>
      </c>
      <c r="H107">
        <f>J107*10</f>
        <v>1970</v>
      </c>
      <c r="J107">
        <v>197</v>
      </c>
      <c r="R107">
        <v>279</v>
      </c>
    </row>
    <row r="108" spans="1:22">
      <c r="A108" s="13" t="s">
        <v>4</v>
      </c>
      <c r="B108" s="13" t="s">
        <v>72</v>
      </c>
      <c r="C108" s="5">
        <v>35877</v>
      </c>
      <c r="D108">
        <v>1678.4961929321289</v>
      </c>
      <c r="E108" s="5" t="s">
        <v>26</v>
      </c>
      <c r="H108">
        <f>J108*10</f>
        <v>1480</v>
      </c>
      <c r="J108">
        <v>148</v>
      </c>
      <c r="R108">
        <v>210</v>
      </c>
    </row>
    <row r="109" spans="1:22">
      <c r="A109" s="13" t="s">
        <v>4</v>
      </c>
      <c r="B109" s="13" t="s">
        <v>71</v>
      </c>
      <c r="C109" s="5">
        <v>35816</v>
      </c>
      <c r="D109" s="8"/>
      <c r="E109" s="5"/>
      <c r="F109">
        <v>102.048997772828</v>
      </c>
    </row>
    <row r="110" spans="1:22">
      <c r="A110" s="13" t="s">
        <v>4</v>
      </c>
      <c r="B110" s="13" t="s">
        <v>77</v>
      </c>
      <c r="C110" s="5">
        <v>35816</v>
      </c>
      <c r="D110" s="8"/>
      <c r="E110" s="5"/>
      <c r="F110">
        <v>3.0289532293986601</v>
      </c>
    </row>
    <row r="111" spans="1:22">
      <c r="A111" s="13" t="s">
        <v>4</v>
      </c>
      <c r="B111" s="13" t="s">
        <v>74</v>
      </c>
      <c r="C111" s="5">
        <v>35817</v>
      </c>
      <c r="D111">
        <v>863.81537437438965</v>
      </c>
      <c r="E111" s="5"/>
      <c r="F111">
        <v>330.34132642039498</v>
      </c>
    </row>
    <row r="112" spans="1:22">
      <c r="A112" s="13" t="s">
        <v>4</v>
      </c>
      <c r="B112" t="s">
        <v>74</v>
      </c>
      <c r="C112" s="5">
        <v>35870</v>
      </c>
      <c r="D112" s="8"/>
      <c r="E112" s="5" t="s">
        <v>26</v>
      </c>
      <c r="H112">
        <f>J112*10</f>
        <v>2450</v>
      </c>
      <c r="J112">
        <v>245</v>
      </c>
      <c r="R112">
        <v>343</v>
      </c>
      <c r="U112">
        <v>177</v>
      </c>
      <c r="V112">
        <v>3</v>
      </c>
    </row>
    <row r="113" spans="1:22">
      <c r="A113" s="13" t="s">
        <v>4</v>
      </c>
      <c r="B113" s="13" t="s">
        <v>70</v>
      </c>
      <c r="C113" s="5">
        <v>35843</v>
      </c>
      <c r="D113" s="8"/>
      <c r="E113" s="5"/>
      <c r="F113">
        <v>656.93454309786205</v>
      </c>
      <c r="L113">
        <v>0.26534805274455597</v>
      </c>
      <c r="U113">
        <v>264</v>
      </c>
      <c r="V113">
        <v>178</v>
      </c>
    </row>
    <row r="114" spans="1:22">
      <c r="A114" s="13" t="s">
        <v>4</v>
      </c>
      <c r="B114" s="13" t="s">
        <v>72</v>
      </c>
      <c r="C114" s="5">
        <v>35872</v>
      </c>
      <c r="D114" s="8"/>
      <c r="E114" s="5"/>
      <c r="L114">
        <v>0.35796080644963302</v>
      </c>
    </row>
    <row r="115" spans="1:22">
      <c r="A115" s="13" t="s">
        <v>4</v>
      </c>
      <c r="B115" s="13" t="s">
        <v>75</v>
      </c>
      <c r="C115" s="5">
        <v>35885</v>
      </c>
      <c r="D115" s="8"/>
      <c r="E115" s="5" t="s">
        <v>26</v>
      </c>
      <c r="H115">
        <f>J115*10</f>
        <v>1870</v>
      </c>
      <c r="J115">
        <v>187</v>
      </c>
      <c r="R115">
        <v>266</v>
      </c>
      <c r="U115">
        <v>152</v>
      </c>
      <c r="V115">
        <v>11</v>
      </c>
    </row>
    <row r="116" spans="1:22">
      <c r="A116" s="13" t="s">
        <v>4</v>
      </c>
      <c r="B116" s="13" t="s">
        <v>72</v>
      </c>
      <c r="C116" s="5">
        <v>35877</v>
      </c>
      <c r="D116">
        <v>1913.03431224823</v>
      </c>
      <c r="E116" s="5"/>
      <c r="F116">
        <v>298</v>
      </c>
      <c r="L116">
        <v>0.32</v>
      </c>
    </row>
    <row r="117" spans="1:22">
      <c r="A117" s="13" t="s">
        <v>4</v>
      </c>
      <c r="B117" s="13" t="s">
        <v>74</v>
      </c>
      <c r="C117" s="5">
        <v>35843</v>
      </c>
      <c r="D117" s="8"/>
      <c r="E117" s="5"/>
      <c r="L117">
        <v>0.255234663625997</v>
      </c>
    </row>
    <row r="118" spans="1:22">
      <c r="A118" s="13" t="s">
        <v>4</v>
      </c>
      <c r="B118" s="13" t="s">
        <v>75</v>
      </c>
      <c r="C118" s="5">
        <v>35843</v>
      </c>
      <c r="D118" s="8"/>
      <c r="E118" s="5"/>
      <c r="F118">
        <v>403.704903866927</v>
      </c>
    </row>
    <row r="119" spans="1:22">
      <c r="A119" s="13" t="s">
        <v>4</v>
      </c>
      <c r="B119" s="13" t="s">
        <v>77</v>
      </c>
      <c r="C119" s="5">
        <v>35841</v>
      </c>
      <c r="D119">
        <v>1307.39905834198</v>
      </c>
      <c r="E119" s="5"/>
    </row>
    <row r="120" spans="1:22">
      <c r="A120" s="13" t="s">
        <v>4</v>
      </c>
      <c r="B120" s="13" t="s">
        <v>71</v>
      </c>
      <c r="C120" s="5">
        <v>35842</v>
      </c>
      <c r="D120">
        <v>1324.1990575790405</v>
      </c>
      <c r="E120" s="5"/>
    </row>
    <row r="121" spans="1:22">
      <c r="A121" s="13" t="s">
        <v>4</v>
      </c>
      <c r="B121" s="13" t="s">
        <v>71</v>
      </c>
      <c r="C121" s="5">
        <v>35843</v>
      </c>
      <c r="D121" s="8"/>
      <c r="E121" s="5"/>
      <c r="F121">
        <v>715.055679287305</v>
      </c>
    </row>
    <row r="122" spans="1:22">
      <c r="A122" s="13" t="s">
        <v>4</v>
      </c>
      <c r="B122" s="13" t="s">
        <v>77</v>
      </c>
      <c r="C122" s="5">
        <v>35843</v>
      </c>
      <c r="D122" s="8"/>
      <c r="E122" s="5"/>
      <c r="F122">
        <v>410.20044543429799</v>
      </c>
    </row>
    <row r="123" spans="1:22">
      <c r="A123" s="13" t="s">
        <v>4</v>
      </c>
      <c r="B123" s="13" t="s">
        <v>71</v>
      </c>
      <c r="C123" s="5">
        <v>35844</v>
      </c>
      <c r="D123" s="8"/>
      <c r="E123" s="5"/>
      <c r="L123">
        <v>0.19377167429601799</v>
      </c>
    </row>
    <row r="124" spans="1:22">
      <c r="A124" s="13" t="s">
        <v>4</v>
      </c>
      <c r="B124" s="13" t="s">
        <v>71</v>
      </c>
      <c r="C124" s="5">
        <v>35857</v>
      </c>
      <c r="D124" s="8"/>
      <c r="E124" s="5"/>
      <c r="F124">
        <v>800.62360801781699</v>
      </c>
      <c r="L124">
        <v>0.284602580108197</v>
      </c>
      <c r="U124">
        <v>264</v>
      </c>
      <c r="V124">
        <v>212</v>
      </c>
    </row>
    <row r="125" spans="1:22">
      <c r="A125" s="13" t="s">
        <v>4</v>
      </c>
      <c r="B125" s="13" t="s">
        <v>77</v>
      </c>
      <c r="C125" s="5">
        <v>35857</v>
      </c>
      <c r="D125" s="8"/>
      <c r="E125" s="5"/>
      <c r="F125">
        <v>640.57906458797299</v>
      </c>
      <c r="U125">
        <v>176</v>
      </c>
      <c r="V125">
        <v>204</v>
      </c>
    </row>
    <row r="126" spans="1:22">
      <c r="A126" s="13" t="s">
        <v>4</v>
      </c>
      <c r="B126" s="13" t="s">
        <v>77</v>
      </c>
      <c r="C126" s="5">
        <v>35858</v>
      </c>
      <c r="D126" s="8"/>
      <c r="E126" s="5"/>
      <c r="L126">
        <v>0.24549112306995099</v>
      </c>
    </row>
    <row r="127" spans="1:22">
      <c r="A127" s="13" t="s">
        <v>4</v>
      </c>
      <c r="B127" s="13" t="s">
        <v>77</v>
      </c>
      <c r="C127" s="5">
        <v>35859</v>
      </c>
      <c r="D127">
        <v>1626.7209987640381</v>
      </c>
      <c r="E127" s="5"/>
    </row>
    <row r="128" spans="1:22">
      <c r="A128" s="13" t="s">
        <v>4</v>
      </c>
      <c r="B128" s="13" t="s">
        <v>71</v>
      </c>
      <c r="C128" s="5">
        <v>35859</v>
      </c>
      <c r="D128">
        <v>1610.8621444702148</v>
      </c>
      <c r="E128" s="5"/>
    </row>
    <row r="129" spans="1:22">
      <c r="A129" s="13" t="s">
        <v>4</v>
      </c>
      <c r="B129" s="13" t="s">
        <v>70</v>
      </c>
      <c r="C129" s="5">
        <v>35817</v>
      </c>
      <c r="D129" s="8"/>
      <c r="E129" s="5"/>
      <c r="F129">
        <v>114.54957874271101</v>
      </c>
    </row>
    <row r="130" spans="1:22">
      <c r="A130" s="13" t="s">
        <v>4</v>
      </c>
      <c r="B130" s="13" t="s">
        <v>70</v>
      </c>
      <c r="C130" s="5">
        <v>35857</v>
      </c>
      <c r="D130" s="8"/>
      <c r="E130" s="5"/>
      <c r="F130">
        <v>653.02441131993999</v>
      </c>
      <c r="L130">
        <v>0.26761729530818701</v>
      </c>
    </row>
    <row r="131" spans="1:22">
      <c r="A131" s="13" t="s">
        <v>4</v>
      </c>
      <c r="B131" s="13" t="s">
        <v>70</v>
      </c>
      <c r="C131" s="5">
        <v>35872</v>
      </c>
      <c r="D131" s="8"/>
      <c r="E131" s="5"/>
      <c r="F131">
        <v>515.91056383668194</v>
      </c>
    </row>
    <row r="132" spans="1:22">
      <c r="A132" s="13" t="s">
        <v>4</v>
      </c>
      <c r="B132" s="13" t="s">
        <v>70</v>
      </c>
      <c r="C132" s="5">
        <v>35875</v>
      </c>
      <c r="D132" s="8"/>
      <c r="E132" s="5"/>
      <c r="L132">
        <v>0.32</v>
      </c>
    </row>
    <row r="133" spans="1:22">
      <c r="A133" s="13" t="s">
        <v>4</v>
      </c>
      <c r="B133" s="13" t="s">
        <v>70</v>
      </c>
      <c r="C133" s="5">
        <v>35877</v>
      </c>
      <c r="D133" s="8"/>
      <c r="E133" s="5"/>
      <c r="F133">
        <v>421</v>
      </c>
      <c r="V133">
        <v>6</v>
      </c>
    </row>
    <row r="134" spans="1:22">
      <c r="A134" s="13" t="s">
        <v>4</v>
      </c>
      <c r="B134" s="13" t="s">
        <v>72</v>
      </c>
      <c r="C134" s="5">
        <v>35831</v>
      </c>
      <c r="D134" s="8"/>
      <c r="E134" s="5"/>
      <c r="F134">
        <v>144.54486354190701</v>
      </c>
    </row>
    <row r="135" spans="1:22">
      <c r="A135" s="13" t="s">
        <v>4</v>
      </c>
      <c r="B135" s="13" t="s">
        <v>72</v>
      </c>
      <c r="C135" s="5">
        <v>35843</v>
      </c>
      <c r="D135" s="8"/>
      <c r="E135" s="5"/>
      <c r="L135">
        <v>0.248964941774139</v>
      </c>
    </row>
    <row r="136" spans="1:22">
      <c r="A136" s="13" t="s">
        <v>4</v>
      </c>
      <c r="B136" s="13" t="s">
        <v>78</v>
      </c>
      <c r="C136" s="5">
        <v>35816</v>
      </c>
      <c r="D136" s="8"/>
      <c r="E136" s="5"/>
      <c r="F136">
        <v>14.3813177988122</v>
      </c>
    </row>
    <row r="137" spans="1:22">
      <c r="A137" s="13" t="s">
        <v>4</v>
      </c>
      <c r="B137" s="13" t="s">
        <v>72</v>
      </c>
      <c r="C137" s="5">
        <v>35857</v>
      </c>
      <c r="D137" s="8"/>
      <c r="E137" s="5"/>
      <c r="F137">
        <v>340.87113921145101</v>
      </c>
      <c r="L137">
        <v>0.23788178125728501</v>
      </c>
    </row>
    <row r="138" spans="1:22">
      <c r="A138" s="13" t="s">
        <v>4</v>
      </c>
      <c r="B138" s="13" t="s">
        <v>78</v>
      </c>
      <c r="C138" s="5">
        <v>35844</v>
      </c>
      <c r="D138" s="8"/>
      <c r="E138" s="5"/>
      <c r="L138">
        <v>6.39362125071683E-2</v>
      </c>
    </row>
    <row r="139" spans="1:22">
      <c r="A139" s="13" t="s">
        <v>4</v>
      </c>
      <c r="B139" s="13" t="s">
        <v>72</v>
      </c>
      <c r="C139" s="5">
        <v>35871</v>
      </c>
      <c r="D139" s="8"/>
      <c r="E139" s="5"/>
      <c r="F139">
        <v>361.73564991267102</v>
      </c>
      <c r="U139">
        <v>134</v>
      </c>
      <c r="V139">
        <v>99</v>
      </c>
    </row>
    <row r="140" spans="1:22">
      <c r="A140" s="13" t="s">
        <v>4</v>
      </c>
      <c r="B140" s="13" t="s">
        <v>78</v>
      </c>
      <c r="C140" s="5">
        <v>35885</v>
      </c>
      <c r="D140" s="8"/>
      <c r="E140" s="5" t="s">
        <v>26</v>
      </c>
      <c r="H140">
        <f>J140*10</f>
        <v>1690</v>
      </c>
      <c r="J140">
        <v>169</v>
      </c>
      <c r="L140">
        <v>0.29910768188711301</v>
      </c>
      <c r="R140">
        <v>244</v>
      </c>
      <c r="U140">
        <v>56</v>
      </c>
    </row>
    <row r="141" spans="1:22">
      <c r="A141" s="13" t="s">
        <v>4</v>
      </c>
      <c r="B141" s="13" t="s">
        <v>71</v>
      </c>
      <c r="C141" s="5">
        <v>35881</v>
      </c>
      <c r="D141" s="8"/>
      <c r="E141" s="5"/>
      <c r="L141">
        <v>0.32</v>
      </c>
    </row>
    <row r="142" spans="1:22">
      <c r="A142" s="13" t="s">
        <v>4</v>
      </c>
      <c r="B142" s="13" t="s">
        <v>71</v>
      </c>
      <c r="C142" s="5">
        <v>35882</v>
      </c>
      <c r="D142" s="8"/>
      <c r="E142" s="5"/>
      <c r="V142">
        <v>7</v>
      </c>
    </row>
    <row r="143" spans="1:22" ht="17.25" customHeight="1">
      <c r="A143" s="13" t="s">
        <v>4</v>
      </c>
      <c r="B143" s="13" t="s">
        <v>77</v>
      </c>
      <c r="C143" s="5">
        <v>35884</v>
      </c>
      <c r="D143" s="8"/>
      <c r="E143" s="5"/>
      <c r="L143">
        <v>0.237444047678912</v>
      </c>
    </row>
    <row r="144" spans="1:22">
      <c r="A144" s="13" t="s">
        <v>4</v>
      </c>
      <c r="B144" s="13" t="s">
        <v>71</v>
      </c>
      <c r="C144" s="5">
        <v>35885</v>
      </c>
      <c r="D144" s="8"/>
      <c r="E144" s="5" t="s">
        <v>26</v>
      </c>
      <c r="F144">
        <v>688.106904231626</v>
      </c>
      <c r="H144">
        <f>J144*10</f>
        <v>2450</v>
      </c>
      <c r="J144">
        <v>245</v>
      </c>
      <c r="L144">
        <v>0.28637813843806198</v>
      </c>
      <c r="R144">
        <v>361</v>
      </c>
    </row>
    <row r="145" spans="1:22">
      <c r="A145" s="13" t="s">
        <v>4</v>
      </c>
      <c r="B145" s="13" t="s">
        <v>71</v>
      </c>
      <c r="C145" s="5">
        <v>35886</v>
      </c>
      <c r="D145" s="8"/>
      <c r="E145" s="5"/>
    </row>
    <row r="146" spans="1:22">
      <c r="A146" s="13" t="s">
        <v>4</v>
      </c>
      <c r="B146" s="13" t="s">
        <v>77</v>
      </c>
      <c r="C146" s="5">
        <v>35899</v>
      </c>
      <c r="D146" s="8"/>
      <c r="E146" s="5" t="s">
        <v>26</v>
      </c>
      <c r="F146">
        <v>589.13140311804</v>
      </c>
      <c r="H146">
        <f>J146*10</f>
        <v>2240</v>
      </c>
      <c r="J146">
        <v>224</v>
      </c>
      <c r="L146">
        <v>0.286531207564243</v>
      </c>
      <c r="R146">
        <v>316</v>
      </c>
    </row>
    <row r="147" spans="1:22">
      <c r="A147" s="13" t="s">
        <v>4</v>
      </c>
      <c r="B147" s="13" t="s">
        <v>77</v>
      </c>
      <c r="C147" s="5">
        <v>35899</v>
      </c>
      <c r="D147" s="8"/>
      <c r="E147" s="5"/>
      <c r="L147">
        <v>0.34</v>
      </c>
      <c r="U147">
        <v>151</v>
      </c>
      <c r="V147">
        <v>6</v>
      </c>
    </row>
    <row r="148" spans="1:22">
      <c r="A148" s="13" t="s">
        <v>4</v>
      </c>
      <c r="B148" s="13" t="s">
        <v>75</v>
      </c>
      <c r="C148" s="5">
        <v>35817</v>
      </c>
      <c r="D148" s="8"/>
      <c r="E148" s="5"/>
      <c r="F148">
        <v>17.6604018146495</v>
      </c>
    </row>
    <row r="149" spans="1:22">
      <c r="A149" s="13" t="s">
        <v>4</v>
      </c>
      <c r="B149" s="13" t="s">
        <v>75</v>
      </c>
      <c r="C149" s="5">
        <v>35857</v>
      </c>
      <c r="D149" s="8"/>
      <c r="E149" s="5"/>
      <c r="F149">
        <v>563.84748325772398</v>
      </c>
      <c r="L149">
        <v>0.32710260772295502</v>
      </c>
      <c r="U149">
        <v>92</v>
      </c>
      <c r="V149">
        <v>121</v>
      </c>
    </row>
    <row r="150" spans="1:22">
      <c r="A150" s="13" t="s">
        <v>4</v>
      </c>
      <c r="B150" s="13" t="s">
        <v>75</v>
      </c>
      <c r="C150" s="5">
        <v>35871</v>
      </c>
      <c r="D150" s="8"/>
      <c r="E150" s="5"/>
      <c r="L150">
        <v>0.30975196725003701</v>
      </c>
    </row>
    <row r="151" spans="1:22">
      <c r="A151" s="13" t="s">
        <v>4</v>
      </c>
      <c r="B151" s="13" t="s">
        <v>75</v>
      </c>
      <c r="C151" s="5">
        <v>35883</v>
      </c>
      <c r="D151" s="8"/>
      <c r="E151" s="5"/>
      <c r="L151">
        <v>0.31</v>
      </c>
    </row>
    <row r="152" spans="1:22">
      <c r="A152" s="13" t="s">
        <v>4</v>
      </c>
      <c r="B152" s="13" t="s">
        <v>78</v>
      </c>
      <c r="C152" s="5">
        <v>35872</v>
      </c>
      <c r="D152" s="8"/>
      <c r="E152" s="5"/>
      <c r="L152">
        <v>0.310828560069494</v>
      </c>
    </row>
    <row r="153" spans="1:22" ht="15.75" customHeight="1">
      <c r="A153" s="13" t="s">
        <v>4</v>
      </c>
      <c r="B153" t="s">
        <v>78</v>
      </c>
      <c r="C153" s="5">
        <v>35843</v>
      </c>
      <c r="D153" s="8"/>
      <c r="E153" s="5"/>
      <c r="F153">
        <v>184.31592499584499</v>
      </c>
    </row>
    <row r="154" spans="1:22">
      <c r="A154" s="13" t="s">
        <v>4</v>
      </c>
      <c r="B154" s="13" t="s">
        <v>78</v>
      </c>
      <c r="C154" s="5">
        <v>35857</v>
      </c>
      <c r="D154" s="8"/>
      <c r="E154" s="5"/>
      <c r="F154">
        <v>362.34751239657902</v>
      </c>
    </row>
    <row r="155" spans="1:22">
      <c r="A155" s="13" t="s">
        <v>4</v>
      </c>
      <c r="B155" s="13" t="s">
        <v>78</v>
      </c>
      <c r="C155" s="5">
        <v>35871</v>
      </c>
      <c r="D155" s="8"/>
      <c r="E155" s="5"/>
      <c r="F155">
        <v>419.00597840634299</v>
      </c>
      <c r="U155">
        <v>92</v>
      </c>
      <c r="V155">
        <v>121</v>
      </c>
    </row>
    <row r="156" spans="1:22">
      <c r="A156" s="13" t="s">
        <v>4</v>
      </c>
      <c r="B156" t="s">
        <v>76</v>
      </c>
      <c r="C156" s="5">
        <v>35816</v>
      </c>
      <c r="D156" s="8"/>
      <c r="E156" s="5"/>
      <c r="F156">
        <v>323.18831342654801</v>
      </c>
      <c r="U156">
        <v>142</v>
      </c>
      <c r="V156">
        <v>185</v>
      </c>
    </row>
    <row r="157" spans="1:22">
      <c r="A157" s="13" t="s">
        <v>4</v>
      </c>
      <c r="B157" s="13" t="s">
        <v>78</v>
      </c>
      <c r="C157" s="5">
        <v>35884</v>
      </c>
      <c r="D157" s="8"/>
      <c r="E157" s="5"/>
      <c r="L157">
        <v>0.39</v>
      </c>
    </row>
    <row r="158" spans="1:22">
      <c r="A158" s="13" t="s">
        <v>4</v>
      </c>
      <c r="B158" s="13" t="s">
        <v>73</v>
      </c>
      <c r="C158" s="5">
        <v>35816</v>
      </c>
      <c r="D158" s="8"/>
      <c r="E158" s="5"/>
      <c r="F158">
        <v>361.11358574610199</v>
      </c>
    </row>
    <row r="159" spans="1:22">
      <c r="A159" s="13" t="s">
        <v>4</v>
      </c>
      <c r="B159" s="13" t="s">
        <v>73</v>
      </c>
      <c r="C159" s="5">
        <v>35843</v>
      </c>
      <c r="D159" s="8"/>
      <c r="E159" s="5"/>
      <c r="F159">
        <v>875.011135857461</v>
      </c>
      <c r="L159">
        <v>0.262243109765811</v>
      </c>
    </row>
    <row r="160" spans="1:22">
      <c r="A160" s="13" t="s">
        <v>4</v>
      </c>
      <c r="B160" s="13" t="s">
        <v>73</v>
      </c>
      <c r="C160" s="5">
        <v>35857</v>
      </c>
      <c r="D160" s="8"/>
      <c r="E160" s="5"/>
      <c r="F160">
        <v>914.87750556792798</v>
      </c>
      <c r="U160">
        <v>319</v>
      </c>
      <c r="V160">
        <v>215</v>
      </c>
    </row>
    <row r="161" spans="1:22">
      <c r="A161" s="13" t="s">
        <v>4</v>
      </c>
      <c r="B161" s="13" t="s">
        <v>73</v>
      </c>
      <c r="C161" s="5">
        <v>35858</v>
      </c>
      <c r="D161" s="8"/>
      <c r="E161" s="5"/>
      <c r="L161">
        <v>0.26115978970845899</v>
      </c>
    </row>
    <row r="162" spans="1:22">
      <c r="A162" s="13" t="s">
        <v>4</v>
      </c>
      <c r="B162" s="13" t="s">
        <v>73</v>
      </c>
      <c r="C162" s="5">
        <v>35871</v>
      </c>
      <c r="D162" s="8"/>
      <c r="E162" s="5"/>
      <c r="F162">
        <v>604.32071269487699</v>
      </c>
      <c r="L162">
        <v>0.30535287557750501</v>
      </c>
    </row>
    <row r="163" spans="1:22">
      <c r="A163" s="13" t="s">
        <v>4</v>
      </c>
      <c r="B163" s="13" t="s">
        <v>73</v>
      </c>
      <c r="C163" s="5">
        <v>35876</v>
      </c>
      <c r="D163" s="8"/>
      <c r="E163" s="5"/>
      <c r="L163">
        <v>0.32</v>
      </c>
    </row>
    <row r="164" spans="1:22">
      <c r="A164" s="13" t="s">
        <v>4</v>
      </c>
      <c r="B164" s="13" t="s">
        <v>73</v>
      </c>
      <c r="C164" s="5">
        <v>35877</v>
      </c>
      <c r="D164" s="8"/>
      <c r="E164" s="5" t="s">
        <v>26</v>
      </c>
      <c r="F164">
        <v>590</v>
      </c>
      <c r="H164">
        <f>J164*10</f>
        <v>3030</v>
      </c>
      <c r="J164">
        <v>303</v>
      </c>
      <c r="R164">
        <v>429</v>
      </c>
      <c r="U164">
        <v>156</v>
      </c>
      <c r="V164">
        <v>5</v>
      </c>
    </row>
    <row r="165" spans="1:22">
      <c r="A165" s="13" t="s">
        <v>4</v>
      </c>
      <c r="B165" s="13" t="s">
        <v>74</v>
      </c>
      <c r="C165" s="5">
        <v>35844</v>
      </c>
      <c r="D165" s="8"/>
      <c r="E165" s="5"/>
      <c r="F165">
        <v>768.96737956362097</v>
      </c>
    </row>
    <row r="166" spans="1:22">
      <c r="A166" s="13" t="s">
        <v>4</v>
      </c>
      <c r="B166" s="13" t="s">
        <v>74</v>
      </c>
      <c r="C166" s="5">
        <v>35857</v>
      </c>
      <c r="D166" s="8"/>
      <c r="E166" s="5"/>
      <c r="F166">
        <v>853.95333765392104</v>
      </c>
      <c r="U166">
        <v>286</v>
      </c>
      <c r="V166">
        <v>196</v>
      </c>
    </row>
    <row r="167" spans="1:22">
      <c r="A167" s="13" t="s">
        <v>4</v>
      </c>
      <c r="B167" s="13" t="s">
        <v>74</v>
      </c>
      <c r="C167" s="5">
        <v>35858</v>
      </c>
      <c r="D167" s="8"/>
      <c r="E167" s="5"/>
      <c r="L167">
        <v>0.28852633979475401</v>
      </c>
    </row>
    <row r="168" spans="1:22">
      <c r="A168" s="13" t="s">
        <v>4</v>
      </c>
      <c r="B168" s="13" t="s">
        <v>74</v>
      </c>
      <c r="C168" s="5">
        <v>35869</v>
      </c>
      <c r="D168" s="8"/>
      <c r="E168" s="5"/>
      <c r="F168">
        <v>523</v>
      </c>
      <c r="L168">
        <v>0.36</v>
      </c>
    </row>
    <row r="169" spans="1:22">
      <c r="A169" s="13" t="s">
        <v>4</v>
      </c>
      <c r="B169" s="13" t="s">
        <v>76</v>
      </c>
      <c r="C169" s="5">
        <v>35844</v>
      </c>
      <c r="D169" s="8"/>
      <c r="E169" s="5"/>
      <c r="F169">
        <v>277.70653545614402</v>
      </c>
      <c r="L169">
        <v>0.16600042744176099</v>
      </c>
    </row>
    <row r="170" spans="1:22">
      <c r="A170" s="13" t="s">
        <v>4</v>
      </c>
      <c r="B170" s="13" t="s">
        <v>76</v>
      </c>
      <c r="C170" s="5">
        <v>35857</v>
      </c>
      <c r="D170" s="8"/>
      <c r="E170" s="5"/>
      <c r="F170">
        <v>319.39476602632402</v>
      </c>
    </row>
    <row r="171" spans="1:22">
      <c r="A171" s="13" t="s">
        <v>4</v>
      </c>
      <c r="B171" s="13" t="s">
        <v>76</v>
      </c>
      <c r="C171" s="5">
        <v>35866</v>
      </c>
      <c r="D171" s="8"/>
      <c r="E171" s="5" t="s">
        <v>26</v>
      </c>
      <c r="H171">
        <f>J171*10</f>
        <v>1230</v>
      </c>
      <c r="J171">
        <v>123</v>
      </c>
      <c r="R171">
        <v>177</v>
      </c>
      <c r="V171">
        <v>12</v>
      </c>
    </row>
    <row r="172" spans="1:22">
      <c r="A172" s="13" t="s">
        <v>4</v>
      </c>
      <c r="B172" s="13" t="s">
        <v>76</v>
      </c>
      <c r="C172" s="5">
        <v>35859</v>
      </c>
      <c r="D172" s="8"/>
      <c r="E172" s="5"/>
      <c r="L172">
        <v>0.24097029279760601</v>
      </c>
    </row>
    <row r="173" spans="1:22">
      <c r="A173" s="13" t="s">
        <v>4</v>
      </c>
      <c r="B173" s="13" t="s">
        <v>76</v>
      </c>
      <c r="C173" s="5">
        <v>35865</v>
      </c>
      <c r="D173" s="8"/>
      <c r="E173" s="5"/>
      <c r="F173">
        <v>306</v>
      </c>
    </row>
    <row r="174" spans="1:22">
      <c r="A174" s="13" t="s">
        <v>4</v>
      </c>
      <c r="B174" s="13" t="s">
        <v>76</v>
      </c>
      <c r="C174" s="5">
        <v>35867</v>
      </c>
      <c r="D174" s="8"/>
      <c r="E174" s="5"/>
      <c r="L174">
        <v>0.26</v>
      </c>
    </row>
    <row r="175" spans="1:22">
      <c r="A175" t="s">
        <v>4</v>
      </c>
      <c r="B175" t="s">
        <v>87</v>
      </c>
      <c r="C175" s="5">
        <v>35953</v>
      </c>
      <c r="D175" s="9">
        <v>1679.7757921218872</v>
      </c>
      <c r="E175" s="5" t="s">
        <v>26</v>
      </c>
      <c r="L175">
        <v>0.3</v>
      </c>
    </row>
    <row r="176" spans="1:22">
      <c r="A176" t="s">
        <v>4</v>
      </c>
      <c r="B176" t="s">
        <v>88</v>
      </c>
      <c r="C176" s="5">
        <v>35921</v>
      </c>
      <c r="D176" s="9">
        <v>1388.8013482093811</v>
      </c>
      <c r="E176" s="5"/>
      <c r="L176">
        <v>0.350019088340841</v>
      </c>
    </row>
    <row r="177" spans="1:17">
      <c r="A177" t="s">
        <v>4</v>
      </c>
      <c r="B177" t="s">
        <v>87</v>
      </c>
      <c r="C177" s="5">
        <v>35921</v>
      </c>
      <c r="D177" s="9">
        <v>1388.8013482093811</v>
      </c>
      <c r="E177" s="5"/>
      <c r="L177">
        <v>0.23852541958895901</v>
      </c>
    </row>
    <row r="178" spans="1:17">
      <c r="A178" t="s">
        <v>4</v>
      </c>
      <c r="B178" t="s">
        <v>87</v>
      </c>
      <c r="C178" s="5">
        <v>35889</v>
      </c>
      <c r="D178" s="9"/>
      <c r="E178" s="5"/>
      <c r="L178">
        <v>0</v>
      </c>
    </row>
    <row r="179" spans="1:17">
      <c r="A179" t="s">
        <v>4</v>
      </c>
      <c r="B179" t="s">
        <v>87</v>
      </c>
      <c r="C179" s="5">
        <v>35906</v>
      </c>
      <c r="D179" s="9"/>
      <c r="E179" s="5"/>
      <c r="L179">
        <v>5.6593042325271598E-2</v>
      </c>
    </row>
    <row r="180" spans="1:17">
      <c r="A180" t="s">
        <v>4</v>
      </c>
      <c r="B180" t="s">
        <v>87</v>
      </c>
      <c r="C180" s="5">
        <v>35934</v>
      </c>
      <c r="D180" s="9"/>
      <c r="E180" s="5"/>
      <c r="L180">
        <v>0.24295683729369399</v>
      </c>
    </row>
    <row r="181" spans="1:17">
      <c r="A181" t="s">
        <v>4</v>
      </c>
      <c r="B181" t="s">
        <v>87</v>
      </c>
      <c r="C181" s="5">
        <v>35947</v>
      </c>
      <c r="D181" s="9"/>
      <c r="E181" s="5"/>
      <c r="L181">
        <v>0.28367702990334498</v>
      </c>
    </row>
    <row r="182" spans="1:17" ht="17.25" customHeight="1">
      <c r="A182" t="s">
        <v>4</v>
      </c>
      <c r="B182" t="s">
        <v>87</v>
      </c>
      <c r="C182" s="5">
        <v>35962</v>
      </c>
      <c r="D182" s="9"/>
      <c r="E182" s="5"/>
      <c r="L182">
        <v>0.30614815590215899</v>
      </c>
    </row>
    <row r="183" spans="1:17">
      <c r="A183" t="s">
        <v>4</v>
      </c>
      <c r="B183" t="s">
        <v>88</v>
      </c>
      <c r="C183" s="5">
        <v>35890</v>
      </c>
      <c r="D183" s="9"/>
      <c r="E183" s="5"/>
      <c r="L183">
        <v>2.4331271792501401E-3</v>
      </c>
    </row>
    <row r="184" spans="1:17">
      <c r="A184" t="s">
        <v>4</v>
      </c>
      <c r="B184" t="s">
        <v>88</v>
      </c>
      <c r="C184" s="5">
        <v>35907</v>
      </c>
      <c r="D184" s="9"/>
      <c r="E184" s="5"/>
      <c r="L184">
        <v>0.198444936499452</v>
      </c>
    </row>
    <row r="185" spans="1:17">
      <c r="A185" t="s">
        <v>4</v>
      </c>
      <c r="B185" t="s">
        <v>88</v>
      </c>
      <c r="C185" s="5">
        <v>35933</v>
      </c>
      <c r="D185" s="9"/>
      <c r="E185" s="5"/>
      <c r="L185">
        <v>0.29116337074648102</v>
      </c>
    </row>
    <row r="186" spans="1:17">
      <c r="A186" t="s">
        <v>4</v>
      </c>
      <c r="B186" t="s">
        <v>88</v>
      </c>
      <c r="C186" s="5">
        <v>35946</v>
      </c>
      <c r="D186" s="9"/>
      <c r="E186" s="5"/>
      <c r="L186">
        <v>0.405400727902064</v>
      </c>
    </row>
    <row r="187" spans="1:17">
      <c r="A187" t="s">
        <v>4</v>
      </c>
      <c r="B187" t="s">
        <v>88</v>
      </c>
      <c r="C187" s="5">
        <v>35953</v>
      </c>
      <c r="D187" s="9"/>
      <c r="E187" s="5" t="s">
        <v>26</v>
      </c>
      <c r="L187">
        <v>0.42</v>
      </c>
    </row>
    <row r="188" spans="1:17">
      <c r="A188" t="s">
        <v>4</v>
      </c>
      <c r="B188" t="s">
        <v>88</v>
      </c>
      <c r="C188" s="5">
        <v>35959</v>
      </c>
      <c r="D188" s="9"/>
      <c r="E188" s="5"/>
      <c r="L188">
        <v>0.40640604718637902</v>
      </c>
    </row>
    <row r="189" spans="1:17">
      <c r="A189" t="s">
        <v>4</v>
      </c>
      <c r="B189" t="s">
        <v>89</v>
      </c>
      <c r="C189" s="5">
        <v>35953</v>
      </c>
      <c r="D189" s="9"/>
      <c r="E189" s="5" t="s">
        <v>26</v>
      </c>
      <c r="L189">
        <v>0.37</v>
      </c>
    </row>
    <row r="190" spans="1:17">
      <c r="A190" t="s">
        <v>4</v>
      </c>
      <c r="B190" t="s">
        <v>91</v>
      </c>
      <c r="C190" s="15">
        <v>43859</v>
      </c>
      <c r="D190" s="16">
        <v>278.15335845947266</v>
      </c>
    </row>
    <row r="191" spans="1:17">
      <c r="A191" t="s">
        <v>4</v>
      </c>
      <c r="B191" t="s">
        <v>91</v>
      </c>
      <c r="C191" s="15">
        <v>43875</v>
      </c>
      <c r="D191" s="16">
        <v>548.10761737823486</v>
      </c>
    </row>
    <row r="192" spans="1:17">
      <c r="A192" t="s">
        <v>4</v>
      </c>
      <c r="B192" t="s">
        <v>91</v>
      </c>
      <c r="C192" s="5">
        <v>43886</v>
      </c>
      <c r="D192" s="8">
        <v>744.77620124816895</v>
      </c>
      <c r="E192" s="17" t="s">
        <v>92</v>
      </c>
      <c r="F192">
        <v>170.565</v>
      </c>
      <c r="G192">
        <v>20.511890250941441</v>
      </c>
      <c r="N192">
        <v>99.322500000000005</v>
      </c>
      <c r="O192">
        <v>19.579006401415402</v>
      </c>
      <c r="P192">
        <v>71.242500000000007</v>
      </c>
      <c r="Q192">
        <v>10.748435835816631</v>
      </c>
    </row>
    <row r="193" spans="1:23">
      <c r="A193" t="s">
        <v>4</v>
      </c>
      <c r="B193" t="s">
        <v>91</v>
      </c>
      <c r="C193" s="15">
        <v>43889</v>
      </c>
      <c r="D193" s="16">
        <v>798.08479881286621</v>
      </c>
    </row>
    <row r="194" spans="1:23">
      <c r="A194" t="s">
        <v>4</v>
      </c>
      <c r="B194" t="s">
        <v>91</v>
      </c>
      <c r="C194" s="5">
        <v>43890</v>
      </c>
      <c r="D194" s="8">
        <v>815.83479881286621</v>
      </c>
      <c r="E194" s="17" t="s">
        <v>93</v>
      </c>
      <c r="F194">
        <v>227.66249999999999</v>
      </c>
      <c r="G194">
        <v>31.263237562937494</v>
      </c>
      <c r="N194">
        <v>133.39750000000001</v>
      </c>
      <c r="O194">
        <v>28.971825825561456</v>
      </c>
      <c r="P194">
        <v>91.67</v>
      </c>
      <c r="Q194">
        <v>16.600160139789828</v>
      </c>
    </row>
    <row r="195" spans="1:23">
      <c r="A195" t="s">
        <v>4</v>
      </c>
      <c r="B195" t="s">
        <v>91</v>
      </c>
      <c r="C195" s="15">
        <v>43903</v>
      </c>
      <c r="D195" s="16">
        <v>1022.3716144561768</v>
      </c>
    </row>
    <row r="196" spans="1:23">
      <c r="A196" t="s">
        <v>4</v>
      </c>
      <c r="B196" t="s">
        <v>91</v>
      </c>
      <c r="C196" s="5">
        <v>43906</v>
      </c>
      <c r="D196" s="8">
        <v>1059.271614074707</v>
      </c>
      <c r="E196" s="17" t="s">
        <v>94</v>
      </c>
      <c r="F196">
        <v>397.71749999999997</v>
      </c>
      <c r="G196">
        <v>16.088165098916939</v>
      </c>
      <c r="N196">
        <v>191.7225</v>
      </c>
      <c r="O196">
        <v>14.096702628629169</v>
      </c>
      <c r="P196">
        <v>72.295000000000002</v>
      </c>
      <c r="Q196">
        <v>5.7956571384672824</v>
      </c>
      <c r="R196">
        <v>133.69999999999999</v>
      </c>
      <c r="S196">
        <v>22.459674975386456</v>
      </c>
    </row>
    <row r="197" spans="1:23">
      <c r="A197" t="s">
        <v>4</v>
      </c>
      <c r="B197" t="s">
        <v>91</v>
      </c>
      <c r="C197" s="15">
        <v>43908</v>
      </c>
      <c r="D197" s="16">
        <v>1082.4716138839722</v>
      </c>
    </row>
    <row r="198" spans="1:23">
      <c r="A198" t="s">
        <v>4</v>
      </c>
      <c r="B198" t="s">
        <v>91</v>
      </c>
      <c r="C198" s="15">
        <v>43916</v>
      </c>
      <c r="D198" s="16">
        <v>1200.121618270874</v>
      </c>
    </row>
    <row r="199" spans="1:23">
      <c r="A199" t="s">
        <v>4</v>
      </c>
      <c r="B199" t="s">
        <v>91</v>
      </c>
      <c r="C199" s="5">
        <v>43917</v>
      </c>
      <c r="D199" s="8">
        <v>1214.1216173171997</v>
      </c>
      <c r="E199" t="s">
        <v>26</v>
      </c>
      <c r="F199">
        <v>704.08749999999986</v>
      </c>
      <c r="G199">
        <v>40.440228527214089</v>
      </c>
      <c r="H199">
        <v>2100.5249999999996</v>
      </c>
      <c r="I199">
        <v>358.95800000000003</v>
      </c>
      <c r="J199" s="17">
        <f>H199/10</f>
        <v>210.05249999999995</v>
      </c>
      <c r="K199">
        <f>I199/10</f>
        <v>35.895800000000001</v>
      </c>
      <c r="L199">
        <v>0.44702508558593301</v>
      </c>
      <c r="M199">
        <v>8.6029685094542299E-2</v>
      </c>
      <c r="N199">
        <v>212.35500000000002</v>
      </c>
      <c r="O199">
        <v>51.166571443993753</v>
      </c>
      <c r="P199">
        <v>181.32499999999999</v>
      </c>
      <c r="Q199">
        <v>13.066410180305871</v>
      </c>
      <c r="R199">
        <v>315.66000000000003</v>
      </c>
      <c r="S199">
        <v>27.275245186799204</v>
      </c>
      <c r="W199">
        <f>V199-T199</f>
        <v>0</v>
      </c>
    </row>
    <row r="200" spans="1:23">
      <c r="A200" t="s">
        <v>4</v>
      </c>
      <c r="B200" t="s">
        <v>95</v>
      </c>
      <c r="C200" s="5">
        <v>43886</v>
      </c>
      <c r="D200" s="8">
        <v>744.77620124816895</v>
      </c>
      <c r="E200" s="17" t="s">
        <v>92</v>
      </c>
      <c r="F200">
        <v>150.8475</v>
      </c>
      <c r="G200">
        <v>33.948118842090025</v>
      </c>
      <c r="N200">
        <v>86.152500000000003</v>
      </c>
      <c r="O200">
        <v>33.475363453341821</v>
      </c>
      <c r="P200">
        <v>64.694999999999993</v>
      </c>
      <c r="Q200">
        <v>17.280601118016719</v>
      </c>
    </row>
    <row r="201" spans="1:23">
      <c r="A201" t="s">
        <v>4</v>
      </c>
      <c r="B201" t="s">
        <v>95</v>
      </c>
      <c r="C201" s="5">
        <v>43890</v>
      </c>
      <c r="D201" s="8">
        <v>815.83479881286621</v>
      </c>
      <c r="E201" s="17" t="s">
        <v>93</v>
      </c>
      <c r="F201">
        <v>212.86</v>
      </c>
      <c r="G201">
        <v>22.243875936236101</v>
      </c>
      <c r="N201">
        <v>107.965</v>
      </c>
      <c r="O201">
        <v>20.007732671811311</v>
      </c>
      <c r="P201">
        <v>98.584999999999994</v>
      </c>
      <c r="Q201">
        <v>12.763078586297267</v>
      </c>
    </row>
    <row r="202" spans="1:23">
      <c r="A202" t="s">
        <v>4</v>
      </c>
      <c r="B202" t="s">
        <v>95</v>
      </c>
      <c r="C202" s="5">
        <v>43906</v>
      </c>
      <c r="D202" s="8">
        <v>1059.271614074707</v>
      </c>
      <c r="E202" s="17" t="s">
        <v>94</v>
      </c>
      <c r="F202">
        <v>383.36750000000001</v>
      </c>
      <c r="G202">
        <v>27.813878243004165</v>
      </c>
      <c r="N202">
        <v>155.7775</v>
      </c>
      <c r="O202">
        <v>10.251901856078733</v>
      </c>
      <c r="P202">
        <v>60.454999999999998</v>
      </c>
      <c r="Q202">
        <v>5.9067270971325696</v>
      </c>
      <c r="R202">
        <v>167.13499999999999</v>
      </c>
      <c r="S202">
        <v>36.543517893054698</v>
      </c>
    </row>
    <row r="203" spans="1:23">
      <c r="A203" t="s">
        <v>4</v>
      </c>
      <c r="B203" t="s">
        <v>95</v>
      </c>
      <c r="C203" s="5">
        <v>43917</v>
      </c>
      <c r="D203" s="8">
        <v>1214.1216173171997</v>
      </c>
      <c r="E203" t="s">
        <v>26</v>
      </c>
      <c r="F203">
        <v>460.1875</v>
      </c>
      <c r="G203">
        <v>45.603571314828621</v>
      </c>
      <c r="H203">
        <v>1692.8000000000002</v>
      </c>
      <c r="I203">
        <v>301.23200000000003</v>
      </c>
      <c r="J203" s="17">
        <f>H203/10</f>
        <v>169.28000000000003</v>
      </c>
      <c r="K203">
        <f>I203/10</f>
        <v>30.123200000000004</v>
      </c>
      <c r="L203">
        <v>0.35469938108763055</v>
      </c>
      <c r="M203">
        <v>4.7943373733706093E-2</v>
      </c>
      <c r="N203">
        <v>126.43</v>
      </c>
      <c r="O203">
        <v>26.413876403638049</v>
      </c>
      <c r="P203">
        <v>134.285</v>
      </c>
      <c r="Q203">
        <v>16.385372287500797</v>
      </c>
      <c r="R203" s="17">
        <v>211.76499999999999</v>
      </c>
      <c r="S203">
        <v>41.438129381846757</v>
      </c>
      <c r="W203">
        <f>V203-T203</f>
        <v>0</v>
      </c>
    </row>
    <row r="204" spans="1:23">
      <c r="A204" t="s">
        <v>4</v>
      </c>
      <c r="B204" t="s">
        <v>96</v>
      </c>
      <c r="C204" s="5">
        <v>44182</v>
      </c>
      <c r="D204" s="8">
        <v>375.58576107025146</v>
      </c>
      <c r="E204" t="s">
        <v>92</v>
      </c>
      <c r="F204">
        <v>66.27</v>
      </c>
      <c r="G204">
        <v>4.1614320451818818</v>
      </c>
      <c r="J204" s="17"/>
      <c r="K204" s="17"/>
      <c r="N204">
        <v>45.535000000000004</v>
      </c>
      <c r="O204">
        <v>2.5554467972026282</v>
      </c>
      <c r="P204">
        <v>20.734999999999999</v>
      </c>
      <c r="Q204">
        <v>1.6166864259960927</v>
      </c>
      <c r="R204" s="17">
        <v>0</v>
      </c>
      <c r="W204">
        <v>0</v>
      </c>
    </row>
    <row r="205" spans="1:23">
      <c r="A205" t="s">
        <v>4</v>
      </c>
      <c r="B205" t="s">
        <v>96</v>
      </c>
      <c r="C205" s="5">
        <v>44201</v>
      </c>
      <c r="D205" s="8">
        <v>711.58528614044189</v>
      </c>
      <c r="E205" t="s">
        <v>93</v>
      </c>
      <c r="F205">
        <v>194.81</v>
      </c>
      <c r="G205">
        <v>3.380850484715368</v>
      </c>
      <c r="N205">
        <v>117.30499999999999</v>
      </c>
      <c r="O205">
        <v>7.5236654409048844</v>
      </c>
      <c r="P205">
        <v>74.56</v>
      </c>
      <c r="Q205">
        <v>9.1829851718635904</v>
      </c>
      <c r="R205">
        <v>0</v>
      </c>
      <c r="W205">
        <v>0</v>
      </c>
    </row>
    <row r="206" spans="1:23">
      <c r="A206" t="s">
        <v>4</v>
      </c>
      <c r="B206" t="s">
        <v>96</v>
      </c>
      <c r="C206" s="5">
        <v>44214</v>
      </c>
      <c r="D206" s="8"/>
      <c r="E206" t="s">
        <v>94</v>
      </c>
      <c r="F206">
        <v>360.45041666666668</v>
      </c>
      <c r="G206">
        <v>29.88197069130209</v>
      </c>
      <c r="N206">
        <v>134.79500000000002</v>
      </c>
      <c r="O206">
        <v>16.362874518250102</v>
      </c>
      <c r="P206">
        <v>172.79458333333335</v>
      </c>
      <c r="Q206">
        <v>9.5345258669188375</v>
      </c>
      <c r="R206">
        <v>52.860833333333325</v>
      </c>
      <c r="W206">
        <v>14.126759551173324</v>
      </c>
    </row>
    <row r="207" spans="1:23">
      <c r="A207" t="s">
        <v>4</v>
      </c>
      <c r="B207" t="s">
        <v>96</v>
      </c>
      <c r="C207" s="5">
        <v>44225</v>
      </c>
      <c r="D207" s="8"/>
      <c r="E207" t="s">
        <v>26</v>
      </c>
      <c r="F207">
        <v>436.59125000000006</v>
      </c>
      <c r="G207">
        <v>85.370806196477758</v>
      </c>
      <c r="H207">
        <v>1411.2125000000001</v>
      </c>
      <c r="I207">
        <f>310/2</f>
        <v>155</v>
      </c>
      <c r="J207">
        <f>H207/10</f>
        <v>141.12125</v>
      </c>
      <c r="K207">
        <f>I207/10</f>
        <v>15.5</v>
      </c>
      <c r="L207">
        <f>R207/H207</f>
        <v>0.1687812785105007</v>
      </c>
      <c r="N207">
        <v>45.160833333333336</v>
      </c>
      <c r="O207">
        <v>21.520407611149011</v>
      </c>
      <c r="P207">
        <v>153.24416666666667</v>
      </c>
      <c r="Q207">
        <v>31.292533680102839</v>
      </c>
      <c r="R207">
        <v>238.18625</v>
      </c>
      <c r="W207">
        <v>42.824093936356768</v>
      </c>
    </row>
    <row r="208" spans="1:23">
      <c r="A208" t="s">
        <v>4</v>
      </c>
      <c r="B208" t="s">
        <v>97</v>
      </c>
      <c r="C208" s="5">
        <v>44182</v>
      </c>
      <c r="D208" s="8">
        <v>375.58576107025146</v>
      </c>
      <c r="E208" t="s">
        <v>92</v>
      </c>
      <c r="F208">
        <v>47.25</v>
      </c>
      <c r="G208">
        <v>3.5542533205536522</v>
      </c>
      <c r="N208">
        <v>31.854999999999997</v>
      </c>
      <c r="O208">
        <v>2.1658812679061392</v>
      </c>
      <c r="P208">
        <v>15.395</v>
      </c>
      <c r="Q208">
        <v>1.3994195225163961</v>
      </c>
      <c r="R208">
        <v>0</v>
      </c>
      <c r="W208">
        <v>0</v>
      </c>
    </row>
    <row r="209" spans="1:23">
      <c r="A209" t="s">
        <v>4</v>
      </c>
      <c r="B209" t="s">
        <v>97</v>
      </c>
      <c r="C209" s="5">
        <v>44201</v>
      </c>
      <c r="D209" s="8">
        <v>711.58528614044189</v>
      </c>
      <c r="E209" t="s">
        <v>93</v>
      </c>
      <c r="F209">
        <v>175.07750000000001</v>
      </c>
      <c r="G209">
        <v>14.382209713740087</v>
      </c>
      <c r="N209">
        <v>95.055000000000007</v>
      </c>
      <c r="O209">
        <v>9.6599503966980667</v>
      </c>
      <c r="P209">
        <v>76.637500000000003</v>
      </c>
      <c r="Q209">
        <v>6.3790586753323604</v>
      </c>
      <c r="R209">
        <v>0</v>
      </c>
      <c r="W209">
        <v>0</v>
      </c>
    </row>
    <row r="210" spans="1:23">
      <c r="A210" t="s">
        <v>4</v>
      </c>
      <c r="B210" t="s">
        <v>97</v>
      </c>
      <c r="C210" s="5">
        <v>44210</v>
      </c>
      <c r="D210" s="8"/>
      <c r="E210" t="s">
        <v>94</v>
      </c>
      <c r="F210">
        <v>292.15583333333336</v>
      </c>
      <c r="G210">
        <v>23.39417372168479</v>
      </c>
      <c r="N210">
        <v>110.88458333333334</v>
      </c>
      <c r="O210">
        <v>11.785299505437727</v>
      </c>
      <c r="P210">
        <v>129.17791666666665</v>
      </c>
      <c r="Q210">
        <v>6.2150609102451799</v>
      </c>
      <c r="R210">
        <v>52.093333333333334</v>
      </c>
      <c r="W210">
        <v>8.008034073492821</v>
      </c>
    </row>
    <row r="211" spans="1:23">
      <c r="A211" t="s">
        <v>4</v>
      </c>
      <c r="B211" t="s">
        <v>97</v>
      </c>
      <c r="C211" s="5">
        <v>44225</v>
      </c>
      <c r="D211" s="8"/>
      <c r="E211" t="s">
        <v>26</v>
      </c>
      <c r="F211">
        <v>393.2908333333333</v>
      </c>
      <c r="G211">
        <v>21.017956096448266</v>
      </c>
      <c r="H211">
        <v>1122.5</v>
      </c>
      <c r="I211">
        <f>167/2</f>
        <v>83.5</v>
      </c>
      <c r="J211">
        <f>H211/10</f>
        <v>112.25</v>
      </c>
      <c r="K211">
        <f>I211/10</f>
        <v>8.35</v>
      </c>
      <c r="L211">
        <f>R211/H211</f>
        <v>0.18572976985894582</v>
      </c>
      <c r="N211">
        <v>66.713750000000005</v>
      </c>
      <c r="O211">
        <v>8.7280883946865906</v>
      </c>
      <c r="P211">
        <v>118.09541666666667</v>
      </c>
      <c r="Q211">
        <v>8.2229470975987429</v>
      </c>
      <c r="R211">
        <v>208.48166666666668</v>
      </c>
      <c r="W211">
        <v>12.581117869722483</v>
      </c>
    </row>
    <row r="212" spans="1:23">
      <c r="A212" t="s">
        <v>4</v>
      </c>
      <c r="B212" t="s">
        <v>98</v>
      </c>
      <c r="C212" s="5">
        <v>44182</v>
      </c>
      <c r="D212" s="8">
        <v>375.58576107025146</v>
      </c>
      <c r="E212" t="s">
        <v>92</v>
      </c>
      <c r="F212">
        <v>72.390000000000015</v>
      </c>
      <c r="G212">
        <v>0.74684893608616687</v>
      </c>
      <c r="N212">
        <v>49.227499999999999</v>
      </c>
      <c r="O212">
        <v>0.38855233452745597</v>
      </c>
      <c r="P212">
        <v>23.162500000000001</v>
      </c>
      <c r="Q212">
        <v>0.36590925559943543</v>
      </c>
      <c r="R212">
        <v>0</v>
      </c>
      <c r="W212">
        <v>0</v>
      </c>
    </row>
    <row r="213" spans="1:23">
      <c r="A213" t="s">
        <v>4</v>
      </c>
      <c r="B213" t="s">
        <v>98</v>
      </c>
      <c r="C213" s="5">
        <v>44201</v>
      </c>
      <c r="D213" s="8">
        <v>711.58528614044189</v>
      </c>
      <c r="E213" t="s">
        <v>93</v>
      </c>
      <c r="F213">
        <v>176.77449999999999</v>
      </c>
      <c r="G213">
        <v>10.451775778147354</v>
      </c>
      <c r="N213">
        <v>100.93</v>
      </c>
      <c r="O213">
        <v>4.8160201411538397</v>
      </c>
      <c r="P213">
        <v>73.206999999999994</v>
      </c>
      <c r="Q213">
        <v>6.5655631137016828</v>
      </c>
      <c r="R213">
        <v>0</v>
      </c>
      <c r="W213">
        <v>0</v>
      </c>
    </row>
    <row r="214" spans="1:23">
      <c r="A214" t="s">
        <v>4</v>
      </c>
      <c r="B214" t="s">
        <v>98</v>
      </c>
      <c r="C214" s="5">
        <v>44214</v>
      </c>
      <c r="D214" s="8"/>
      <c r="E214" t="s">
        <v>94</v>
      </c>
      <c r="F214">
        <v>322.98166666666668</v>
      </c>
      <c r="G214">
        <v>38.669607970026725</v>
      </c>
      <c r="N214">
        <v>128.05333333333334</v>
      </c>
      <c r="O214">
        <v>11.848280622254986</v>
      </c>
      <c r="P214">
        <v>167.17208333333332</v>
      </c>
      <c r="Q214">
        <v>20.609909871123541</v>
      </c>
      <c r="R214">
        <v>27.756250000000001</v>
      </c>
      <c r="W214">
        <v>6.7927524140657631</v>
      </c>
    </row>
    <row r="215" spans="1:23">
      <c r="A215" t="s">
        <v>4</v>
      </c>
      <c r="B215" t="s">
        <v>98</v>
      </c>
      <c r="C215" s="5">
        <v>44232</v>
      </c>
      <c r="D215" s="8"/>
      <c r="E215" t="s">
        <v>26</v>
      </c>
      <c r="F215">
        <v>387.24</v>
      </c>
      <c r="G215">
        <v>61.516507100398194</v>
      </c>
      <c r="H215">
        <v>1422.3</v>
      </c>
      <c r="I215">
        <f>261.9/2</f>
        <v>130.94999999999999</v>
      </c>
      <c r="J215">
        <f>H215/10</f>
        <v>142.22999999999999</v>
      </c>
      <c r="K215">
        <f>I215/10</f>
        <v>13.094999999999999</v>
      </c>
      <c r="L215">
        <f>R215/H215</f>
        <v>0.14859294804190396</v>
      </c>
      <c r="N215">
        <v>44.943750000000001</v>
      </c>
      <c r="O215">
        <v>11.467326660088077</v>
      </c>
      <c r="P215">
        <v>130.95250000000001</v>
      </c>
      <c r="Q215">
        <v>23.350341940751086</v>
      </c>
      <c r="R215">
        <v>211.34375</v>
      </c>
      <c r="W215">
        <v>29.49027363492069</v>
      </c>
    </row>
    <row r="216" spans="1:23">
      <c r="A216" t="s">
        <v>4</v>
      </c>
      <c r="B216" t="s">
        <v>99</v>
      </c>
      <c r="C216" s="5">
        <v>44182</v>
      </c>
      <c r="D216" s="8">
        <v>375.58576107025146</v>
      </c>
      <c r="E216" t="s">
        <v>92</v>
      </c>
      <c r="F216">
        <v>59.375</v>
      </c>
      <c r="G216">
        <v>2.5138367090962843</v>
      </c>
      <c r="N216">
        <v>40.99</v>
      </c>
      <c r="O216">
        <v>1.5144691038996703</v>
      </c>
      <c r="P216">
        <v>18.384999999999998</v>
      </c>
      <c r="Q216">
        <v>1.1032414362535028</v>
      </c>
      <c r="R216">
        <v>0</v>
      </c>
      <c r="W216">
        <v>0</v>
      </c>
    </row>
    <row r="217" spans="1:23">
      <c r="A217" t="s">
        <v>4</v>
      </c>
      <c r="B217" t="s">
        <v>99</v>
      </c>
      <c r="C217" s="5">
        <v>44201</v>
      </c>
      <c r="D217" s="8">
        <v>711.58528614044189</v>
      </c>
      <c r="E217" t="s">
        <v>93</v>
      </c>
      <c r="F217">
        <v>173.08250000000001</v>
      </c>
      <c r="G217">
        <v>8.0972447731722976</v>
      </c>
      <c r="N217">
        <v>96.842500000000001</v>
      </c>
      <c r="O217">
        <v>2.0328812680527863</v>
      </c>
      <c r="P217">
        <v>74.497500000000002</v>
      </c>
      <c r="Q217">
        <v>5.8464553007214199</v>
      </c>
      <c r="R217">
        <v>0</v>
      </c>
      <c r="W217">
        <v>0</v>
      </c>
    </row>
    <row r="218" spans="1:23">
      <c r="A218" t="s">
        <v>4</v>
      </c>
      <c r="B218" t="s">
        <v>99</v>
      </c>
      <c r="C218" s="5">
        <v>44214</v>
      </c>
      <c r="D218" s="8"/>
      <c r="E218" t="s">
        <v>94</v>
      </c>
      <c r="F218">
        <v>279.29833333333335</v>
      </c>
      <c r="G218">
        <v>39.715823357951372</v>
      </c>
      <c r="N218">
        <v>113.64625000000001</v>
      </c>
      <c r="O218">
        <v>11.104767627577779</v>
      </c>
      <c r="P218">
        <v>133.21916666666667</v>
      </c>
      <c r="Q218">
        <v>16.390670809437147</v>
      </c>
      <c r="R218">
        <v>32.432916666666671</v>
      </c>
      <c r="W218">
        <v>14.501629129026615</v>
      </c>
    </row>
    <row r="219" spans="1:23">
      <c r="A219" t="s">
        <v>4</v>
      </c>
      <c r="B219" t="s">
        <v>99</v>
      </c>
      <c r="C219" s="5">
        <v>44232</v>
      </c>
      <c r="D219" s="8"/>
      <c r="E219" t="s">
        <v>26</v>
      </c>
      <c r="F219">
        <v>429.6033333333333</v>
      </c>
      <c r="G219">
        <v>30.928541258065504</v>
      </c>
      <c r="H219">
        <v>1061.54</v>
      </c>
      <c r="I219">
        <f>297.7/2</f>
        <v>148.85</v>
      </c>
      <c r="J219">
        <f>H219/10</f>
        <v>106.154</v>
      </c>
      <c r="K219">
        <f>I219/10</f>
        <v>14.885</v>
      </c>
      <c r="L219">
        <f>R219/H219</f>
        <v>0.18582790097405655</v>
      </c>
      <c r="N219">
        <v>70.535416666666663</v>
      </c>
      <c r="O219">
        <v>9.049423129123074</v>
      </c>
      <c r="P219">
        <v>161.80416666666667</v>
      </c>
      <c r="Q219">
        <v>14.434199510511718</v>
      </c>
      <c r="R219">
        <v>197.26374999999999</v>
      </c>
      <c r="W219">
        <v>19.120893148680121</v>
      </c>
    </row>
    <row r="220" spans="1:23">
      <c r="A220" t="s">
        <v>4</v>
      </c>
      <c r="B220" t="s">
        <v>100</v>
      </c>
      <c r="C220" s="18">
        <v>44182</v>
      </c>
      <c r="D220" s="8">
        <v>375.58576107025146</v>
      </c>
      <c r="E220" t="s">
        <v>92</v>
      </c>
      <c r="F220">
        <v>44.57</v>
      </c>
      <c r="G220">
        <v>5.4730399840186239</v>
      </c>
      <c r="N220">
        <v>31.724999999999998</v>
      </c>
      <c r="O220">
        <v>3.6217525683937413</v>
      </c>
      <c r="P220">
        <v>12.845000000000001</v>
      </c>
      <c r="Q220">
        <v>1.8607055113585274</v>
      </c>
      <c r="R220">
        <v>0</v>
      </c>
      <c r="W220">
        <v>0</v>
      </c>
    </row>
    <row r="221" spans="1:23">
      <c r="A221" t="s">
        <v>4</v>
      </c>
      <c r="B221" t="s">
        <v>100</v>
      </c>
      <c r="C221" s="18">
        <v>44201</v>
      </c>
      <c r="D221" s="8">
        <v>711.58528614044189</v>
      </c>
      <c r="E221" t="s">
        <v>93</v>
      </c>
      <c r="F221">
        <v>144.72</v>
      </c>
      <c r="G221">
        <v>14.345690409782716</v>
      </c>
      <c r="N221">
        <v>82.784999999999997</v>
      </c>
      <c r="O221">
        <v>6.5084387528807479</v>
      </c>
      <c r="P221">
        <v>60.625</v>
      </c>
      <c r="Q221">
        <v>7.9804620793535523</v>
      </c>
      <c r="R221">
        <v>0</v>
      </c>
      <c r="W221">
        <v>0</v>
      </c>
    </row>
    <row r="222" spans="1:23">
      <c r="A222" t="s">
        <v>4</v>
      </c>
      <c r="B222" t="s">
        <v>100</v>
      </c>
      <c r="C222" s="5">
        <v>44216</v>
      </c>
      <c r="D222" s="8"/>
      <c r="E222" t="s">
        <v>94</v>
      </c>
      <c r="F222">
        <v>367.03625</v>
      </c>
      <c r="G222">
        <v>34.024315409167329</v>
      </c>
      <c r="N222">
        <v>135.44749999999999</v>
      </c>
      <c r="O222">
        <v>7.556472375951528</v>
      </c>
      <c r="P222">
        <v>183.92583333333334</v>
      </c>
      <c r="Q222">
        <v>33.926632780244375</v>
      </c>
      <c r="R222">
        <v>47.662916666666661</v>
      </c>
      <c r="W222">
        <v>4.2803465794580102</v>
      </c>
    </row>
    <row r="223" spans="1:23">
      <c r="A223" t="s">
        <v>4</v>
      </c>
      <c r="B223" t="s">
        <v>100</v>
      </c>
      <c r="C223" s="5">
        <v>44235</v>
      </c>
      <c r="D223" s="8"/>
      <c r="E223" t="s">
        <v>26</v>
      </c>
    </row>
    <row r="224" spans="1:23">
      <c r="A224" t="s">
        <v>4</v>
      </c>
      <c r="B224" t="s">
        <v>101</v>
      </c>
      <c r="C224" s="18">
        <v>44182</v>
      </c>
      <c r="D224" s="8">
        <v>375.58576107025146</v>
      </c>
      <c r="E224" t="s">
        <v>92</v>
      </c>
      <c r="F224">
        <v>68.14</v>
      </c>
      <c r="G224">
        <v>4.3618363869666741</v>
      </c>
      <c r="N224">
        <v>45.022500000000001</v>
      </c>
      <c r="O224">
        <v>2.2428084143174805</v>
      </c>
      <c r="P224">
        <v>23.1175</v>
      </c>
      <c r="Q224">
        <v>2.1316283877199025</v>
      </c>
      <c r="R224">
        <v>0</v>
      </c>
      <c r="W224">
        <v>0</v>
      </c>
    </row>
    <row r="225" spans="1:23">
      <c r="A225" t="s">
        <v>4</v>
      </c>
      <c r="B225" t="s">
        <v>101</v>
      </c>
      <c r="C225" s="18">
        <v>44201</v>
      </c>
      <c r="D225" s="8">
        <v>711.58528614044189</v>
      </c>
      <c r="E225" t="s">
        <v>93</v>
      </c>
      <c r="F225">
        <v>200.26999999999998</v>
      </c>
      <c r="G225">
        <v>8.1673404483957501</v>
      </c>
      <c r="N225">
        <v>98.88</v>
      </c>
      <c r="O225">
        <v>10.119777665541895</v>
      </c>
      <c r="P225">
        <v>98.742499999999993</v>
      </c>
      <c r="Q225">
        <v>7.0127578681048783</v>
      </c>
      <c r="R225">
        <v>0</v>
      </c>
      <c r="W225">
        <v>0</v>
      </c>
    </row>
    <row r="226" spans="1:23">
      <c r="A226" t="s">
        <v>4</v>
      </c>
      <c r="B226" t="s">
        <v>101</v>
      </c>
      <c r="C226" s="5">
        <v>44214</v>
      </c>
      <c r="D226" s="8"/>
      <c r="E226" t="s">
        <v>94</v>
      </c>
      <c r="F226">
        <v>375.85166666666669</v>
      </c>
      <c r="G226">
        <v>37.536562287100033</v>
      </c>
      <c r="N226">
        <v>134.59333333333333</v>
      </c>
      <c r="O226">
        <v>14.345005470352573</v>
      </c>
      <c r="P226">
        <v>169.92625000000004</v>
      </c>
      <c r="Q226">
        <v>11.955219075222701</v>
      </c>
      <c r="R226">
        <v>71.33208333333333</v>
      </c>
      <c r="W226">
        <v>12.917845705597021</v>
      </c>
    </row>
    <row r="227" spans="1:23">
      <c r="A227" t="s">
        <v>4</v>
      </c>
      <c r="B227" t="s">
        <v>101</v>
      </c>
      <c r="C227" s="5">
        <v>44229</v>
      </c>
      <c r="D227" s="8"/>
      <c r="E227" t="s">
        <v>26</v>
      </c>
      <c r="F227">
        <v>495.31208333333336</v>
      </c>
      <c r="G227">
        <v>57.472134259807156</v>
      </c>
      <c r="H227">
        <v>1155</v>
      </c>
      <c r="I227">
        <f>188.8/2</f>
        <v>94.4</v>
      </c>
      <c r="J227">
        <f>H227/10</f>
        <v>115.5</v>
      </c>
      <c r="K227">
        <f>I227/10</f>
        <v>9.4400000000000013</v>
      </c>
      <c r="L227">
        <f>R227/H227</f>
        <v>0.18568542568542568</v>
      </c>
      <c r="N227">
        <v>89.452500000000001</v>
      </c>
      <c r="O227">
        <v>17.466594485378845</v>
      </c>
      <c r="P227">
        <v>191.39291666666668</v>
      </c>
      <c r="Q227">
        <v>29.629555395776503</v>
      </c>
      <c r="R227">
        <v>214.46666666666664</v>
      </c>
      <c r="W227">
        <v>14.9466577460576</v>
      </c>
    </row>
    <row r="228" spans="1:23">
      <c r="A228" t="s">
        <v>4</v>
      </c>
      <c r="B228" t="s">
        <v>102</v>
      </c>
      <c r="C228" s="18">
        <v>44158</v>
      </c>
      <c r="D228" s="8">
        <v>549.46489715576172</v>
      </c>
      <c r="E228" t="s">
        <v>92</v>
      </c>
      <c r="F228">
        <v>64.377500000000012</v>
      </c>
      <c r="G228">
        <v>3.9364988145134796</v>
      </c>
      <c r="N228">
        <v>43.157499999999999</v>
      </c>
      <c r="O228">
        <v>3.2719371810392004</v>
      </c>
      <c r="P228">
        <v>21.22</v>
      </c>
      <c r="Q228">
        <v>1.0442940199005295</v>
      </c>
      <c r="R228">
        <v>0</v>
      </c>
      <c r="W228">
        <v>0</v>
      </c>
    </row>
    <row r="229" spans="1:23">
      <c r="A229" t="s">
        <v>4</v>
      </c>
      <c r="B229" t="s">
        <v>102</v>
      </c>
      <c r="C229" s="18">
        <v>44167</v>
      </c>
      <c r="D229" s="8">
        <v>701.49247646331787</v>
      </c>
      <c r="E229" t="s">
        <v>93</v>
      </c>
      <c r="F229">
        <v>159.32749999999999</v>
      </c>
      <c r="G229">
        <v>6.5868320344457674</v>
      </c>
      <c r="N229">
        <v>101.83250000000001</v>
      </c>
      <c r="O229">
        <v>4.0172158165407978</v>
      </c>
      <c r="P229">
        <v>54.905000000000001</v>
      </c>
      <c r="Q229">
        <v>2.7046426134827275</v>
      </c>
      <c r="R229">
        <v>0</v>
      </c>
      <c r="W229">
        <v>0</v>
      </c>
    </row>
    <row r="230" spans="1:23">
      <c r="A230" t="s">
        <v>4</v>
      </c>
      <c r="B230" t="s">
        <v>102</v>
      </c>
      <c r="C230" s="18">
        <v>44182</v>
      </c>
      <c r="D230" s="8">
        <v>942.96628284454346</v>
      </c>
      <c r="E230" t="s">
        <v>94</v>
      </c>
      <c r="F230">
        <v>327.78</v>
      </c>
      <c r="G230">
        <v>57.875125677809343</v>
      </c>
      <c r="N230">
        <v>140.06875000000002</v>
      </c>
      <c r="O230">
        <v>21.467399739197493</v>
      </c>
      <c r="P230">
        <v>152.43958333333333</v>
      </c>
      <c r="Q230">
        <v>29.184315917012359</v>
      </c>
      <c r="R230">
        <v>33.24666666666667</v>
      </c>
      <c r="W230">
        <v>14.847568902511101</v>
      </c>
    </row>
    <row r="231" spans="1:23">
      <c r="A231" t="s">
        <v>4</v>
      </c>
      <c r="B231" t="s">
        <v>102</v>
      </c>
      <c r="C231" s="18">
        <v>44200</v>
      </c>
      <c r="D231" s="8"/>
      <c r="E231" t="s">
        <v>26</v>
      </c>
      <c r="F231">
        <v>412.84208333333333</v>
      </c>
      <c r="G231">
        <v>55.600045727461641</v>
      </c>
      <c r="H231">
        <v>924.65</v>
      </c>
      <c r="I231">
        <f>333.8/2</f>
        <v>166.9</v>
      </c>
      <c r="J231">
        <f>H231/10</f>
        <v>92.465000000000003</v>
      </c>
      <c r="K231">
        <f>I231/10</f>
        <v>16.690000000000001</v>
      </c>
      <c r="L231">
        <f>R231/H231</f>
        <v>0.24674831918383533</v>
      </c>
      <c r="N231">
        <v>71.502083333333331</v>
      </c>
      <c r="O231">
        <v>14.800670927219251</v>
      </c>
      <c r="P231">
        <v>113.18416666666667</v>
      </c>
      <c r="Q231">
        <v>10.598273149433338</v>
      </c>
      <c r="R231">
        <v>228.15583333333333</v>
      </c>
      <c r="W231">
        <v>32.121658872947343</v>
      </c>
    </row>
    <row r="232" spans="1:23">
      <c r="A232" t="s">
        <v>4</v>
      </c>
      <c r="B232" t="s">
        <v>103</v>
      </c>
      <c r="C232" s="18">
        <v>44158</v>
      </c>
      <c r="D232" s="8">
        <v>549.46489715576172</v>
      </c>
      <c r="E232" t="s">
        <v>92</v>
      </c>
      <c r="F232">
        <v>56.027500000000003</v>
      </c>
      <c r="G232">
        <v>1.9657287664714136</v>
      </c>
      <c r="N232">
        <v>37.369999999999997</v>
      </c>
      <c r="O232">
        <v>1.103804028500236</v>
      </c>
      <c r="P232">
        <v>18.657500000000002</v>
      </c>
      <c r="Q232">
        <v>0.8717929322187965</v>
      </c>
      <c r="R232">
        <v>0</v>
      </c>
      <c r="W232">
        <v>0</v>
      </c>
    </row>
    <row r="233" spans="1:23">
      <c r="A233" t="s">
        <v>4</v>
      </c>
      <c r="B233" t="s">
        <v>103</v>
      </c>
      <c r="C233" s="18">
        <v>44166</v>
      </c>
      <c r="D233" s="8">
        <v>685.09672451019287</v>
      </c>
      <c r="E233" t="s">
        <v>93</v>
      </c>
      <c r="F233">
        <v>120.46500000000002</v>
      </c>
      <c r="G233">
        <v>7.5910698631132165</v>
      </c>
      <c r="N233">
        <v>73.822500000000005</v>
      </c>
      <c r="O233">
        <v>4.1169312499319632</v>
      </c>
      <c r="P233">
        <v>44.252499999999998</v>
      </c>
      <c r="Q233">
        <v>3.3558093286121067</v>
      </c>
      <c r="R233">
        <v>0</v>
      </c>
      <c r="W233">
        <v>0</v>
      </c>
    </row>
    <row r="234" spans="1:23">
      <c r="A234" t="s">
        <v>4</v>
      </c>
      <c r="B234" t="s">
        <v>103</v>
      </c>
      <c r="C234" s="18">
        <v>44179</v>
      </c>
      <c r="D234" s="8">
        <v>888.6162805557251</v>
      </c>
      <c r="E234" t="s">
        <v>94</v>
      </c>
      <c r="F234">
        <v>260.86958333333337</v>
      </c>
      <c r="G234">
        <v>29.982896331005595</v>
      </c>
      <c r="N234">
        <v>112.14416666666668</v>
      </c>
      <c r="O234">
        <v>15.48971704156593</v>
      </c>
      <c r="P234">
        <v>106.25999999999999</v>
      </c>
      <c r="Q234">
        <v>13.470157980458859</v>
      </c>
      <c r="R234">
        <v>41.177916666666668</v>
      </c>
      <c r="W234">
        <v>4.3160578386073212</v>
      </c>
    </row>
    <row r="235" spans="1:23">
      <c r="A235" t="s">
        <v>4</v>
      </c>
      <c r="B235" t="s">
        <v>103</v>
      </c>
      <c r="C235" s="18">
        <v>44200</v>
      </c>
      <c r="D235" s="8"/>
      <c r="E235" t="s">
        <v>26</v>
      </c>
      <c r="I235">
        <f>136.3/2</f>
        <v>68.150000000000006</v>
      </c>
      <c r="K235">
        <f>I235/10</f>
        <v>6.8150000000000004</v>
      </c>
    </row>
    <row r="236" spans="1:23">
      <c r="A236" t="s">
        <v>4</v>
      </c>
      <c r="B236" t="s">
        <v>104</v>
      </c>
      <c r="C236" s="18">
        <v>44158</v>
      </c>
      <c r="D236" s="8">
        <v>549.46489715576172</v>
      </c>
      <c r="E236" t="s">
        <v>92</v>
      </c>
      <c r="F236">
        <v>62.902500000000003</v>
      </c>
      <c r="G236">
        <v>4.298671064022753</v>
      </c>
      <c r="N236">
        <v>42.777500000000003</v>
      </c>
      <c r="O236">
        <v>2.8925864291322232</v>
      </c>
      <c r="P236">
        <v>20.125</v>
      </c>
      <c r="Q236">
        <v>1.4189050943127468</v>
      </c>
      <c r="R236">
        <v>0</v>
      </c>
      <c r="W236">
        <v>0</v>
      </c>
    </row>
    <row r="237" spans="1:23">
      <c r="A237" t="s">
        <v>4</v>
      </c>
      <c r="B237" t="s">
        <v>104</v>
      </c>
      <c r="C237" s="18">
        <v>44167</v>
      </c>
      <c r="D237" s="8">
        <v>701.49247646331787</v>
      </c>
      <c r="E237" t="s">
        <v>93</v>
      </c>
      <c r="F237">
        <v>144.0975</v>
      </c>
      <c r="G237">
        <v>9.2744742663219206</v>
      </c>
      <c r="N237">
        <v>91.85499999999999</v>
      </c>
      <c r="O237">
        <v>5.6279814320945221</v>
      </c>
      <c r="P237">
        <v>50.83</v>
      </c>
      <c r="Q237">
        <v>3.7262760677831381</v>
      </c>
      <c r="R237">
        <v>0</v>
      </c>
      <c r="W237">
        <v>0</v>
      </c>
    </row>
    <row r="238" spans="1:23">
      <c r="A238" t="s">
        <v>4</v>
      </c>
      <c r="B238" t="s">
        <v>104</v>
      </c>
      <c r="C238" s="18">
        <v>44182</v>
      </c>
      <c r="D238" s="8">
        <v>942.96628284454346</v>
      </c>
      <c r="E238" t="s">
        <v>94</v>
      </c>
      <c r="F238">
        <v>327.09250000000009</v>
      </c>
      <c r="G238">
        <v>17.227798991799567</v>
      </c>
      <c r="N238">
        <v>156.16791666666666</v>
      </c>
      <c r="O238">
        <v>6.4374788519970814</v>
      </c>
      <c r="P238">
        <v>141.76250000000007</v>
      </c>
      <c r="Q238">
        <v>10.24028278101671</v>
      </c>
      <c r="R238">
        <v>28.24625</v>
      </c>
      <c r="W238">
        <v>3.5353526969921423</v>
      </c>
    </row>
    <row r="239" spans="1:23">
      <c r="A239" t="s">
        <v>4</v>
      </c>
      <c r="B239" t="s">
        <v>104</v>
      </c>
      <c r="C239" s="18">
        <v>44200</v>
      </c>
      <c r="D239" s="8"/>
      <c r="E239" t="s">
        <v>26</v>
      </c>
      <c r="F239">
        <v>410.67333333333335</v>
      </c>
      <c r="G239">
        <v>64.439101824757628</v>
      </c>
      <c r="H239">
        <v>857.1</v>
      </c>
      <c r="I239">
        <f>330.6/2</f>
        <v>165.3</v>
      </c>
      <c r="J239">
        <f>H239/10</f>
        <v>85.710000000000008</v>
      </c>
      <c r="K239">
        <f>I239/10</f>
        <v>16.53</v>
      </c>
      <c r="L239">
        <f>R239/H239</f>
        <v>0.2158013456228367</v>
      </c>
      <c r="N239">
        <v>90.727083333333326</v>
      </c>
      <c r="O239">
        <v>18.020279167779911</v>
      </c>
      <c r="P239">
        <v>134.98291666666668</v>
      </c>
      <c r="Q239">
        <v>20.653174609969913</v>
      </c>
      <c r="R239">
        <v>184.96333333333334</v>
      </c>
      <c r="W239">
        <v>27.988440098845562</v>
      </c>
    </row>
    <row r="240" spans="1:23">
      <c r="A240" t="s">
        <v>4</v>
      </c>
      <c r="B240" t="s">
        <v>105</v>
      </c>
      <c r="C240" s="18">
        <v>44158</v>
      </c>
      <c r="D240" s="8">
        <v>549.46489715576172</v>
      </c>
      <c r="E240" t="s">
        <v>92</v>
      </c>
      <c r="F240">
        <v>58.664999999999999</v>
      </c>
      <c r="G240">
        <v>4.273510461747648</v>
      </c>
      <c r="N240">
        <v>39.957499999999996</v>
      </c>
      <c r="O240">
        <v>2.6107801356427549</v>
      </c>
      <c r="P240">
        <v>18.7075</v>
      </c>
      <c r="Q240">
        <v>1.7106303662685325</v>
      </c>
      <c r="R240">
        <v>0</v>
      </c>
      <c r="W240">
        <v>0</v>
      </c>
    </row>
    <row r="241" spans="1:23">
      <c r="A241" t="s">
        <v>4</v>
      </c>
      <c r="B241" t="s">
        <v>105</v>
      </c>
      <c r="C241" s="18">
        <v>44167</v>
      </c>
      <c r="D241" s="8">
        <v>701.49247646331787</v>
      </c>
      <c r="E241" t="s">
        <v>93</v>
      </c>
      <c r="F241">
        <v>140.57249999999999</v>
      </c>
      <c r="G241">
        <v>7.0048963530282817</v>
      </c>
      <c r="N241">
        <v>88.837500000000006</v>
      </c>
      <c r="O241">
        <v>4.4032835759237576</v>
      </c>
      <c r="P241">
        <v>49.957499999999996</v>
      </c>
      <c r="Q241">
        <v>2.8901769697835049</v>
      </c>
      <c r="R241">
        <v>0</v>
      </c>
      <c r="W241">
        <v>0</v>
      </c>
    </row>
    <row r="242" spans="1:23">
      <c r="A242" t="s">
        <v>4</v>
      </c>
      <c r="B242" t="s">
        <v>105</v>
      </c>
      <c r="C242" s="18">
        <v>44182</v>
      </c>
      <c r="D242" s="8">
        <v>942.96628284454346</v>
      </c>
      <c r="E242" t="s">
        <v>94</v>
      </c>
      <c r="F242">
        <v>318.25041666666664</v>
      </c>
      <c r="G242">
        <v>53.859644990539479</v>
      </c>
      <c r="N242">
        <v>142.38458333333335</v>
      </c>
      <c r="O242">
        <v>25.093163212086761</v>
      </c>
      <c r="P242">
        <v>138.80083333333334</v>
      </c>
      <c r="Q242">
        <v>24.374566059765055</v>
      </c>
      <c r="R242">
        <v>35.925833333333337</v>
      </c>
      <c r="W242">
        <v>4.9667929001482314</v>
      </c>
    </row>
    <row r="243" spans="1:23">
      <c r="A243" t="s">
        <v>4</v>
      </c>
      <c r="B243" t="s">
        <v>105</v>
      </c>
      <c r="C243" s="18">
        <v>44200</v>
      </c>
      <c r="D243" s="8"/>
      <c r="E243" t="s">
        <v>26</v>
      </c>
      <c r="F243">
        <v>442.36874999999998</v>
      </c>
      <c r="G243">
        <v>69.422353393100948</v>
      </c>
      <c r="H243">
        <v>792.7</v>
      </c>
      <c r="I243">
        <f>51/2</f>
        <v>25.5</v>
      </c>
      <c r="J243">
        <f>H243/10</f>
        <v>79.27000000000001</v>
      </c>
      <c r="K243">
        <f>I243/10</f>
        <v>2.5499999999999998</v>
      </c>
      <c r="L243">
        <f>R243/H243</f>
        <v>0.28545319793112151</v>
      </c>
      <c r="N243">
        <v>88.527083333333323</v>
      </c>
      <c r="O243">
        <v>12.344669759451147</v>
      </c>
      <c r="P243">
        <v>127.56291666666667</v>
      </c>
      <c r="Q243">
        <v>11.966569876871798</v>
      </c>
      <c r="R243">
        <v>226.27875000000003</v>
      </c>
      <c r="W243">
        <v>45.253825638235575</v>
      </c>
    </row>
    <row r="244" spans="1:23">
      <c r="A244" t="s">
        <v>4</v>
      </c>
      <c r="B244" t="s">
        <v>106</v>
      </c>
      <c r="C244" s="18">
        <v>44158</v>
      </c>
      <c r="D244" s="8">
        <v>549.46489715576172</v>
      </c>
      <c r="E244" t="s">
        <v>92</v>
      </c>
      <c r="F244">
        <v>36.914999999999999</v>
      </c>
      <c r="G244">
        <v>1.2037614658505515</v>
      </c>
      <c r="N244">
        <v>25.379999999999995</v>
      </c>
      <c r="O244">
        <v>0.83625155704891341</v>
      </c>
      <c r="P244">
        <v>11.535</v>
      </c>
      <c r="Q244">
        <v>0.37232378382262921</v>
      </c>
      <c r="R244">
        <v>0</v>
      </c>
      <c r="W244">
        <v>0</v>
      </c>
    </row>
    <row r="245" spans="1:23">
      <c r="A245" t="s">
        <v>4</v>
      </c>
      <c r="B245" t="s">
        <v>106</v>
      </c>
      <c r="C245" s="18">
        <v>44166</v>
      </c>
      <c r="D245" s="8">
        <v>685.09672451019287</v>
      </c>
      <c r="E245" t="s">
        <v>93</v>
      </c>
      <c r="F245">
        <v>91.924999999999997</v>
      </c>
      <c r="G245">
        <v>3.4782526743563622</v>
      </c>
      <c r="N245">
        <v>58.54</v>
      </c>
      <c r="O245">
        <v>1.9092188629559297</v>
      </c>
      <c r="P245">
        <v>32.334999999999994</v>
      </c>
      <c r="Q245">
        <v>1.5796914255638879</v>
      </c>
      <c r="R245">
        <v>0</v>
      </c>
      <c r="W245">
        <v>0</v>
      </c>
    </row>
    <row r="246" spans="1:23">
      <c r="A246" t="s">
        <v>4</v>
      </c>
      <c r="B246" t="s">
        <v>106</v>
      </c>
      <c r="C246" s="18">
        <v>44179</v>
      </c>
      <c r="D246" s="8">
        <v>888.6162805557251</v>
      </c>
      <c r="E246" t="s">
        <v>94</v>
      </c>
      <c r="F246">
        <v>223.13416666666666</v>
      </c>
      <c r="G246">
        <v>13.209683290635333</v>
      </c>
      <c r="N246">
        <v>111.27000000000001</v>
      </c>
      <c r="O246">
        <v>6.4855968627926908</v>
      </c>
      <c r="P246">
        <v>88.060833333333335</v>
      </c>
      <c r="Q246">
        <v>6.3433532032444084</v>
      </c>
      <c r="R246">
        <v>22.552916666666668</v>
      </c>
    </row>
    <row r="247" spans="1:23">
      <c r="A247" t="s">
        <v>4</v>
      </c>
      <c r="B247" t="s">
        <v>106</v>
      </c>
      <c r="C247" s="18">
        <v>44200</v>
      </c>
      <c r="D247" s="8"/>
      <c r="E247" t="s">
        <v>26</v>
      </c>
      <c r="F247">
        <v>455.01750000000004</v>
      </c>
      <c r="G247">
        <v>77.845979181769692</v>
      </c>
      <c r="H247">
        <v>595</v>
      </c>
      <c r="I247">
        <f>224/2</f>
        <v>112</v>
      </c>
      <c r="J247">
        <f>H247/10</f>
        <v>59.5</v>
      </c>
      <c r="K247">
        <f>I247/10</f>
        <v>11.2</v>
      </c>
      <c r="L247">
        <f>R247/H247</f>
        <v>0.30465476190476193</v>
      </c>
      <c r="N247">
        <v>114.68708333333332</v>
      </c>
      <c r="O247">
        <v>27.89650662099276</v>
      </c>
      <c r="P247">
        <v>159.06083333333331</v>
      </c>
      <c r="Q247">
        <v>29.879604848117246</v>
      </c>
      <c r="R247">
        <v>181.26958333333334</v>
      </c>
      <c r="W247">
        <v>23.777455634905664</v>
      </c>
    </row>
    <row r="248" spans="1:23">
      <c r="A248" t="s">
        <v>4</v>
      </c>
      <c r="B248" t="s">
        <v>107</v>
      </c>
      <c r="C248" s="18">
        <v>44158</v>
      </c>
      <c r="D248" s="8">
        <v>549.46489715576172</v>
      </c>
      <c r="E248" t="s">
        <v>92</v>
      </c>
      <c r="F248">
        <v>66.899999999999991</v>
      </c>
      <c r="G248">
        <v>0.56587690063030971</v>
      </c>
      <c r="N248">
        <v>43.664999999999999</v>
      </c>
      <c r="O248">
        <v>0.24726841016741993</v>
      </c>
      <c r="P248">
        <v>23.234999999999999</v>
      </c>
      <c r="Q248">
        <v>0.40208829876033886</v>
      </c>
      <c r="R248">
        <v>0</v>
      </c>
      <c r="W248">
        <v>0</v>
      </c>
    </row>
    <row r="249" spans="1:23">
      <c r="A249" t="s">
        <v>4</v>
      </c>
      <c r="B249" t="s">
        <v>107</v>
      </c>
      <c r="C249" s="18">
        <v>44167</v>
      </c>
      <c r="D249" s="8">
        <v>701.49247646331787</v>
      </c>
      <c r="E249" t="s">
        <v>93</v>
      </c>
      <c r="F249">
        <v>144.25749999999999</v>
      </c>
      <c r="G249">
        <v>12.989082194289141</v>
      </c>
      <c r="N249">
        <v>87.715000000000003</v>
      </c>
      <c r="O249">
        <v>7.9632054894160671</v>
      </c>
      <c r="P249">
        <v>54.527500000000003</v>
      </c>
      <c r="Q249">
        <v>4.9909090270878007</v>
      </c>
      <c r="R249">
        <v>0</v>
      </c>
      <c r="W249">
        <v>0</v>
      </c>
    </row>
    <row r="250" spans="1:23">
      <c r="A250" t="s">
        <v>4</v>
      </c>
      <c r="B250" t="s">
        <v>107</v>
      </c>
      <c r="C250" s="18">
        <v>44182</v>
      </c>
      <c r="D250" s="8">
        <v>942.96628284454346</v>
      </c>
      <c r="E250" t="s">
        <v>94</v>
      </c>
      <c r="F250">
        <v>366.94124999999997</v>
      </c>
      <c r="G250">
        <v>28.234405129982392</v>
      </c>
      <c r="N250">
        <v>161.79500000000002</v>
      </c>
      <c r="O250">
        <v>10.11841669835151</v>
      </c>
      <c r="P250">
        <v>170.47749999999999</v>
      </c>
      <c r="Q250">
        <v>12.276954726686512</v>
      </c>
      <c r="R250">
        <v>32.85125</v>
      </c>
      <c r="W250">
        <v>9.7024577684051394</v>
      </c>
    </row>
    <row r="251" spans="1:23">
      <c r="A251" t="s">
        <v>4</v>
      </c>
      <c r="B251" t="s">
        <v>107</v>
      </c>
      <c r="C251" s="18">
        <v>44200</v>
      </c>
      <c r="D251" s="8"/>
      <c r="E251" t="s">
        <v>26</v>
      </c>
      <c r="F251">
        <v>452.97291666666661</v>
      </c>
      <c r="G251">
        <v>76.886671358441816</v>
      </c>
      <c r="H251">
        <v>642.5</v>
      </c>
      <c r="I251">
        <f>305/2</f>
        <v>152.5</v>
      </c>
      <c r="J251">
        <f>H251/10</f>
        <v>64.25</v>
      </c>
      <c r="K251">
        <f>I251/10</f>
        <v>15.25</v>
      </c>
      <c r="L251">
        <f>R251/H251</f>
        <v>0.32586705577172503</v>
      </c>
      <c r="N251">
        <v>95.784999999999997</v>
      </c>
      <c r="O251">
        <v>14.160558601531477</v>
      </c>
      <c r="P251">
        <v>147.81833333333333</v>
      </c>
      <c r="Q251">
        <v>24.816630689847802</v>
      </c>
      <c r="R251">
        <v>209.36958333333334</v>
      </c>
      <c r="W251">
        <v>38.905182212031733</v>
      </c>
    </row>
    <row r="252" spans="1:23">
      <c r="A252" t="s">
        <v>4</v>
      </c>
      <c r="B252" t="s">
        <v>108</v>
      </c>
      <c r="C252" s="18">
        <v>44117</v>
      </c>
      <c r="D252" s="8">
        <v>396.55983829498291</v>
      </c>
      <c r="E252" t="s">
        <v>92</v>
      </c>
      <c r="F252">
        <v>18.142500000000002</v>
      </c>
      <c r="G252">
        <v>0.53929545087392383</v>
      </c>
      <c r="N252">
        <v>14.55</v>
      </c>
      <c r="O252">
        <v>0.4740077355205623</v>
      </c>
      <c r="P252">
        <v>3.5925000000000002</v>
      </c>
      <c r="Q252">
        <v>7.6634957210572174E-2</v>
      </c>
      <c r="R252">
        <v>0</v>
      </c>
      <c r="W252">
        <v>0</v>
      </c>
    </row>
    <row r="253" spans="1:23">
      <c r="A253" t="s">
        <v>4</v>
      </c>
      <c r="B253" t="s">
        <v>108</v>
      </c>
      <c r="C253" s="18">
        <v>44146</v>
      </c>
      <c r="D253" s="8">
        <v>778.44316864013672</v>
      </c>
      <c r="E253" t="s">
        <v>93</v>
      </c>
      <c r="F253">
        <v>145.48249999999999</v>
      </c>
      <c r="G253">
        <v>22.357877200590107</v>
      </c>
      <c r="N253">
        <v>84.837500000000006</v>
      </c>
      <c r="O253">
        <v>11.440184566547261</v>
      </c>
      <c r="P253">
        <v>59.47999999999999</v>
      </c>
      <c r="Q253">
        <v>11.225868192111774</v>
      </c>
      <c r="R253">
        <v>0.32750000000000001</v>
      </c>
      <c r="W253">
        <v>0.17983209761700863</v>
      </c>
    </row>
    <row r="254" spans="1:23">
      <c r="A254" t="s">
        <v>4</v>
      </c>
      <c r="B254" t="s">
        <v>108</v>
      </c>
      <c r="C254" s="18">
        <v>44155</v>
      </c>
      <c r="D254" s="8">
        <v>921.72014808654785</v>
      </c>
      <c r="E254" t="s">
        <v>94</v>
      </c>
      <c r="F254">
        <v>241.64749999999998</v>
      </c>
      <c r="G254">
        <v>24.534264262795091</v>
      </c>
      <c r="N254">
        <v>119.755</v>
      </c>
      <c r="O254">
        <v>15.111097743049632</v>
      </c>
      <c r="P254">
        <v>110.62249999999999</v>
      </c>
      <c r="Q254">
        <v>11.519550320361185</v>
      </c>
      <c r="R254">
        <v>10.1775</v>
      </c>
      <c r="W254">
        <v>2.9524266149502627</v>
      </c>
    </row>
    <row r="255" spans="1:23">
      <c r="A255" t="s">
        <v>4</v>
      </c>
      <c r="B255" t="s">
        <v>108</v>
      </c>
      <c r="C255" s="18">
        <v>44173</v>
      </c>
      <c r="D255" s="8">
        <v>1220.9261207580566</v>
      </c>
      <c r="E255" t="s">
        <v>26</v>
      </c>
      <c r="F255">
        <v>270.95249999999999</v>
      </c>
      <c r="G255">
        <v>30.353633877730928</v>
      </c>
      <c r="H255">
        <v>863.1</v>
      </c>
      <c r="I255">
        <f>412/2</f>
        <v>206</v>
      </c>
      <c r="J255">
        <f>H255/10</f>
        <v>86.31</v>
      </c>
      <c r="K255">
        <f>I255/10</f>
        <v>20.6</v>
      </c>
      <c r="L255">
        <f>R255/H255</f>
        <v>0.13277430193488587</v>
      </c>
      <c r="N255">
        <v>71.52000000000001</v>
      </c>
      <c r="O255">
        <v>12.905875277045965</v>
      </c>
      <c r="P255">
        <v>84.58</v>
      </c>
      <c r="Q255">
        <v>7.2574513432747016</v>
      </c>
      <c r="R255">
        <v>114.59750000000001</v>
      </c>
      <c r="W255">
        <v>12.355389765199627</v>
      </c>
    </row>
    <row r="256" spans="1:23">
      <c r="A256" t="s">
        <v>4</v>
      </c>
      <c r="B256" t="s">
        <v>109</v>
      </c>
      <c r="C256" s="18">
        <v>44117</v>
      </c>
      <c r="D256" s="8">
        <v>396.55983829498291</v>
      </c>
      <c r="E256" t="s">
        <v>92</v>
      </c>
      <c r="F256">
        <v>10.032499999999999</v>
      </c>
      <c r="G256">
        <v>1.392715423193126</v>
      </c>
      <c r="N256">
        <v>7.875</v>
      </c>
      <c r="O256">
        <v>1.1244072512513716</v>
      </c>
      <c r="P256">
        <v>2.1574999999999998</v>
      </c>
      <c r="Q256">
        <v>0.26855710131491023</v>
      </c>
      <c r="R256">
        <v>0</v>
      </c>
      <c r="W256">
        <v>0</v>
      </c>
    </row>
    <row r="257" spans="1:23">
      <c r="A257" t="s">
        <v>4</v>
      </c>
      <c r="B257" t="s">
        <v>109</v>
      </c>
      <c r="C257" s="18">
        <v>44144</v>
      </c>
      <c r="D257" s="8">
        <v>754.9431676864624</v>
      </c>
      <c r="E257" t="s">
        <v>93</v>
      </c>
      <c r="F257">
        <v>124.61500000000001</v>
      </c>
      <c r="G257">
        <v>6.1329472251655313</v>
      </c>
      <c r="N257">
        <v>70</v>
      </c>
      <c r="O257">
        <v>1.915302413023495</v>
      </c>
      <c r="P257">
        <v>51.744999999999997</v>
      </c>
      <c r="Q257">
        <v>5.9672166878704891</v>
      </c>
      <c r="R257">
        <v>1.0525</v>
      </c>
      <c r="W257">
        <v>0.27399437342154798</v>
      </c>
    </row>
    <row r="258" spans="1:23">
      <c r="A258" t="s">
        <v>4</v>
      </c>
      <c r="B258" t="s">
        <v>109</v>
      </c>
      <c r="C258" s="18">
        <v>44153</v>
      </c>
      <c r="D258" s="8">
        <v>889.47014713287354</v>
      </c>
      <c r="E258" t="s">
        <v>94</v>
      </c>
      <c r="F258">
        <v>219.0025</v>
      </c>
      <c r="G258">
        <v>9.9274823721827623</v>
      </c>
      <c r="N258">
        <v>101.30249999999999</v>
      </c>
      <c r="O258">
        <v>3.4495516012954397</v>
      </c>
      <c r="P258">
        <v>92.567499999999995</v>
      </c>
      <c r="Q258">
        <v>3.1249116654181628</v>
      </c>
      <c r="R258">
        <v>24.025000000000002</v>
      </c>
      <c r="W258">
        <v>5.8266020686731856</v>
      </c>
    </row>
    <row r="259" spans="1:23">
      <c r="A259" t="s">
        <v>4</v>
      </c>
      <c r="B259" t="s">
        <v>109</v>
      </c>
      <c r="C259" s="18">
        <v>44169</v>
      </c>
      <c r="D259" s="8">
        <v>1156.6210441589355</v>
      </c>
      <c r="E259" t="s">
        <v>26</v>
      </c>
      <c r="F259">
        <v>311.51250000000005</v>
      </c>
      <c r="G259">
        <v>23.992879976845778</v>
      </c>
      <c r="H259">
        <v>534.9</v>
      </c>
      <c r="I259">
        <f>202/2</f>
        <v>101</v>
      </c>
      <c r="J259">
        <f>H259/10</f>
        <v>53.489999999999995</v>
      </c>
      <c r="K259">
        <f>I259/10</f>
        <v>10.1</v>
      </c>
      <c r="L259">
        <f>R259/H259</f>
        <v>0.23065993643671717</v>
      </c>
      <c r="N259">
        <v>105.345</v>
      </c>
      <c r="O259">
        <v>10.038298743645134</v>
      </c>
      <c r="P259">
        <v>81.822499999999991</v>
      </c>
      <c r="Q259">
        <v>6.2426308222842914</v>
      </c>
      <c r="R259">
        <v>123.38000000000001</v>
      </c>
      <c r="W259">
        <v>11.798429980298208</v>
      </c>
    </row>
    <row r="260" spans="1:23">
      <c r="A260" t="s">
        <v>4</v>
      </c>
      <c r="B260" t="s">
        <v>110</v>
      </c>
      <c r="C260" s="18">
        <v>44117</v>
      </c>
      <c r="D260" s="8">
        <v>396.55983829498291</v>
      </c>
      <c r="E260" t="s">
        <v>92</v>
      </c>
      <c r="F260">
        <v>16.190000000000001</v>
      </c>
      <c r="G260">
        <v>1.7852264095439931</v>
      </c>
      <c r="N260">
        <v>13.030000000000001</v>
      </c>
      <c r="O260">
        <v>1.3697140820867182</v>
      </c>
      <c r="P260">
        <v>3.16</v>
      </c>
      <c r="Q260">
        <v>0.41571224021751696</v>
      </c>
      <c r="R260">
        <v>0</v>
      </c>
      <c r="W260">
        <v>0</v>
      </c>
    </row>
    <row r="261" spans="1:23">
      <c r="A261" t="s">
        <v>4</v>
      </c>
      <c r="B261" t="s">
        <v>110</v>
      </c>
      <c r="C261" s="18">
        <v>44146</v>
      </c>
      <c r="D261" s="8">
        <v>778.44316864013672</v>
      </c>
      <c r="E261" t="s">
        <v>93</v>
      </c>
      <c r="F261">
        <v>148.89249999999998</v>
      </c>
      <c r="G261">
        <v>13.302905306110132</v>
      </c>
      <c r="N261">
        <v>87.977500000000006</v>
      </c>
      <c r="O261">
        <v>7.4508873912216771</v>
      </c>
      <c r="P261">
        <v>60.255000000000003</v>
      </c>
      <c r="Q261">
        <v>5.9695358557708067</v>
      </c>
      <c r="R261">
        <v>5.0000000000000001E-3</v>
      </c>
      <c r="W261">
        <v>2.886751345948129E-3</v>
      </c>
    </row>
    <row r="262" spans="1:23">
      <c r="A262" t="s">
        <v>4</v>
      </c>
      <c r="B262" t="s">
        <v>110</v>
      </c>
      <c r="C262" s="18">
        <v>44155</v>
      </c>
      <c r="D262" s="8">
        <v>921.72014808654785</v>
      </c>
      <c r="E262" t="s">
        <v>94</v>
      </c>
      <c r="F262">
        <v>202.23499999999999</v>
      </c>
      <c r="G262">
        <v>12.580664065673842</v>
      </c>
      <c r="N262">
        <v>108.48</v>
      </c>
      <c r="O262">
        <v>8.5586243053425317</v>
      </c>
      <c r="P262">
        <v>89.055000000000007</v>
      </c>
      <c r="Q262">
        <v>5.3790682278624722</v>
      </c>
      <c r="R262">
        <v>3.7125000000000004</v>
      </c>
      <c r="W262">
        <v>1.3491625488922128</v>
      </c>
    </row>
    <row r="263" spans="1:23">
      <c r="A263" t="s">
        <v>4</v>
      </c>
      <c r="B263" t="s">
        <v>110</v>
      </c>
      <c r="C263" s="18">
        <v>44175</v>
      </c>
      <c r="D263" s="8">
        <v>1253.2761192321777</v>
      </c>
      <c r="E263" t="s">
        <v>26</v>
      </c>
      <c r="F263">
        <v>345.46750000000003</v>
      </c>
      <c r="G263">
        <v>25.059440461630267</v>
      </c>
      <c r="H263">
        <v>839.6</v>
      </c>
      <c r="I263">
        <f>410.4/2</f>
        <v>205.2</v>
      </c>
      <c r="J263">
        <f>H263/10</f>
        <v>83.960000000000008</v>
      </c>
      <c r="K263">
        <f>I263/10</f>
        <v>20.52</v>
      </c>
      <c r="L263">
        <f>R263/H263</f>
        <v>0.14141555502620295</v>
      </c>
      <c r="N263">
        <v>125.85249999999999</v>
      </c>
      <c r="O263">
        <v>7.309192129321409</v>
      </c>
      <c r="P263">
        <v>100.53999999999999</v>
      </c>
      <c r="Q263">
        <v>8.4150222816104598</v>
      </c>
      <c r="R263">
        <v>118.7325</v>
      </c>
      <c r="W263">
        <v>14.011195151853876</v>
      </c>
    </row>
    <row r="264" spans="1:23">
      <c r="A264" t="s">
        <v>4</v>
      </c>
      <c r="B264" t="s">
        <v>111</v>
      </c>
      <c r="C264" s="18">
        <v>44117</v>
      </c>
      <c r="D264" s="8">
        <v>396.55983829498291</v>
      </c>
      <c r="E264" t="s">
        <v>92</v>
      </c>
      <c r="F264">
        <v>14.214999999999998</v>
      </c>
      <c r="G264">
        <v>1.7973151272569523</v>
      </c>
      <c r="N264">
        <v>11.6525</v>
      </c>
      <c r="O264">
        <v>1.3901041627638313</v>
      </c>
      <c r="P264">
        <v>2.5625</v>
      </c>
      <c r="Q264">
        <v>0.40843961201953283</v>
      </c>
      <c r="R264">
        <v>0</v>
      </c>
      <c r="W264">
        <v>0</v>
      </c>
    </row>
    <row r="265" spans="1:23">
      <c r="A265" t="s">
        <v>4</v>
      </c>
      <c r="B265" t="s">
        <v>111</v>
      </c>
      <c r="C265" s="18">
        <v>44146</v>
      </c>
      <c r="D265" s="8">
        <v>778.44316864013672</v>
      </c>
      <c r="E265" t="s">
        <v>93</v>
      </c>
      <c r="F265">
        <v>134.04249999999999</v>
      </c>
      <c r="G265">
        <v>6.4399797812829389</v>
      </c>
      <c r="N265">
        <v>79.414999999999992</v>
      </c>
      <c r="O265">
        <v>4.3929877835781195</v>
      </c>
      <c r="P265">
        <v>51.824999999999996</v>
      </c>
      <c r="Q265">
        <v>3.2833456006539161</v>
      </c>
      <c r="R265">
        <v>1.7324999999999999</v>
      </c>
      <c r="W265">
        <v>0.79933696482355521</v>
      </c>
    </row>
    <row r="266" spans="1:23">
      <c r="A266" t="s">
        <v>4</v>
      </c>
      <c r="B266" t="s">
        <v>111</v>
      </c>
      <c r="C266" s="18">
        <v>44153</v>
      </c>
      <c r="D266" s="8">
        <v>889.47014713287354</v>
      </c>
      <c r="E266" t="s">
        <v>94</v>
      </c>
      <c r="F266">
        <v>191.80249999999998</v>
      </c>
      <c r="G266">
        <v>22.727705697012258</v>
      </c>
      <c r="N266">
        <v>97.592500000000001</v>
      </c>
      <c r="O266">
        <v>13.856385035426776</v>
      </c>
      <c r="P266">
        <v>84.894999999999996</v>
      </c>
      <c r="Q266">
        <v>10.145545410014527</v>
      </c>
      <c r="R266">
        <v>7.5324999999999989</v>
      </c>
      <c r="W266">
        <v>2.2345707082122073</v>
      </c>
    </row>
    <row r="267" spans="1:23">
      <c r="A267" t="s">
        <v>4</v>
      </c>
      <c r="B267" t="s">
        <v>111</v>
      </c>
      <c r="C267" s="18">
        <v>44175</v>
      </c>
      <c r="D267" s="8">
        <v>1253.2761192321777</v>
      </c>
      <c r="E267" t="s">
        <v>26</v>
      </c>
      <c r="F267">
        <v>320.39499999999998</v>
      </c>
      <c r="G267">
        <v>24.746452102607936</v>
      </c>
      <c r="H267">
        <v>764.3</v>
      </c>
      <c r="I267">
        <f>384.4/2</f>
        <v>192.2</v>
      </c>
      <c r="J267">
        <f>H267/10</f>
        <v>76.429999999999993</v>
      </c>
      <c r="K267">
        <f>I267/10</f>
        <v>19.22</v>
      </c>
      <c r="L267">
        <f>R267/H267</f>
        <v>0.13266387544158056</v>
      </c>
      <c r="N267">
        <v>125.995</v>
      </c>
      <c r="O267">
        <v>10.490206146687463</v>
      </c>
      <c r="P267">
        <v>91.837500000000006</v>
      </c>
      <c r="Q267">
        <v>9.4224920403256061</v>
      </c>
      <c r="R267">
        <v>101.39500000000001</v>
      </c>
      <c r="W267">
        <v>14.632270557458458</v>
      </c>
    </row>
    <row r="268" spans="1:23">
      <c r="A268" t="s">
        <v>4</v>
      </c>
      <c r="B268" t="s">
        <v>112</v>
      </c>
      <c r="C268" s="18">
        <v>44117</v>
      </c>
      <c r="D268" s="8">
        <v>396.55983829498291</v>
      </c>
      <c r="E268" t="s">
        <v>92</v>
      </c>
      <c r="F268">
        <v>10.67</v>
      </c>
      <c r="G268">
        <v>0.54115616969596314</v>
      </c>
      <c r="N268">
        <v>7.9200000000000008</v>
      </c>
      <c r="O268">
        <v>0.47235226967451399</v>
      </c>
      <c r="P268">
        <v>2.75</v>
      </c>
      <c r="Q268">
        <v>0.11232393630329324</v>
      </c>
      <c r="R268">
        <v>0</v>
      </c>
      <c r="W268">
        <v>0</v>
      </c>
    </row>
    <row r="269" spans="1:23">
      <c r="A269" t="s">
        <v>4</v>
      </c>
      <c r="B269" t="s">
        <v>112</v>
      </c>
      <c r="C269" s="18">
        <v>44144</v>
      </c>
      <c r="D269" s="8">
        <v>754.9431676864624</v>
      </c>
      <c r="E269" t="s">
        <v>93</v>
      </c>
      <c r="F269">
        <v>87.317499999999995</v>
      </c>
      <c r="G269">
        <v>9.2919520509238129</v>
      </c>
      <c r="N269">
        <v>47.835000000000001</v>
      </c>
      <c r="O269">
        <v>3.3960037789535478</v>
      </c>
      <c r="P269">
        <v>36.015000000000001</v>
      </c>
      <c r="Q269">
        <v>5.2635072274419201</v>
      </c>
      <c r="R269">
        <v>1.54</v>
      </c>
      <c r="W269">
        <v>0.5292132525425518</v>
      </c>
    </row>
    <row r="270" spans="1:23">
      <c r="A270" t="s">
        <v>4</v>
      </c>
      <c r="B270" t="s">
        <v>112</v>
      </c>
      <c r="C270" s="18">
        <v>44153</v>
      </c>
      <c r="D270" s="8">
        <v>889.47014713287354</v>
      </c>
      <c r="E270" t="s">
        <v>94</v>
      </c>
      <c r="F270">
        <v>161.00749999999999</v>
      </c>
      <c r="G270">
        <v>3.4235882126798636</v>
      </c>
      <c r="N270">
        <v>75.29249999999999</v>
      </c>
      <c r="O270">
        <v>3.5379781773399301</v>
      </c>
      <c r="P270">
        <v>59.1875</v>
      </c>
      <c r="Q270">
        <v>0.99915276609737791</v>
      </c>
      <c r="R270">
        <v>25.884999999999998</v>
      </c>
      <c r="W270">
        <v>3.7735184730787634</v>
      </c>
    </row>
    <row r="271" spans="1:23">
      <c r="A271" t="s">
        <v>4</v>
      </c>
      <c r="B271" t="s">
        <v>112</v>
      </c>
      <c r="C271" s="18">
        <v>44169</v>
      </c>
      <c r="D271" s="8">
        <v>1156.6210441589355</v>
      </c>
      <c r="E271" t="s">
        <v>26</v>
      </c>
      <c r="F271">
        <v>267.18</v>
      </c>
      <c r="G271">
        <v>33.924907025173439</v>
      </c>
      <c r="H271">
        <v>626.5</v>
      </c>
      <c r="I271">
        <f>213.5/2</f>
        <v>106.75</v>
      </c>
      <c r="J271">
        <f>H271/10</f>
        <v>62.65</v>
      </c>
      <c r="K271">
        <f>I271/10</f>
        <v>10.675000000000001</v>
      </c>
      <c r="L271">
        <f>R271/H271</f>
        <v>0.1483998403830806</v>
      </c>
      <c r="N271">
        <v>101.575</v>
      </c>
      <c r="O271">
        <v>9.7220758242946044</v>
      </c>
      <c r="P271">
        <v>71.942499999999995</v>
      </c>
      <c r="Q271">
        <v>10.438752619446458</v>
      </c>
      <c r="R271">
        <v>92.972499999999997</v>
      </c>
      <c r="W271">
        <v>15.214084688756873</v>
      </c>
    </row>
    <row r="272" spans="1:23">
      <c r="A272" t="s">
        <v>4</v>
      </c>
      <c r="B272" t="s">
        <v>113</v>
      </c>
      <c r="C272" s="18">
        <v>44117</v>
      </c>
      <c r="D272" s="8">
        <v>396.55983829498291</v>
      </c>
      <c r="E272" t="s">
        <v>92</v>
      </c>
      <c r="F272">
        <v>15.682500000000001</v>
      </c>
      <c r="G272">
        <v>1.9146904667160525</v>
      </c>
      <c r="N272">
        <v>12.275000000000002</v>
      </c>
      <c r="O272">
        <v>1.4840288631514735</v>
      </c>
      <c r="P272">
        <v>3.4074999999999998</v>
      </c>
      <c r="Q272">
        <v>0.43089780304228403</v>
      </c>
      <c r="R272">
        <v>0</v>
      </c>
      <c r="W272">
        <v>0</v>
      </c>
    </row>
    <row r="273" spans="1:23">
      <c r="A273" t="s">
        <v>4</v>
      </c>
      <c r="B273" t="s">
        <v>113</v>
      </c>
      <c r="C273" s="18">
        <v>44146</v>
      </c>
      <c r="D273" s="8">
        <v>778.44316864013672</v>
      </c>
      <c r="E273" t="s">
        <v>93</v>
      </c>
      <c r="F273">
        <v>129.64249999999998</v>
      </c>
      <c r="G273">
        <v>16.722318606680567</v>
      </c>
      <c r="N273">
        <v>76.307500000000005</v>
      </c>
      <c r="O273">
        <v>10.365039294828215</v>
      </c>
      <c r="P273">
        <v>52.147499999999994</v>
      </c>
      <c r="Q273">
        <v>6.7730413835538794</v>
      </c>
      <c r="R273">
        <v>0.36</v>
      </c>
      <c r="W273">
        <v>0.21334635376932662</v>
      </c>
    </row>
    <row r="274" spans="1:23">
      <c r="A274" t="s">
        <v>4</v>
      </c>
      <c r="B274" t="s">
        <v>113</v>
      </c>
      <c r="C274" s="18">
        <v>44153</v>
      </c>
      <c r="D274" s="8">
        <v>889.47014713287354</v>
      </c>
      <c r="E274" t="s">
        <v>94</v>
      </c>
      <c r="F274">
        <v>164.6525</v>
      </c>
      <c r="G274">
        <v>3.7391629522305476</v>
      </c>
      <c r="N274">
        <v>85.745000000000005</v>
      </c>
      <c r="O274">
        <v>4.8867107205835429</v>
      </c>
      <c r="P274">
        <v>70.954999999999998</v>
      </c>
      <c r="Q274">
        <v>2.6877205335873158</v>
      </c>
      <c r="R274">
        <v>6.5675000000000008</v>
      </c>
      <c r="W274">
        <v>2.2519116878776564</v>
      </c>
    </row>
    <row r="275" spans="1:23">
      <c r="A275" t="s">
        <v>4</v>
      </c>
      <c r="B275" t="s">
        <v>113</v>
      </c>
      <c r="C275" s="18">
        <v>44173</v>
      </c>
      <c r="D275" s="8">
        <v>1220.9261207580566</v>
      </c>
      <c r="E275" t="s">
        <v>26</v>
      </c>
      <c r="F275">
        <v>349.59500000000003</v>
      </c>
      <c r="G275">
        <v>36.498550313676759</v>
      </c>
      <c r="H275">
        <v>877.6</v>
      </c>
      <c r="I275">
        <f>111.5/2</f>
        <v>55.75</v>
      </c>
      <c r="J275">
        <f>H275/10</f>
        <v>87.76</v>
      </c>
      <c r="K275">
        <f>I275/10</f>
        <v>5.5750000000000002</v>
      </c>
      <c r="L275">
        <f>R275/H275</f>
        <v>0.17330218778486778</v>
      </c>
      <c r="N275">
        <v>98.967500000000001</v>
      </c>
      <c r="O275">
        <v>9.2118197396967396</v>
      </c>
      <c r="P275">
        <v>98.160000000000011</v>
      </c>
      <c r="Q275">
        <v>7.9457514853326812</v>
      </c>
      <c r="R275">
        <v>152.08999999999997</v>
      </c>
      <c r="W275">
        <v>27.876063507365409</v>
      </c>
    </row>
    <row r="276" spans="1:23">
      <c r="A276" t="s">
        <v>4</v>
      </c>
      <c r="B276" t="s">
        <v>114</v>
      </c>
      <c r="C276" s="5">
        <v>44280</v>
      </c>
      <c r="D276" s="8"/>
      <c r="E276" t="s">
        <v>92</v>
      </c>
      <c r="F276">
        <v>88.545000000000016</v>
      </c>
      <c r="G276">
        <v>6.2978164205275169</v>
      </c>
      <c r="N276">
        <v>60.794999999999995</v>
      </c>
      <c r="O276">
        <v>3.9215483761732348</v>
      </c>
      <c r="P276">
        <v>27.750000000000004</v>
      </c>
      <c r="Q276">
        <v>2.3886362915549331</v>
      </c>
      <c r="R276">
        <v>0</v>
      </c>
      <c r="W276">
        <v>0</v>
      </c>
    </row>
    <row r="277" spans="1:23">
      <c r="A277" t="s">
        <v>4</v>
      </c>
      <c r="B277" t="s">
        <v>114</v>
      </c>
      <c r="C277" s="5">
        <v>44292</v>
      </c>
      <c r="D277" s="8"/>
      <c r="E277" t="s">
        <v>93</v>
      </c>
      <c r="F277">
        <v>198.74250000000001</v>
      </c>
      <c r="G277">
        <v>5.4577137689085031</v>
      </c>
      <c r="N277">
        <v>110.89</v>
      </c>
      <c r="O277">
        <v>3.8225536839483012</v>
      </c>
      <c r="P277">
        <v>84.102499999999992</v>
      </c>
      <c r="Q277">
        <v>1.6900462271785404</v>
      </c>
      <c r="R277">
        <v>0</v>
      </c>
      <c r="W277">
        <v>0</v>
      </c>
    </row>
    <row r="278" spans="1:23">
      <c r="A278" t="s">
        <v>4</v>
      </c>
      <c r="B278" t="s">
        <v>114</v>
      </c>
      <c r="C278" s="5">
        <v>44307</v>
      </c>
      <c r="D278" s="8"/>
      <c r="E278" t="s">
        <v>94</v>
      </c>
      <c r="F278">
        <v>387.46208333333328</v>
      </c>
      <c r="G278">
        <v>49.257526466516161</v>
      </c>
      <c r="N278">
        <v>177.02916666666664</v>
      </c>
      <c r="O278">
        <v>26.630169073085362</v>
      </c>
      <c r="P278">
        <v>201.75291666666666</v>
      </c>
      <c r="Q278">
        <v>23.629735096466149</v>
      </c>
      <c r="R278">
        <v>8.0025000000000013</v>
      </c>
      <c r="W278">
        <v>1.1159030349153662</v>
      </c>
    </row>
    <row r="279" spans="1:23">
      <c r="A279" t="s">
        <v>4</v>
      </c>
      <c r="B279" t="s">
        <v>114</v>
      </c>
      <c r="C279" s="5">
        <v>44333</v>
      </c>
      <c r="D279" s="8"/>
      <c r="E279" t="s">
        <v>26</v>
      </c>
      <c r="F279">
        <v>551.755</v>
      </c>
      <c r="G279">
        <v>82.801692867154983</v>
      </c>
      <c r="H279">
        <v>1819</v>
      </c>
      <c r="I279">
        <f>87.4/2</f>
        <v>43.7</v>
      </c>
      <c r="J279">
        <f>H279/10</f>
        <v>181.9</v>
      </c>
      <c r="K279">
        <f>I279/10</f>
        <v>4.37</v>
      </c>
      <c r="L279">
        <f>R279/H279</f>
        <v>0.16807449147883449</v>
      </c>
      <c r="N279">
        <v>88.258333333333326</v>
      </c>
      <c r="O279">
        <v>27.653592409452852</v>
      </c>
      <c r="P279">
        <v>157.76916666666668</v>
      </c>
      <c r="Q279">
        <v>36.686882744507734</v>
      </c>
      <c r="R279">
        <v>305.72749999999996</v>
      </c>
      <c r="W279">
        <v>19.981315178185927</v>
      </c>
    </row>
    <row r="280" spans="1:23">
      <c r="A280" t="s">
        <v>4</v>
      </c>
      <c r="B280" t="s">
        <v>115</v>
      </c>
      <c r="C280" s="5">
        <v>44280</v>
      </c>
      <c r="D280" s="8"/>
      <c r="E280" t="s">
        <v>92</v>
      </c>
      <c r="F280">
        <v>69.22</v>
      </c>
      <c r="G280">
        <v>3.6607717765519863</v>
      </c>
      <c r="N280">
        <v>47.607500000000002</v>
      </c>
      <c r="O280">
        <v>1.9153954117448604</v>
      </c>
      <c r="P280">
        <v>21.612500000000001</v>
      </c>
      <c r="Q280">
        <v>2.1571407580406032</v>
      </c>
      <c r="R280">
        <v>0</v>
      </c>
      <c r="W280">
        <v>0</v>
      </c>
    </row>
    <row r="281" spans="1:23">
      <c r="A281" t="s">
        <v>4</v>
      </c>
      <c r="B281" t="s">
        <v>115</v>
      </c>
      <c r="C281" s="5">
        <v>44292</v>
      </c>
      <c r="D281" s="8"/>
      <c r="E281" t="s">
        <v>93</v>
      </c>
      <c r="F281">
        <v>146.01500000000001</v>
      </c>
      <c r="G281">
        <v>15.826440166169153</v>
      </c>
      <c r="N281">
        <v>87.62</v>
      </c>
      <c r="O281">
        <v>8.2125747079300879</v>
      </c>
      <c r="P281">
        <v>55.08250000000001</v>
      </c>
      <c r="Q281">
        <v>6.7051924841871369</v>
      </c>
      <c r="R281">
        <v>0</v>
      </c>
      <c r="W281">
        <v>0</v>
      </c>
    </row>
    <row r="282" spans="1:23">
      <c r="A282" t="s">
        <v>4</v>
      </c>
      <c r="B282" t="s">
        <v>115</v>
      </c>
      <c r="C282" s="5">
        <v>44307</v>
      </c>
      <c r="D282" s="8"/>
      <c r="E282" t="s">
        <v>94</v>
      </c>
      <c r="F282">
        <v>298.19041666666669</v>
      </c>
      <c r="G282">
        <v>43.23600643012098</v>
      </c>
      <c r="N282">
        <v>143.35541666666666</v>
      </c>
      <c r="O282">
        <v>23.71564143734517</v>
      </c>
      <c r="P282">
        <v>148.785</v>
      </c>
      <c r="Q282">
        <v>20.149036255787475</v>
      </c>
      <c r="R282">
        <v>4.9550000000000001</v>
      </c>
    </row>
    <row r="283" spans="1:23">
      <c r="A283" t="s">
        <v>4</v>
      </c>
      <c r="B283" t="s">
        <v>115</v>
      </c>
      <c r="C283" s="5">
        <v>44336</v>
      </c>
      <c r="D283" s="8"/>
      <c r="E283" t="s">
        <v>26</v>
      </c>
      <c r="F283">
        <v>539.30083333333334</v>
      </c>
      <c r="G283">
        <v>41.466461154702372</v>
      </c>
      <c r="H283">
        <v>1488</v>
      </c>
      <c r="I283">
        <f>275/2</f>
        <v>137.5</v>
      </c>
      <c r="J283">
        <f>H283/10</f>
        <v>148.80000000000001</v>
      </c>
      <c r="K283">
        <f>I283/10</f>
        <v>13.75</v>
      </c>
      <c r="L283">
        <f>R283/H283</f>
        <v>0.16047547043010751</v>
      </c>
      <c r="N283">
        <v>121.715</v>
      </c>
      <c r="O283">
        <v>11.293354773362841</v>
      </c>
      <c r="P283">
        <v>178.79833333333335</v>
      </c>
      <c r="Q283">
        <v>12.146603968309815</v>
      </c>
      <c r="R283">
        <v>238.78749999999999</v>
      </c>
      <c r="W283">
        <v>25.523318908438497</v>
      </c>
    </row>
    <row r="284" spans="1:23">
      <c r="A284" t="s">
        <v>4</v>
      </c>
      <c r="B284" t="s">
        <v>116</v>
      </c>
      <c r="C284" s="5">
        <v>44280</v>
      </c>
      <c r="D284" s="8"/>
      <c r="E284" t="s">
        <v>92</v>
      </c>
      <c r="F284">
        <v>79.502499999999998</v>
      </c>
      <c r="G284">
        <v>11.769799895636863</v>
      </c>
      <c r="N284">
        <v>55.534999999999997</v>
      </c>
      <c r="O284">
        <v>7.5263498235643196</v>
      </c>
      <c r="P284">
        <v>23.967500000000001</v>
      </c>
      <c r="Q284">
        <v>4.2595664392048151</v>
      </c>
      <c r="R284">
        <v>0</v>
      </c>
      <c r="W284">
        <v>0</v>
      </c>
    </row>
    <row r="285" spans="1:23">
      <c r="A285" t="s">
        <v>4</v>
      </c>
      <c r="B285" t="s">
        <v>116</v>
      </c>
      <c r="C285" s="5">
        <v>44292</v>
      </c>
      <c r="D285" s="8"/>
      <c r="E285" t="s">
        <v>93</v>
      </c>
      <c r="F285">
        <v>195.90750000000003</v>
      </c>
      <c r="G285">
        <v>14.439174938917555</v>
      </c>
      <c r="N285">
        <v>115.2375</v>
      </c>
      <c r="O285">
        <v>8.5931565552673153</v>
      </c>
      <c r="P285">
        <v>77.78</v>
      </c>
      <c r="Q285">
        <v>6.9292544091458375</v>
      </c>
      <c r="R285">
        <v>0</v>
      </c>
      <c r="W285">
        <v>0</v>
      </c>
    </row>
    <row r="286" spans="1:23">
      <c r="A286" t="s">
        <v>4</v>
      </c>
      <c r="B286" t="s">
        <v>116</v>
      </c>
      <c r="C286" s="5">
        <v>44309</v>
      </c>
      <c r="D286" s="8"/>
      <c r="E286" t="s">
        <v>94</v>
      </c>
      <c r="F286">
        <v>390.20083333333338</v>
      </c>
      <c r="G286">
        <v>47.434035314845467</v>
      </c>
      <c r="N286">
        <v>181.03083333333333</v>
      </c>
      <c r="O286">
        <v>23.843334153696183</v>
      </c>
      <c r="P286">
        <v>201.995</v>
      </c>
      <c r="Q286">
        <v>24.876939632176704</v>
      </c>
      <c r="R286">
        <v>6.9375</v>
      </c>
    </row>
    <row r="287" spans="1:23">
      <c r="A287" t="s">
        <v>4</v>
      </c>
      <c r="B287" t="s">
        <v>116</v>
      </c>
      <c r="C287" s="5">
        <v>44340</v>
      </c>
      <c r="D287" s="8"/>
      <c r="E287" t="s">
        <v>26</v>
      </c>
      <c r="F287">
        <v>474.62166666666667</v>
      </c>
      <c r="G287">
        <v>28.870753319271266</v>
      </c>
      <c r="H287">
        <v>1678</v>
      </c>
      <c r="I287">
        <f>287.6/2</f>
        <v>143.80000000000001</v>
      </c>
      <c r="J287">
        <f>H287/10</f>
        <v>167.8</v>
      </c>
      <c r="K287">
        <f>I287/10</f>
        <v>14.38</v>
      </c>
      <c r="L287">
        <f>R287/H287</f>
        <v>0.14751862336114421</v>
      </c>
      <c r="N287">
        <v>87.155000000000001</v>
      </c>
      <c r="O287">
        <v>7.3524878001838054</v>
      </c>
      <c r="P287">
        <v>139.93041666666667</v>
      </c>
      <c r="Q287">
        <v>17.0466735971909</v>
      </c>
      <c r="R287">
        <v>247.53625</v>
      </c>
      <c r="W287">
        <v>5.2749446361410799</v>
      </c>
    </row>
    <row r="288" spans="1:23">
      <c r="A288" t="s">
        <v>4</v>
      </c>
      <c r="B288" t="s">
        <v>117</v>
      </c>
      <c r="C288" s="5">
        <v>44280</v>
      </c>
      <c r="D288" s="8"/>
      <c r="E288" t="s">
        <v>92</v>
      </c>
      <c r="F288">
        <v>81.372500000000002</v>
      </c>
      <c r="G288">
        <v>9.6718529550098715</v>
      </c>
      <c r="N288">
        <v>55.832499999999996</v>
      </c>
      <c r="O288">
        <v>4.8136029039241244</v>
      </c>
      <c r="P288">
        <v>25.54</v>
      </c>
      <c r="Q288">
        <v>4.8658486755481176</v>
      </c>
      <c r="R288">
        <v>0</v>
      </c>
      <c r="W288">
        <v>0</v>
      </c>
    </row>
    <row r="289" spans="1:23">
      <c r="A289" t="s">
        <v>4</v>
      </c>
      <c r="B289" t="s">
        <v>117</v>
      </c>
      <c r="C289" s="5">
        <v>44292</v>
      </c>
      <c r="D289" s="8"/>
      <c r="E289" t="s">
        <v>93</v>
      </c>
      <c r="F289">
        <v>168.57750000000001</v>
      </c>
      <c r="G289">
        <v>19.766553136970135</v>
      </c>
      <c r="N289">
        <v>98.924999999999997</v>
      </c>
      <c r="O289">
        <v>10.524007870895334</v>
      </c>
      <c r="P289">
        <v>65.767499999999998</v>
      </c>
      <c r="Q289">
        <v>9.0616558227511579</v>
      </c>
      <c r="R289">
        <v>0</v>
      </c>
      <c r="W289">
        <v>0</v>
      </c>
    </row>
    <row r="290" spans="1:23">
      <c r="A290" t="s">
        <v>4</v>
      </c>
      <c r="B290" t="s">
        <v>117</v>
      </c>
      <c r="C290" s="5">
        <v>44309</v>
      </c>
      <c r="D290" s="8"/>
      <c r="E290" t="s">
        <v>94</v>
      </c>
      <c r="F290">
        <v>332.02750000000003</v>
      </c>
      <c r="G290">
        <v>27.848001245683907</v>
      </c>
      <c r="N290">
        <v>139.41458333333333</v>
      </c>
      <c r="O290">
        <v>14.633295310868737</v>
      </c>
      <c r="P290">
        <v>177.19791666666666</v>
      </c>
      <c r="Q290">
        <v>15.067317269860899</v>
      </c>
      <c r="R290">
        <v>15.182500000000001</v>
      </c>
    </row>
    <row r="291" spans="1:23">
      <c r="A291" t="s">
        <v>4</v>
      </c>
      <c r="B291" t="s">
        <v>117</v>
      </c>
      <c r="C291" s="5">
        <v>44336</v>
      </c>
      <c r="D291" s="8"/>
      <c r="E291" t="s">
        <v>26</v>
      </c>
      <c r="F291">
        <v>528.08166666666659</v>
      </c>
      <c r="G291">
        <v>57.498992672335888</v>
      </c>
      <c r="H291">
        <v>1347</v>
      </c>
      <c r="I291">
        <f>289/2</f>
        <v>144.5</v>
      </c>
      <c r="J291">
        <f>H291/10</f>
        <v>134.69999999999999</v>
      </c>
      <c r="K291">
        <f>I291/10</f>
        <v>14.45</v>
      </c>
      <c r="L291">
        <f>R291/H291</f>
        <v>0.18642662707250676</v>
      </c>
      <c r="N291">
        <v>111.98374999999999</v>
      </c>
      <c r="O291">
        <v>10.75648784358385</v>
      </c>
      <c r="P291">
        <v>164.98124999999999</v>
      </c>
      <c r="Q291">
        <v>17.059947752066606</v>
      </c>
      <c r="R291">
        <v>251.11666666666662</v>
      </c>
      <c r="W291">
        <v>30.747951121142297</v>
      </c>
    </row>
    <row r="292" spans="1:23">
      <c r="A292" t="s">
        <v>4</v>
      </c>
      <c r="B292" t="s">
        <v>118</v>
      </c>
      <c r="C292" s="5">
        <v>44280</v>
      </c>
      <c r="D292" s="8"/>
      <c r="E292" t="s">
        <v>92</v>
      </c>
      <c r="F292">
        <v>65.8125</v>
      </c>
      <c r="G292">
        <v>5.0375115798047103</v>
      </c>
      <c r="N292">
        <v>46.282499999999999</v>
      </c>
      <c r="O292">
        <v>3.0946900087084597</v>
      </c>
      <c r="P292">
        <v>19.53</v>
      </c>
      <c r="Q292">
        <v>2.0159778437935931</v>
      </c>
      <c r="R292">
        <v>0</v>
      </c>
    </row>
    <row r="293" spans="1:23">
      <c r="A293" t="s">
        <v>4</v>
      </c>
      <c r="B293" t="s">
        <v>118</v>
      </c>
      <c r="C293" s="5">
        <v>44292</v>
      </c>
      <c r="D293" s="8"/>
      <c r="E293" t="s">
        <v>93</v>
      </c>
      <c r="F293">
        <v>174.77999999999997</v>
      </c>
      <c r="G293">
        <v>16.467425927165134</v>
      </c>
      <c r="N293">
        <v>104.70500000000001</v>
      </c>
      <c r="O293">
        <v>8.2652369395357592</v>
      </c>
      <c r="P293">
        <v>69.289999999999992</v>
      </c>
      <c r="Q293">
        <v>8.040467440806335</v>
      </c>
      <c r="R293">
        <v>0</v>
      </c>
    </row>
    <row r="294" spans="1:23">
      <c r="A294" t="s">
        <v>4</v>
      </c>
      <c r="B294" t="s">
        <v>118</v>
      </c>
      <c r="C294" s="5">
        <v>44316</v>
      </c>
      <c r="D294" s="8"/>
      <c r="E294" t="s">
        <v>94</v>
      </c>
      <c r="F294">
        <v>366.71791666666667</v>
      </c>
      <c r="G294">
        <v>26.547716765315027</v>
      </c>
      <c r="N294">
        <v>176.04958333333335</v>
      </c>
      <c r="O294">
        <v>12.710304116313083</v>
      </c>
      <c r="P294">
        <v>190.66833333333335</v>
      </c>
      <c r="Q294">
        <v>16.570792033306969</v>
      </c>
      <c r="R294">
        <v>0</v>
      </c>
    </row>
    <row r="295" spans="1:23">
      <c r="A295" t="s">
        <v>4</v>
      </c>
      <c r="B295" t="s">
        <v>118</v>
      </c>
      <c r="C295" s="5">
        <v>44340</v>
      </c>
      <c r="D295" s="8"/>
      <c r="E295" t="s">
        <v>26</v>
      </c>
      <c r="F295">
        <v>495.88291666666663</v>
      </c>
      <c r="G295">
        <v>55.340501737705821</v>
      </c>
      <c r="H295">
        <v>1111</v>
      </c>
      <c r="I295">
        <f>307.2/2</f>
        <v>153.6</v>
      </c>
      <c r="J295">
        <f>H295/10</f>
        <v>111.1</v>
      </c>
      <c r="K295">
        <f>I295/10</f>
        <v>15.36</v>
      </c>
      <c r="L295">
        <f>R295/H295</f>
        <v>0.1737841284128413</v>
      </c>
      <c r="N295">
        <v>103.12833333333333</v>
      </c>
      <c r="O295">
        <v>20.647626298421315</v>
      </c>
      <c r="P295">
        <v>199.68041666666664</v>
      </c>
      <c r="Q295">
        <v>12.168155471599631</v>
      </c>
      <c r="R295">
        <v>193.07416666666668</v>
      </c>
      <c r="W295">
        <v>25.765741920483489</v>
      </c>
    </row>
    <row r="296" spans="1:23">
      <c r="A296" t="s">
        <v>4</v>
      </c>
      <c r="B296" t="s">
        <v>119</v>
      </c>
      <c r="C296" s="5">
        <v>44280</v>
      </c>
      <c r="D296" s="8"/>
      <c r="E296" t="s">
        <v>92</v>
      </c>
      <c r="F296">
        <v>81.587500000000006</v>
      </c>
      <c r="G296">
        <v>4.3238126983022704</v>
      </c>
      <c r="N296">
        <v>55.875000000000007</v>
      </c>
      <c r="O296">
        <v>2.7815178709953496</v>
      </c>
      <c r="P296">
        <v>25.712500000000002</v>
      </c>
      <c r="Q296">
        <v>1.5991475593786477</v>
      </c>
      <c r="R296">
        <v>0</v>
      </c>
      <c r="W296">
        <v>0</v>
      </c>
    </row>
    <row r="297" spans="1:23">
      <c r="A297" t="s">
        <v>4</v>
      </c>
      <c r="B297" t="s">
        <v>119</v>
      </c>
      <c r="C297" s="5">
        <v>44292</v>
      </c>
      <c r="D297" s="8"/>
      <c r="E297" t="s">
        <v>93</v>
      </c>
      <c r="F297">
        <v>207.9375</v>
      </c>
      <c r="G297">
        <v>14.547399753335034</v>
      </c>
      <c r="N297">
        <v>124.955</v>
      </c>
      <c r="O297">
        <v>6.6196708125605861</v>
      </c>
      <c r="P297">
        <v>81.164999999999992</v>
      </c>
      <c r="Q297">
        <v>8.8314565616324163</v>
      </c>
      <c r="R297">
        <v>0</v>
      </c>
      <c r="W297">
        <v>0</v>
      </c>
    </row>
    <row r="298" spans="1:23">
      <c r="A298" t="s">
        <v>4</v>
      </c>
      <c r="B298" t="s">
        <v>119</v>
      </c>
      <c r="C298" s="5">
        <v>44309</v>
      </c>
      <c r="D298" s="8"/>
      <c r="E298" t="s">
        <v>94</v>
      </c>
      <c r="F298">
        <v>356.375</v>
      </c>
      <c r="G298">
        <v>23.88967271646894</v>
      </c>
      <c r="N298">
        <v>175.98416666666668</v>
      </c>
      <c r="O298">
        <v>12.951017504356455</v>
      </c>
      <c r="P298">
        <v>175.62833333333333</v>
      </c>
      <c r="Q298">
        <v>10.965601370920064</v>
      </c>
      <c r="R298">
        <v>4.41</v>
      </c>
    </row>
    <row r="299" spans="1:23">
      <c r="A299" t="s">
        <v>4</v>
      </c>
      <c r="B299" t="s">
        <v>119</v>
      </c>
      <c r="C299" s="5">
        <v>44340</v>
      </c>
      <c r="D299" s="8"/>
      <c r="E299" t="s">
        <v>26</v>
      </c>
      <c r="F299">
        <v>583.00041666666664</v>
      </c>
      <c r="G299">
        <v>33.272695869908134</v>
      </c>
      <c r="H299">
        <v>1157</v>
      </c>
      <c r="I299">
        <f>255.3/2</f>
        <v>127.65</v>
      </c>
      <c r="J299">
        <f>H299/10</f>
        <v>115.7</v>
      </c>
      <c r="K299">
        <f>I299/10</f>
        <v>12.765000000000001</v>
      </c>
      <c r="L299">
        <f>R299/H299</f>
        <v>0.15723062518006337</v>
      </c>
      <c r="N299">
        <v>155.17291666666665</v>
      </c>
      <c r="O299">
        <v>8.836040554094911</v>
      </c>
      <c r="P299">
        <v>245.91166666666666</v>
      </c>
      <c r="Q299">
        <v>25.086558568949538</v>
      </c>
      <c r="R299">
        <v>181.91583333333332</v>
      </c>
      <c r="W299">
        <v>21.196272061510136</v>
      </c>
    </row>
    <row r="300" spans="1:23">
      <c r="A300" t="s">
        <v>4</v>
      </c>
      <c r="B300" t="s">
        <v>120</v>
      </c>
      <c r="C300" s="5">
        <v>44242</v>
      </c>
      <c r="D300" s="8"/>
      <c r="E300" t="s">
        <v>92</v>
      </c>
      <c r="F300">
        <v>101.72750000000001</v>
      </c>
      <c r="G300">
        <v>3.2577788317604406</v>
      </c>
      <c r="N300">
        <v>68.277500000000003</v>
      </c>
      <c r="O300">
        <v>2.4393181253511638</v>
      </c>
      <c r="P300">
        <v>33.450000000000003</v>
      </c>
      <c r="Q300">
        <v>0.91413893911150679</v>
      </c>
      <c r="R300">
        <v>0</v>
      </c>
      <c r="W300">
        <v>0</v>
      </c>
    </row>
    <row r="301" spans="1:23">
      <c r="A301" t="s">
        <v>4</v>
      </c>
      <c r="B301" t="s">
        <v>120</v>
      </c>
      <c r="C301" s="5">
        <v>44250</v>
      </c>
      <c r="D301" s="8"/>
      <c r="E301" t="s">
        <v>93</v>
      </c>
      <c r="F301">
        <v>171.45999999999998</v>
      </c>
      <c r="G301">
        <v>16.136327029407976</v>
      </c>
      <c r="N301">
        <v>105.6825</v>
      </c>
      <c r="O301">
        <v>7.8189996962527095</v>
      </c>
      <c r="P301">
        <v>64.227499999999992</v>
      </c>
      <c r="Q301">
        <v>8.5164608993407729</v>
      </c>
      <c r="R301">
        <v>0</v>
      </c>
      <c r="W301">
        <v>0</v>
      </c>
    </row>
    <row r="302" spans="1:23">
      <c r="A302" t="s">
        <v>4</v>
      </c>
      <c r="B302" t="s">
        <v>120</v>
      </c>
      <c r="C302" s="5">
        <v>44263</v>
      </c>
      <c r="D302" s="8"/>
      <c r="E302" t="s">
        <v>94</v>
      </c>
      <c r="F302">
        <v>408.26666666666665</v>
      </c>
      <c r="G302">
        <v>76.05621312616482</v>
      </c>
      <c r="N302">
        <v>157.92541666666668</v>
      </c>
      <c r="O302">
        <v>29.984492082598084</v>
      </c>
      <c r="P302">
        <v>192.65708333333333</v>
      </c>
      <c r="Q302">
        <v>35.237510122283837</v>
      </c>
      <c r="R302">
        <v>57.68416666666667</v>
      </c>
      <c r="W302">
        <v>11.848665077567608</v>
      </c>
    </row>
    <row r="303" spans="1:23">
      <c r="A303" t="s">
        <v>4</v>
      </c>
      <c r="B303" t="s">
        <v>120</v>
      </c>
      <c r="C303" s="5">
        <v>44281</v>
      </c>
      <c r="D303" s="8"/>
      <c r="E303" t="s">
        <v>26</v>
      </c>
      <c r="F303">
        <v>492.67583333333334</v>
      </c>
      <c r="G303">
        <v>40.777300611233407</v>
      </c>
      <c r="H303">
        <v>1503</v>
      </c>
      <c r="I303">
        <f>383/2</f>
        <v>191.5</v>
      </c>
      <c r="J303">
        <f>H303/10</f>
        <v>150.30000000000001</v>
      </c>
      <c r="K303">
        <f>I303/10</f>
        <v>19.149999999999999</v>
      </c>
      <c r="L303">
        <f>R303/H303</f>
        <v>0.11208527389665114</v>
      </c>
      <c r="N303">
        <v>151.405</v>
      </c>
      <c r="O303">
        <v>12.052558472819797</v>
      </c>
      <c r="P303">
        <v>172.80666666666664</v>
      </c>
      <c r="Q303">
        <v>16.681511833075522</v>
      </c>
      <c r="R303">
        <v>168.46416666666667</v>
      </c>
      <c r="W303">
        <v>15.757838400771089</v>
      </c>
    </row>
    <row r="304" spans="1:23">
      <c r="A304" t="s">
        <v>4</v>
      </c>
      <c r="B304" t="s">
        <v>121</v>
      </c>
      <c r="C304" s="5">
        <v>44242</v>
      </c>
      <c r="D304" s="8"/>
      <c r="E304" t="s">
        <v>92</v>
      </c>
      <c r="F304">
        <v>67.082499999999996</v>
      </c>
      <c r="G304">
        <v>4.0467978596251246</v>
      </c>
      <c r="N304">
        <v>46.392499999999998</v>
      </c>
      <c r="O304">
        <v>2.1333829746828452</v>
      </c>
      <c r="P304">
        <v>20.69</v>
      </c>
      <c r="Q304">
        <v>2.010841449078796</v>
      </c>
      <c r="R304">
        <v>0</v>
      </c>
      <c r="W304">
        <v>0</v>
      </c>
    </row>
    <row r="305" spans="1:23">
      <c r="A305" t="s">
        <v>4</v>
      </c>
      <c r="B305" t="s">
        <v>121</v>
      </c>
      <c r="C305" s="5">
        <v>44250</v>
      </c>
      <c r="D305" s="8"/>
      <c r="E305" t="s">
        <v>93</v>
      </c>
      <c r="F305">
        <v>133.64500000000001</v>
      </c>
      <c r="G305">
        <v>7.0421072840450307</v>
      </c>
      <c r="N305">
        <v>82.745000000000005</v>
      </c>
      <c r="O305">
        <v>3.3378898024550105</v>
      </c>
      <c r="P305">
        <v>47.452500000000001</v>
      </c>
      <c r="Q305">
        <v>3.8385574004652736</v>
      </c>
      <c r="R305">
        <v>0</v>
      </c>
      <c r="W305">
        <v>0</v>
      </c>
    </row>
    <row r="306" spans="1:23">
      <c r="A306" t="s">
        <v>4</v>
      </c>
      <c r="B306" t="s">
        <v>121</v>
      </c>
      <c r="C306" s="5">
        <v>44259</v>
      </c>
      <c r="D306" s="8"/>
      <c r="E306" t="s">
        <v>94</v>
      </c>
      <c r="F306">
        <v>213.20083333333332</v>
      </c>
      <c r="G306">
        <v>21.026055501536781</v>
      </c>
      <c r="N306">
        <v>107.95</v>
      </c>
      <c r="O306">
        <v>10.601119001033497</v>
      </c>
      <c r="P306">
        <v>87.207499999999996</v>
      </c>
      <c r="Q306">
        <v>9.3113014142910178</v>
      </c>
      <c r="R306">
        <v>18.043333333333333</v>
      </c>
      <c r="W306">
        <v>3.274137149551628</v>
      </c>
    </row>
    <row r="307" spans="1:23">
      <c r="A307" t="s">
        <v>4</v>
      </c>
      <c r="B307" t="s">
        <v>121</v>
      </c>
      <c r="C307" s="5">
        <v>44281</v>
      </c>
      <c r="D307" s="8"/>
      <c r="E307" t="s">
        <v>26</v>
      </c>
      <c r="F307">
        <v>448.14249999999998</v>
      </c>
      <c r="G307">
        <v>68.495532608108945</v>
      </c>
      <c r="H307">
        <v>1575</v>
      </c>
      <c r="I307">
        <f>366/2</f>
        <v>183</v>
      </c>
      <c r="J307">
        <f>H307/10</f>
        <v>157.5</v>
      </c>
      <c r="K307">
        <f>I307/10</f>
        <v>18.3</v>
      </c>
      <c r="L307">
        <f>R307/H307</f>
        <v>9.9165079365079373E-2</v>
      </c>
      <c r="N307">
        <v>143.37916666666666</v>
      </c>
      <c r="O307">
        <v>18.271990486605226</v>
      </c>
      <c r="P307">
        <v>148.57833333333332</v>
      </c>
      <c r="Q307">
        <v>23.243282691517116</v>
      </c>
      <c r="R307">
        <v>156.185</v>
      </c>
      <c r="W307">
        <v>29.401922981328966</v>
      </c>
    </row>
    <row r="308" spans="1:23">
      <c r="A308" t="s">
        <v>4</v>
      </c>
      <c r="B308" t="s">
        <v>122</v>
      </c>
      <c r="C308" s="5">
        <v>44242</v>
      </c>
      <c r="D308" s="8"/>
      <c r="E308" t="s">
        <v>92</v>
      </c>
      <c r="F308">
        <v>99.797500000000014</v>
      </c>
      <c r="G308">
        <v>12.284883241203353</v>
      </c>
      <c r="N308">
        <v>66.195000000000007</v>
      </c>
      <c r="O308">
        <v>7.1857550055648183</v>
      </c>
      <c r="P308">
        <v>33.602499999999999</v>
      </c>
      <c r="Q308">
        <v>5.1350906759277368</v>
      </c>
      <c r="R308">
        <v>0</v>
      </c>
      <c r="W308">
        <v>0</v>
      </c>
    </row>
    <row r="309" spans="1:23">
      <c r="A309" t="s">
        <v>4</v>
      </c>
      <c r="B309" t="s">
        <v>122</v>
      </c>
      <c r="C309" s="5">
        <v>44250</v>
      </c>
      <c r="D309" s="8"/>
      <c r="E309" t="s">
        <v>93</v>
      </c>
      <c r="F309">
        <v>162.11750000000001</v>
      </c>
      <c r="G309">
        <v>13.923834705879914</v>
      </c>
      <c r="N309">
        <v>97.18249999999999</v>
      </c>
      <c r="O309">
        <v>7.6025438450999925</v>
      </c>
      <c r="P309">
        <v>63.642499999999998</v>
      </c>
      <c r="Q309">
        <v>6.4287030509012171</v>
      </c>
      <c r="R309">
        <v>0</v>
      </c>
      <c r="W309">
        <v>0</v>
      </c>
    </row>
    <row r="310" spans="1:23">
      <c r="A310" t="s">
        <v>4</v>
      </c>
      <c r="B310" t="s">
        <v>122</v>
      </c>
      <c r="C310" s="5">
        <v>44264</v>
      </c>
      <c r="D310" s="8"/>
      <c r="E310" t="s">
        <v>94</v>
      </c>
      <c r="F310">
        <v>334.42</v>
      </c>
      <c r="G310">
        <v>56.070843123776172</v>
      </c>
      <c r="N310">
        <v>137.28958333333335</v>
      </c>
      <c r="O310">
        <v>22.807131594360989</v>
      </c>
      <c r="P310">
        <v>161.45541666666668</v>
      </c>
      <c r="Q310">
        <v>25.784754282605682</v>
      </c>
      <c r="R310">
        <v>35.674999999999997</v>
      </c>
      <c r="W310">
        <v>9.2657590982426665</v>
      </c>
    </row>
    <row r="311" spans="1:23">
      <c r="A311" t="s">
        <v>4</v>
      </c>
      <c r="B311" t="s">
        <v>122</v>
      </c>
      <c r="C311" s="5">
        <v>44286</v>
      </c>
      <c r="D311" s="8"/>
      <c r="E311" t="s">
        <v>26</v>
      </c>
      <c r="F311">
        <v>599.76625000000001</v>
      </c>
      <c r="G311">
        <v>97.869628021478306</v>
      </c>
      <c r="H311">
        <v>1597</v>
      </c>
      <c r="I311">
        <f>362/2</f>
        <v>181</v>
      </c>
      <c r="J311">
        <f>H311/10</f>
        <v>159.69999999999999</v>
      </c>
      <c r="K311">
        <f>I311/10</f>
        <v>18.100000000000001</v>
      </c>
      <c r="L311">
        <f>R311/H311</f>
        <v>0.1204993738259236</v>
      </c>
      <c r="N311">
        <v>201.08499999999998</v>
      </c>
      <c r="O311">
        <v>25.734606384025827</v>
      </c>
      <c r="P311">
        <v>206.24374999999998</v>
      </c>
      <c r="Q311">
        <v>27.290334474483245</v>
      </c>
      <c r="R311">
        <v>192.4375</v>
      </c>
      <c r="W311">
        <v>50.899819059836311</v>
      </c>
    </row>
    <row r="312" spans="1:23">
      <c r="A312" t="s">
        <v>4</v>
      </c>
      <c r="B312" t="s">
        <v>123</v>
      </c>
      <c r="C312" s="5">
        <v>44242</v>
      </c>
      <c r="D312" s="8"/>
      <c r="E312" t="s">
        <v>92</v>
      </c>
      <c r="F312">
        <v>86.882499999999993</v>
      </c>
      <c r="G312">
        <v>8.9750667360564691</v>
      </c>
      <c r="N312">
        <v>58.432500000000005</v>
      </c>
      <c r="O312">
        <v>5.666041203227052</v>
      </c>
      <c r="P312">
        <v>28.450000000000003</v>
      </c>
      <c r="Q312">
        <v>3.325026315685327</v>
      </c>
      <c r="R312">
        <v>0</v>
      </c>
      <c r="W312">
        <v>0</v>
      </c>
    </row>
    <row r="313" spans="1:23">
      <c r="A313" t="s">
        <v>4</v>
      </c>
      <c r="B313" t="s">
        <v>123</v>
      </c>
      <c r="C313" s="5">
        <v>44250</v>
      </c>
      <c r="D313" s="8"/>
      <c r="E313" t="s">
        <v>93</v>
      </c>
      <c r="F313">
        <v>154.4025</v>
      </c>
      <c r="G313">
        <v>28.862809511838368</v>
      </c>
      <c r="N313">
        <v>91.457499999999996</v>
      </c>
      <c r="O313">
        <v>15.179303549570385</v>
      </c>
      <c r="P313">
        <v>61.542500000000004</v>
      </c>
      <c r="Q313">
        <v>13.437693486979077</v>
      </c>
      <c r="R313">
        <v>0</v>
      </c>
      <c r="W313">
        <v>0</v>
      </c>
    </row>
    <row r="314" spans="1:23">
      <c r="A314" t="s">
        <v>4</v>
      </c>
      <c r="B314" t="s">
        <v>123</v>
      </c>
      <c r="C314" s="5">
        <v>44264</v>
      </c>
      <c r="D314" s="8"/>
      <c r="E314" t="s">
        <v>94</v>
      </c>
      <c r="F314">
        <v>300.09166666666664</v>
      </c>
      <c r="G314">
        <v>75.500774076237832</v>
      </c>
      <c r="N314">
        <v>122.23166666666665</v>
      </c>
      <c r="O314">
        <v>34.304376853344763</v>
      </c>
      <c r="P314">
        <v>139.55416666666667</v>
      </c>
      <c r="Q314">
        <v>35.414757500829964</v>
      </c>
      <c r="R314">
        <v>38.305833333333339</v>
      </c>
      <c r="W314">
        <v>14.66400230692178</v>
      </c>
    </row>
    <row r="315" spans="1:23">
      <c r="A315" t="s">
        <v>4</v>
      </c>
      <c r="B315" t="s">
        <v>123</v>
      </c>
      <c r="C315" s="5">
        <v>44286</v>
      </c>
      <c r="D315" s="8"/>
      <c r="E315" t="s">
        <v>26</v>
      </c>
      <c r="F315">
        <v>622.57458333333329</v>
      </c>
      <c r="G315">
        <v>107.23566760267846</v>
      </c>
      <c r="H315">
        <v>1534</v>
      </c>
      <c r="I315">
        <f>442.4/2</f>
        <v>221.2</v>
      </c>
      <c r="J315">
        <f>H315/10</f>
        <v>153.4</v>
      </c>
      <c r="K315">
        <f>I315/10</f>
        <v>22.119999999999997</v>
      </c>
      <c r="L315">
        <f>R315/H315</f>
        <v>0.13244458930899608</v>
      </c>
      <c r="N315">
        <v>178.05833333333334</v>
      </c>
      <c r="O315">
        <v>37.127828100286791</v>
      </c>
      <c r="P315">
        <v>241.34624999999997</v>
      </c>
      <c r="Q315">
        <v>48.196227493633337</v>
      </c>
      <c r="R315">
        <v>203.17</v>
      </c>
      <c r="W315">
        <v>24.558059135821743</v>
      </c>
    </row>
    <row r="316" spans="1:23">
      <c r="A316" t="s">
        <v>4</v>
      </c>
      <c r="B316" t="s">
        <v>124</v>
      </c>
      <c r="C316" s="5">
        <v>44242</v>
      </c>
      <c r="D316" s="8"/>
      <c r="E316" t="s">
        <v>92</v>
      </c>
      <c r="F316">
        <v>89.117500000000007</v>
      </c>
      <c r="G316">
        <v>7.597218103797382</v>
      </c>
      <c r="N316">
        <v>60.382500000000007</v>
      </c>
      <c r="O316">
        <v>4.4319585117642646</v>
      </c>
      <c r="P316">
        <v>28.734999999999999</v>
      </c>
      <c r="Q316">
        <v>3.2775054029958079</v>
      </c>
      <c r="R316">
        <v>0</v>
      </c>
      <c r="W316">
        <v>0</v>
      </c>
    </row>
    <row r="317" spans="1:23">
      <c r="A317" t="s">
        <v>4</v>
      </c>
      <c r="B317" t="s">
        <v>124</v>
      </c>
      <c r="C317" s="5">
        <v>44250</v>
      </c>
      <c r="D317" s="8"/>
      <c r="E317" t="s">
        <v>93</v>
      </c>
      <c r="F317">
        <v>147.65</v>
      </c>
      <c r="G317">
        <v>23.973715120245057</v>
      </c>
      <c r="N317">
        <v>86.50500000000001</v>
      </c>
      <c r="O317">
        <v>12.514988680245221</v>
      </c>
      <c r="P317">
        <v>59.227500000000006</v>
      </c>
      <c r="Q317">
        <v>11.43452766478207</v>
      </c>
      <c r="R317">
        <v>0</v>
      </c>
      <c r="W317">
        <v>0</v>
      </c>
    </row>
    <row r="318" spans="1:23">
      <c r="A318" t="s">
        <v>4</v>
      </c>
      <c r="B318" t="s">
        <v>124</v>
      </c>
      <c r="C318" s="5">
        <v>44263</v>
      </c>
      <c r="D318" s="8"/>
      <c r="E318" t="s">
        <v>94</v>
      </c>
      <c r="F318">
        <v>302.11291666666671</v>
      </c>
      <c r="G318">
        <v>24.005139653899704</v>
      </c>
      <c r="N318">
        <v>131.46708333333333</v>
      </c>
      <c r="O318">
        <v>8.7973313076507988</v>
      </c>
      <c r="P318">
        <v>139.61291666666665</v>
      </c>
      <c r="Q318">
        <v>11.256568707314925</v>
      </c>
      <c r="R318">
        <v>31.032916666666672</v>
      </c>
      <c r="W318">
        <v>8.107434070693893</v>
      </c>
    </row>
    <row r="319" spans="1:23">
      <c r="A319" t="s">
        <v>4</v>
      </c>
      <c r="B319" t="s">
        <v>124</v>
      </c>
      <c r="C319" s="5">
        <v>44286</v>
      </c>
      <c r="D319" s="8"/>
      <c r="E319" t="s">
        <v>26</v>
      </c>
      <c r="G319">
        <v>77.47484367813442</v>
      </c>
    </row>
    <row r="320" spans="1:23">
      <c r="A320" t="s">
        <v>4</v>
      </c>
      <c r="B320" t="s">
        <v>125</v>
      </c>
      <c r="C320" s="5">
        <v>44242</v>
      </c>
      <c r="D320" s="8"/>
      <c r="E320" t="s">
        <v>92</v>
      </c>
      <c r="F320">
        <v>95.91749999999999</v>
      </c>
      <c r="G320">
        <v>9.697691628251901</v>
      </c>
      <c r="N320">
        <v>63.852499999999992</v>
      </c>
      <c r="O320">
        <v>5.8381680559915567</v>
      </c>
      <c r="P320">
        <v>32.064999999999998</v>
      </c>
      <c r="Q320">
        <v>3.8603486457400153</v>
      </c>
      <c r="R320">
        <v>0</v>
      </c>
      <c r="W320">
        <v>0</v>
      </c>
    </row>
    <row r="321" spans="1:23">
      <c r="A321" t="s">
        <v>4</v>
      </c>
      <c r="B321" t="s">
        <v>125</v>
      </c>
      <c r="C321" s="5">
        <v>44250</v>
      </c>
      <c r="D321" s="8"/>
      <c r="E321" t="s">
        <v>93</v>
      </c>
      <c r="F321">
        <v>165.3725</v>
      </c>
      <c r="G321">
        <v>20.668400750501544</v>
      </c>
      <c r="N321">
        <v>96.495000000000005</v>
      </c>
      <c r="O321">
        <v>11.406337785050304</v>
      </c>
      <c r="P321">
        <v>67.27000000000001</v>
      </c>
      <c r="Q321">
        <v>9.3921900179528386</v>
      </c>
      <c r="R321">
        <v>0</v>
      </c>
      <c r="W321">
        <v>0</v>
      </c>
    </row>
    <row r="322" spans="1:23">
      <c r="A322" t="s">
        <v>4</v>
      </c>
      <c r="B322" t="s">
        <v>125</v>
      </c>
      <c r="C322" s="5">
        <v>44263</v>
      </c>
      <c r="D322" s="8"/>
      <c r="E322" t="s">
        <v>94</v>
      </c>
      <c r="F322">
        <v>317.21083333333331</v>
      </c>
      <c r="G322">
        <v>52.108153328313591</v>
      </c>
      <c r="N322">
        <v>144.76</v>
      </c>
      <c r="O322">
        <v>26.383675648793567</v>
      </c>
      <c r="P322">
        <v>150.71333333333331</v>
      </c>
      <c r="Q322">
        <v>26.032722890837078</v>
      </c>
      <c r="R322">
        <v>21.737499999999997</v>
      </c>
      <c r="W322">
        <v>11.800830744062051</v>
      </c>
    </row>
    <row r="323" spans="1:23">
      <c r="A323" t="s">
        <v>4</v>
      </c>
      <c r="B323" t="s">
        <v>125</v>
      </c>
      <c r="C323" s="5">
        <v>44286</v>
      </c>
      <c r="D323" s="8"/>
      <c r="E323" t="s">
        <v>26</v>
      </c>
      <c r="F323">
        <v>560.08583333333331</v>
      </c>
      <c r="G323">
        <v>92.238187112527157</v>
      </c>
      <c r="H323">
        <v>1665</v>
      </c>
      <c r="I323">
        <f>464.4/2</f>
        <v>232.2</v>
      </c>
      <c r="J323">
        <f>H323/10</f>
        <v>166.5</v>
      </c>
      <c r="K323">
        <f>I323/10</f>
        <v>23.22</v>
      </c>
      <c r="L323">
        <f>R323/H323</f>
        <v>0.11721496496496497</v>
      </c>
      <c r="N323">
        <v>167.95625000000001</v>
      </c>
      <c r="O323">
        <v>30.693021136243765</v>
      </c>
      <c r="P323">
        <v>196.96666666666667</v>
      </c>
      <c r="Q323">
        <v>34.55837126568666</v>
      </c>
      <c r="R323">
        <v>195.16291666666669</v>
      </c>
      <c r="W323">
        <v>37.052521096654857</v>
      </c>
    </row>
    <row r="324" spans="1:23">
      <c r="A324" t="s">
        <v>136</v>
      </c>
      <c r="B324" s="21" t="s">
        <v>137</v>
      </c>
      <c r="C324" s="22">
        <v>41769</v>
      </c>
      <c r="E324" s="5" t="s">
        <v>26</v>
      </c>
      <c r="H324" s="23">
        <v>788.62156000000004</v>
      </c>
      <c r="I324" s="23">
        <v>29.572359422224256</v>
      </c>
      <c r="J324" s="23">
        <v>78.862156000000013</v>
      </c>
      <c r="K324" s="23">
        <v>2.9572359422224248</v>
      </c>
    </row>
    <row r="325" spans="1:23">
      <c r="A325" t="s">
        <v>138</v>
      </c>
      <c r="B325" s="21" t="s">
        <v>139</v>
      </c>
      <c r="C325" s="22">
        <v>41873</v>
      </c>
      <c r="E325" s="5" t="s">
        <v>26</v>
      </c>
      <c r="H325" s="23">
        <v>1394.9273949999999</v>
      </c>
      <c r="I325" s="23">
        <v>115.19730096183611</v>
      </c>
      <c r="J325" s="23">
        <v>139.4927395</v>
      </c>
      <c r="K325" s="23">
        <v>11.519730096183672</v>
      </c>
    </row>
    <row r="326" spans="1:23">
      <c r="A326" t="s">
        <v>140</v>
      </c>
      <c r="B326" s="21" t="s">
        <v>141</v>
      </c>
      <c r="C326" s="22">
        <v>41779</v>
      </c>
      <c r="E326" s="5" t="s">
        <v>26</v>
      </c>
      <c r="H326" s="23">
        <v>1151.0561862</v>
      </c>
      <c r="I326" s="23">
        <v>131.67741566094895</v>
      </c>
      <c r="J326" s="23">
        <v>115.10561862</v>
      </c>
      <c r="K326" s="23">
        <v>13.167741566094877</v>
      </c>
    </row>
    <row r="327" spans="1:23">
      <c r="A327" t="s">
        <v>142</v>
      </c>
      <c r="B327" s="21" t="s">
        <v>143</v>
      </c>
      <c r="C327" s="22">
        <v>42075</v>
      </c>
      <c r="E327" s="5" t="s">
        <v>26</v>
      </c>
      <c r="H327" s="23">
        <v>795.34718647500006</v>
      </c>
      <c r="I327" s="23">
        <v>35.107509290066432</v>
      </c>
      <c r="J327" s="23">
        <v>79.5347186475</v>
      </c>
      <c r="K327" s="23">
        <v>3.5107509290066434</v>
      </c>
    </row>
    <row r="328" spans="1:23">
      <c r="A328" t="s">
        <v>138</v>
      </c>
      <c r="B328" s="21" t="s">
        <v>144</v>
      </c>
      <c r="C328" s="22">
        <v>42082</v>
      </c>
      <c r="E328" s="5" t="s">
        <v>26</v>
      </c>
      <c r="H328" s="23">
        <v>1968.0110359999999</v>
      </c>
      <c r="I328" s="23">
        <v>149.29338205127161</v>
      </c>
      <c r="J328" s="23">
        <v>196.8011036</v>
      </c>
      <c r="K328" s="23">
        <v>14.929338205127157</v>
      </c>
    </row>
    <row r="329" spans="1:23">
      <c r="A329" t="s">
        <v>145</v>
      </c>
      <c r="B329" s="21" t="s">
        <v>146</v>
      </c>
      <c r="C329" s="22">
        <v>42106</v>
      </c>
      <c r="E329" s="5" t="s">
        <v>26</v>
      </c>
      <c r="H329" s="23">
        <v>662.63504273333331</v>
      </c>
      <c r="I329" s="23">
        <v>28.962935784988371</v>
      </c>
      <c r="J329" s="23">
        <v>66.263504273333339</v>
      </c>
      <c r="K329" s="23">
        <v>2.896293578498836</v>
      </c>
    </row>
    <row r="330" spans="1:23">
      <c r="A330" t="s">
        <v>147</v>
      </c>
      <c r="B330" s="21" t="s">
        <v>148</v>
      </c>
      <c r="C330" s="22">
        <v>42518</v>
      </c>
      <c r="E330" s="5" t="s">
        <v>26</v>
      </c>
      <c r="H330" s="23">
        <v>1722.9457006666664</v>
      </c>
      <c r="I330" s="23">
        <v>202.91717113789971</v>
      </c>
      <c r="J330" s="23">
        <v>172.29457006666667</v>
      </c>
      <c r="K330" s="23">
        <v>20.291717113789819</v>
      </c>
    </row>
    <row r="331" spans="1:23">
      <c r="A331" t="s">
        <v>147</v>
      </c>
      <c r="B331" s="21" t="s">
        <v>149</v>
      </c>
      <c r="C331" s="22">
        <v>42480</v>
      </c>
      <c r="E331" s="5" t="s">
        <v>26</v>
      </c>
      <c r="H331" s="23">
        <v>1425.5941140000002</v>
      </c>
      <c r="I331" s="23">
        <v>248.30288943355791</v>
      </c>
      <c r="J331" s="23">
        <v>142.55941140000002</v>
      </c>
      <c r="K331" s="23">
        <v>24.830288943355836</v>
      </c>
    </row>
    <row r="332" spans="1:23">
      <c r="A332" t="s">
        <v>147</v>
      </c>
      <c r="B332" s="21" t="s">
        <v>150</v>
      </c>
      <c r="C332" s="22">
        <v>42442</v>
      </c>
      <c r="E332" s="5" t="s">
        <v>26</v>
      </c>
      <c r="H332" s="23">
        <v>1120.5483471</v>
      </c>
      <c r="I332" s="23">
        <v>94.807853697580029</v>
      </c>
      <c r="J332" s="23">
        <v>112.05483471000001</v>
      </c>
      <c r="K332" s="23">
        <v>9.480785369757994</v>
      </c>
    </row>
    <row r="333" spans="1:23">
      <c r="A333" t="s">
        <v>138</v>
      </c>
      <c r="B333" s="21" t="s">
        <v>151</v>
      </c>
      <c r="C333" s="22">
        <v>42437</v>
      </c>
      <c r="E333" s="5" t="s">
        <v>26</v>
      </c>
      <c r="H333" s="23">
        <v>1839.3277710000002</v>
      </c>
      <c r="I333" s="23">
        <v>29.508182279760106</v>
      </c>
      <c r="J333" s="23">
        <v>183.93277709999998</v>
      </c>
      <c r="K333" s="23">
        <v>2.9508182279760167</v>
      </c>
    </row>
    <row r="334" spans="1:23">
      <c r="A334" t="s">
        <v>152</v>
      </c>
      <c r="B334" s="21" t="s">
        <v>152</v>
      </c>
      <c r="C334" s="22">
        <v>42510</v>
      </c>
      <c r="E334" s="5" t="s">
        <v>26</v>
      </c>
      <c r="H334" s="23">
        <v>1472.6439899999998</v>
      </c>
      <c r="I334" s="23">
        <v>78.265091941149763</v>
      </c>
      <c r="J334" s="23">
        <v>147.264399</v>
      </c>
      <c r="K334" s="23">
        <v>7.8265091941149727</v>
      </c>
    </row>
    <row r="335" spans="1:23">
      <c r="A335" t="s">
        <v>153</v>
      </c>
      <c r="B335" s="21" t="s">
        <v>154</v>
      </c>
      <c r="C335" s="22">
        <v>42847</v>
      </c>
      <c r="E335" s="5" t="s">
        <v>26</v>
      </c>
      <c r="H335" s="23">
        <v>1226.5473146666666</v>
      </c>
      <c r="I335" s="23">
        <v>121.94592515919338</v>
      </c>
      <c r="J335" s="23">
        <v>122.65473146666666</v>
      </c>
      <c r="K335" s="23">
        <v>12.194592515919279</v>
      </c>
    </row>
    <row r="336" spans="1:23">
      <c r="A336" t="s">
        <v>153</v>
      </c>
      <c r="B336" s="21" t="s">
        <v>155</v>
      </c>
      <c r="C336" s="22">
        <v>42917</v>
      </c>
      <c r="E336" s="5" t="s">
        <v>26</v>
      </c>
      <c r="H336" s="23">
        <v>1524.5111643333332</v>
      </c>
      <c r="I336" s="23">
        <v>5.0618050328420336</v>
      </c>
      <c r="J336" s="23">
        <v>152.45111643333334</v>
      </c>
      <c r="K336" s="23">
        <v>0.50618050328420561</v>
      </c>
    </row>
    <row r="337" spans="1:11">
      <c r="A337" t="s">
        <v>145</v>
      </c>
      <c r="B337" s="21" t="s">
        <v>156</v>
      </c>
      <c r="C337" s="22">
        <v>42472</v>
      </c>
      <c r="E337" s="5" t="s">
        <v>26</v>
      </c>
      <c r="H337" s="23">
        <v>500</v>
      </c>
      <c r="I337" s="23"/>
      <c r="J337" s="23">
        <v>50</v>
      </c>
      <c r="K337" s="23"/>
    </row>
    <row r="338" spans="1:11">
      <c r="A338" t="s">
        <v>145</v>
      </c>
      <c r="B338" s="21" t="s">
        <v>157</v>
      </c>
      <c r="C338" s="22">
        <v>42818</v>
      </c>
      <c r="E338" s="5" t="s">
        <v>26</v>
      </c>
      <c r="H338" s="23">
        <v>504</v>
      </c>
      <c r="I338" s="23"/>
      <c r="J338" s="23">
        <v>50.4</v>
      </c>
      <c r="K338" s="23"/>
    </row>
    <row r="339" spans="1:11">
      <c r="A339" t="s">
        <v>158</v>
      </c>
      <c r="B339" s="21" t="s">
        <v>159</v>
      </c>
      <c r="C339" s="22">
        <v>42460</v>
      </c>
      <c r="E339" s="5" t="s">
        <v>26</v>
      </c>
      <c r="H339" s="23">
        <v>798.7</v>
      </c>
      <c r="I339" s="23">
        <v>128.35756048372565</v>
      </c>
      <c r="J339" s="23">
        <v>79.87</v>
      </c>
      <c r="K339" s="23">
        <v>12.835756048372573</v>
      </c>
    </row>
    <row r="340" spans="1:11">
      <c r="A340" t="s">
        <v>158</v>
      </c>
      <c r="B340" s="21" t="s">
        <v>160</v>
      </c>
      <c r="C340" s="22">
        <v>42460</v>
      </c>
      <c r="E340" s="5" t="s">
        <v>26</v>
      </c>
      <c r="H340" s="23">
        <v>676.90000000000009</v>
      </c>
      <c r="I340" s="23">
        <v>116.64583147288188</v>
      </c>
      <c r="J340" s="23">
        <v>67.69</v>
      </c>
      <c r="K340" s="23">
        <v>11.664583147288191</v>
      </c>
    </row>
    <row r="341" spans="1:11">
      <c r="A341" t="s">
        <v>158</v>
      </c>
      <c r="B341" s="21" t="s">
        <v>161</v>
      </c>
      <c r="C341" s="22">
        <v>42460</v>
      </c>
      <c r="E341" s="5" t="s">
        <v>26</v>
      </c>
      <c r="H341" s="23">
        <v>303.40000000000003</v>
      </c>
      <c r="I341" s="23">
        <v>52.876333710523625</v>
      </c>
      <c r="J341" s="23">
        <v>30.340000000000003</v>
      </c>
      <c r="K341" s="23">
        <v>5.2876333710523724</v>
      </c>
    </row>
    <row r="342" spans="1:11">
      <c r="A342" t="s">
        <v>158</v>
      </c>
      <c r="B342" s="21" t="s">
        <v>162</v>
      </c>
      <c r="C342" s="22">
        <v>42460</v>
      </c>
      <c r="E342" s="5" t="s">
        <v>26</v>
      </c>
      <c r="H342" s="23">
        <v>488.7</v>
      </c>
      <c r="I342" s="23">
        <v>69.916402462750654</v>
      </c>
      <c r="J342" s="23">
        <v>48.87</v>
      </c>
      <c r="K342" s="23">
        <v>6.9916402462750735</v>
      </c>
    </row>
    <row r="343" spans="1:11">
      <c r="A343" t="s">
        <v>158</v>
      </c>
      <c r="B343" s="21" t="s">
        <v>163</v>
      </c>
      <c r="C343" s="22">
        <v>42460</v>
      </c>
      <c r="E343" s="5" t="s">
        <v>26</v>
      </c>
      <c r="H343" s="23">
        <v>527</v>
      </c>
      <c r="I343" s="23">
        <v>82.582080380673432</v>
      </c>
      <c r="J343" s="23">
        <v>52.7</v>
      </c>
      <c r="K343" s="23">
        <v>8.2582080380673304</v>
      </c>
    </row>
    <row r="344" spans="1:11">
      <c r="A344" t="s">
        <v>158</v>
      </c>
      <c r="B344" s="21" t="s">
        <v>164</v>
      </c>
      <c r="C344" s="22">
        <v>42460</v>
      </c>
      <c r="E344" s="5" t="s">
        <v>26</v>
      </c>
      <c r="H344" s="23">
        <v>469.70000000000005</v>
      </c>
      <c r="I344" s="23">
        <v>76.380167582952993</v>
      </c>
      <c r="J344" s="23">
        <v>46.97</v>
      </c>
      <c r="K344" s="23">
        <v>7.6380167582953167</v>
      </c>
    </row>
    <row r="345" spans="1:11">
      <c r="A345" t="s">
        <v>158</v>
      </c>
      <c r="B345" s="21" t="s">
        <v>165</v>
      </c>
      <c r="C345" s="22">
        <v>42489</v>
      </c>
      <c r="E345" s="5" t="s">
        <v>26</v>
      </c>
      <c r="H345" s="23">
        <v>1238</v>
      </c>
      <c r="I345" s="23">
        <v>0</v>
      </c>
      <c r="J345" s="23">
        <v>123.8</v>
      </c>
      <c r="K345" s="23">
        <v>0</v>
      </c>
    </row>
    <row r="346" spans="1:11">
      <c r="A346" t="s">
        <v>158</v>
      </c>
      <c r="B346" s="21" t="s">
        <v>166</v>
      </c>
      <c r="C346" s="22">
        <v>42445</v>
      </c>
      <c r="E346" s="5" t="s">
        <v>26</v>
      </c>
      <c r="H346" s="23">
        <v>1037.57142875</v>
      </c>
      <c r="I346" s="23">
        <v>195.35021754916676</v>
      </c>
      <c r="J346" s="23">
        <v>103.757142875</v>
      </c>
      <c r="K346" s="23">
        <v>19.535021754916656</v>
      </c>
    </row>
    <row r="347" spans="1:11">
      <c r="A347" t="s">
        <v>158</v>
      </c>
      <c r="B347" s="21" t="s">
        <v>167</v>
      </c>
      <c r="C347" s="22">
        <v>42445</v>
      </c>
      <c r="E347" s="5" t="s">
        <v>26</v>
      </c>
      <c r="H347" s="23">
        <v>730.00000004999993</v>
      </c>
      <c r="I347" s="23">
        <v>185.10798467880392</v>
      </c>
      <c r="J347" s="23">
        <v>73.000000005000004</v>
      </c>
      <c r="K347" s="23">
        <v>18.510798467880388</v>
      </c>
    </row>
    <row r="348" spans="1:11">
      <c r="A348" t="s">
        <v>168</v>
      </c>
      <c r="B348" t="s">
        <v>169</v>
      </c>
      <c r="C348" s="5">
        <v>43949</v>
      </c>
      <c r="D348" s="5"/>
      <c r="E348" s="5" t="s">
        <v>26</v>
      </c>
      <c r="F348">
        <v>538</v>
      </c>
    </row>
    <row r="349" spans="1:11">
      <c r="A349" t="s">
        <v>168</v>
      </c>
      <c r="B349" t="s">
        <v>170</v>
      </c>
      <c r="C349" s="5">
        <v>43949</v>
      </c>
      <c r="D349" s="5"/>
      <c r="E349" s="5" t="s">
        <v>26</v>
      </c>
      <c r="F349">
        <v>491</v>
      </c>
      <c r="H349">
        <v>1820</v>
      </c>
      <c r="J349">
        <v>182</v>
      </c>
    </row>
    <row r="350" spans="1:11">
      <c r="A350" t="s">
        <v>168</v>
      </c>
      <c r="B350" t="s">
        <v>170</v>
      </c>
      <c r="C350" s="5">
        <v>43949</v>
      </c>
      <c r="D350" s="5"/>
      <c r="E350" s="5" t="s">
        <v>26</v>
      </c>
      <c r="F350">
        <v>515</v>
      </c>
    </row>
    <row r="351" spans="1:11">
      <c r="A351" t="s">
        <v>168</v>
      </c>
      <c r="B351" t="s">
        <v>171</v>
      </c>
      <c r="C351" s="5">
        <v>43949</v>
      </c>
      <c r="D351" s="5"/>
      <c r="E351" s="5" t="s">
        <v>26</v>
      </c>
      <c r="F351">
        <v>696</v>
      </c>
      <c r="H351">
        <v>2220</v>
      </c>
      <c r="J351">
        <v>222</v>
      </c>
    </row>
    <row r="352" spans="1:11">
      <c r="A352" t="s">
        <v>168</v>
      </c>
      <c r="B352" t="s">
        <v>171</v>
      </c>
      <c r="C352" s="5">
        <v>43949</v>
      </c>
      <c r="D352" s="5"/>
      <c r="E352" s="5" t="s">
        <v>26</v>
      </c>
      <c r="F352">
        <v>671</v>
      </c>
      <c r="H352">
        <v>2270</v>
      </c>
      <c r="J352">
        <v>227</v>
      </c>
    </row>
    <row r="353" spans="1:12">
      <c r="A353" t="s">
        <v>168</v>
      </c>
      <c r="B353" t="s">
        <v>172</v>
      </c>
      <c r="C353" s="5">
        <v>43949</v>
      </c>
      <c r="D353" s="5"/>
      <c r="E353" s="5" t="s">
        <v>26</v>
      </c>
      <c r="F353">
        <v>657</v>
      </c>
      <c r="H353">
        <v>2320</v>
      </c>
      <c r="J353">
        <v>232</v>
      </c>
    </row>
    <row r="354" spans="1:12">
      <c r="A354" t="s">
        <v>168</v>
      </c>
      <c r="B354" t="s">
        <v>171</v>
      </c>
      <c r="C354" s="5">
        <v>43959</v>
      </c>
      <c r="D354" s="5"/>
    </row>
    <row r="355" spans="1:12">
      <c r="A355" t="s">
        <v>168</v>
      </c>
      <c r="B355" t="s">
        <v>171</v>
      </c>
      <c r="C355" s="5">
        <v>43959</v>
      </c>
      <c r="D355" s="5"/>
    </row>
    <row r="356" spans="1:12">
      <c r="A356" t="s">
        <v>168</v>
      </c>
      <c r="B356" t="s">
        <v>170</v>
      </c>
      <c r="C356" s="5">
        <v>43959</v>
      </c>
      <c r="D356" s="5"/>
    </row>
    <row r="357" spans="1:12">
      <c r="A357" t="s">
        <v>168</v>
      </c>
      <c r="B357" t="s">
        <v>170</v>
      </c>
      <c r="C357" s="5">
        <v>43959</v>
      </c>
      <c r="D357" s="5"/>
    </row>
    <row r="358" spans="1:12">
      <c r="A358" t="s">
        <v>168</v>
      </c>
      <c r="B358" t="s">
        <v>172</v>
      </c>
      <c r="C358" s="5">
        <v>43959</v>
      </c>
      <c r="D358" s="5"/>
    </row>
    <row r="359" spans="1:12">
      <c r="A359" t="s">
        <v>168</v>
      </c>
      <c r="B359" t="s">
        <v>169</v>
      </c>
      <c r="C359" s="5">
        <v>43727</v>
      </c>
      <c r="D359" s="5"/>
    </row>
    <row r="360" spans="1:12">
      <c r="A360" t="s">
        <v>168</v>
      </c>
      <c r="B360" t="s">
        <v>169</v>
      </c>
      <c r="C360" s="5">
        <v>43860</v>
      </c>
      <c r="D360" s="5"/>
    </row>
    <row r="361" spans="1:12">
      <c r="A361" t="s">
        <v>168</v>
      </c>
      <c r="B361" t="s">
        <v>169</v>
      </c>
      <c r="C361" s="5">
        <v>43959</v>
      </c>
      <c r="D361" s="5"/>
    </row>
    <row r="362" spans="1:12">
      <c r="A362" t="s">
        <v>173</v>
      </c>
      <c r="B362" t="s">
        <v>174</v>
      </c>
      <c r="C362" s="5">
        <v>43546</v>
      </c>
      <c r="D362" s="5"/>
      <c r="E362" s="5" t="s">
        <v>26</v>
      </c>
      <c r="F362">
        <v>370</v>
      </c>
    </row>
    <row r="363" spans="1:12">
      <c r="A363" t="s">
        <v>173</v>
      </c>
      <c r="B363" t="s">
        <v>174</v>
      </c>
      <c r="C363" s="5">
        <v>43363</v>
      </c>
      <c r="D363" s="5"/>
    </row>
    <row r="364" spans="1:12">
      <c r="A364" t="s">
        <v>173</v>
      </c>
      <c r="B364" t="s">
        <v>174</v>
      </c>
      <c r="C364" s="5">
        <v>43475</v>
      </c>
      <c r="D364" s="5"/>
    </row>
    <row r="365" spans="1:12">
      <c r="A365" t="s">
        <v>173</v>
      </c>
      <c r="B365" t="s">
        <v>174</v>
      </c>
      <c r="C365" s="5">
        <v>43480</v>
      </c>
      <c r="D365" s="5"/>
    </row>
    <row r="366" spans="1:12">
      <c r="A366" t="s">
        <v>173</v>
      </c>
      <c r="B366" t="s">
        <v>174</v>
      </c>
      <c r="C366" s="5">
        <v>43516</v>
      </c>
      <c r="D366" s="5"/>
      <c r="F366">
        <v>100</v>
      </c>
    </row>
    <row r="367" spans="1:12">
      <c r="A367" t="s">
        <v>153</v>
      </c>
      <c r="B367" t="s">
        <v>175</v>
      </c>
      <c r="C367" s="5">
        <v>43938</v>
      </c>
      <c r="D367" s="5"/>
      <c r="E367" s="5" t="s">
        <v>26</v>
      </c>
      <c r="F367">
        <v>300.60000000000002</v>
      </c>
      <c r="H367">
        <v>983</v>
      </c>
      <c r="J367">
        <v>98.3</v>
      </c>
      <c r="L367">
        <v>0.33</v>
      </c>
    </row>
    <row r="368" spans="1:12">
      <c r="A368" t="s">
        <v>153</v>
      </c>
      <c r="B368" t="s">
        <v>176</v>
      </c>
      <c r="C368" s="5">
        <v>43607</v>
      </c>
      <c r="D368" s="5"/>
      <c r="E368" s="5" t="s">
        <v>26</v>
      </c>
      <c r="L368">
        <v>0</v>
      </c>
    </row>
    <row r="369" spans="1:12">
      <c r="A369" t="s">
        <v>153</v>
      </c>
      <c r="B369" t="s">
        <v>177</v>
      </c>
      <c r="C369" s="5">
        <v>43937</v>
      </c>
      <c r="D369" s="5"/>
      <c r="E369" s="5" t="s">
        <v>26</v>
      </c>
      <c r="F369">
        <v>373.2</v>
      </c>
      <c r="H369">
        <v>1295</v>
      </c>
      <c r="J369">
        <v>129.5</v>
      </c>
      <c r="L369">
        <v>0.35</v>
      </c>
    </row>
    <row r="370" spans="1:12">
      <c r="A370" t="s">
        <v>153</v>
      </c>
      <c r="B370" t="s">
        <v>176</v>
      </c>
      <c r="C370" s="5">
        <v>43466</v>
      </c>
      <c r="D370" s="5"/>
    </row>
    <row r="371" spans="1:12">
      <c r="A371" t="s">
        <v>153</v>
      </c>
      <c r="B371" t="s">
        <v>176</v>
      </c>
      <c r="C371" s="5">
        <v>43521</v>
      </c>
      <c r="D371" s="5"/>
    </row>
    <row r="372" spans="1:12">
      <c r="A372" t="s">
        <v>153</v>
      </c>
      <c r="B372" t="s">
        <v>176</v>
      </c>
      <c r="C372" s="5">
        <v>43566</v>
      </c>
      <c r="D372" s="5"/>
      <c r="F372">
        <v>190</v>
      </c>
    </row>
    <row r="373" spans="1:12">
      <c r="A373" t="s">
        <v>153</v>
      </c>
      <c r="B373" t="s">
        <v>177</v>
      </c>
      <c r="C373" s="5">
        <v>43878</v>
      </c>
      <c r="D373" s="5"/>
    </row>
    <row r="374" spans="1:12">
      <c r="A374" t="s">
        <v>153</v>
      </c>
      <c r="B374" t="s">
        <v>177</v>
      </c>
      <c r="C374" s="5">
        <v>43905</v>
      </c>
      <c r="D374" s="5"/>
    </row>
    <row r="375" spans="1:12">
      <c r="A375" t="s">
        <v>153</v>
      </c>
      <c r="B375" t="s">
        <v>177</v>
      </c>
      <c r="C375" s="5">
        <v>43912</v>
      </c>
      <c r="D375" s="5"/>
    </row>
    <row r="376" spans="1:12">
      <c r="A376" t="s">
        <v>153</v>
      </c>
      <c r="B376" t="s">
        <v>177</v>
      </c>
      <c r="C376" s="5">
        <v>43917</v>
      </c>
      <c r="D376" s="5"/>
      <c r="F376">
        <v>239.5</v>
      </c>
    </row>
    <row r="377" spans="1:12">
      <c r="A377" t="s">
        <v>153</v>
      </c>
      <c r="B377" t="s">
        <v>177</v>
      </c>
      <c r="C377" s="5">
        <v>43919</v>
      </c>
      <c r="D377" s="5"/>
    </row>
    <row r="378" spans="1:12">
      <c r="A378" t="s">
        <v>153</v>
      </c>
      <c r="B378" t="s">
        <v>177</v>
      </c>
      <c r="C378" s="5">
        <v>43928</v>
      </c>
      <c r="D378" s="5"/>
    </row>
    <row r="379" spans="1:12">
      <c r="A379" t="s">
        <v>153</v>
      </c>
      <c r="B379" t="s">
        <v>175</v>
      </c>
      <c r="C379" s="5">
        <v>43739</v>
      </c>
      <c r="D379" s="5"/>
    </row>
    <row r="380" spans="1:12">
      <c r="A380" t="s">
        <v>153</v>
      </c>
      <c r="B380" t="s">
        <v>175</v>
      </c>
      <c r="C380" s="5">
        <v>43862</v>
      </c>
      <c r="D380" s="5"/>
    </row>
    <row r="381" spans="1:12">
      <c r="A381" t="s">
        <v>153</v>
      </c>
      <c r="B381" t="s">
        <v>175</v>
      </c>
      <c r="C381" s="5">
        <v>43878</v>
      </c>
      <c r="D381" s="5"/>
    </row>
    <row r="382" spans="1:12">
      <c r="A382" t="s">
        <v>153</v>
      </c>
      <c r="B382" t="s">
        <v>175</v>
      </c>
      <c r="C382" s="5">
        <v>43905</v>
      </c>
      <c r="D382" s="5"/>
    </row>
    <row r="383" spans="1:12">
      <c r="A383" t="s">
        <v>153</v>
      </c>
      <c r="B383" t="s">
        <v>175</v>
      </c>
      <c r="C383" s="5">
        <v>43912</v>
      </c>
      <c r="D383" s="5"/>
    </row>
    <row r="384" spans="1:12">
      <c r="A384" t="s">
        <v>153</v>
      </c>
      <c r="B384" t="s">
        <v>175</v>
      </c>
      <c r="C384" s="5">
        <v>43917</v>
      </c>
      <c r="D384" s="5"/>
      <c r="F384">
        <v>244.1</v>
      </c>
    </row>
    <row r="385" spans="1:10">
      <c r="A385" t="s">
        <v>153</v>
      </c>
      <c r="B385" t="s">
        <v>175</v>
      </c>
      <c r="C385" s="5">
        <v>43919</v>
      </c>
      <c r="D385" s="5"/>
    </row>
    <row r="386" spans="1:10">
      <c r="A386" t="s">
        <v>153</v>
      </c>
      <c r="B386" t="s">
        <v>175</v>
      </c>
      <c r="C386" s="5">
        <v>43928</v>
      </c>
      <c r="D386" s="5"/>
    </row>
    <row r="387" spans="1:10">
      <c r="A387" t="s">
        <v>178</v>
      </c>
      <c r="B387" t="s">
        <v>179</v>
      </c>
      <c r="C387" s="5">
        <v>43832</v>
      </c>
      <c r="D387" s="5"/>
      <c r="E387" s="5" t="s">
        <v>26</v>
      </c>
      <c r="F387">
        <v>170.1</v>
      </c>
      <c r="H387">
        <v>277</v>
      </c>
      <c r="J387">
        <v>27.7</v>
      </c>
    </row>
    <row r="388" spans="1:10">
      <c r="A388" t="s">
        <v>178</v>
      </c>
      <c r="B388" t="s">
        <v>180</v>
      </c>
      <c r="C388" s="5">
        <v>43832</v>
      </c>
      <c r="D388" s="5"/>
      <c r="E388" s="5" t="s">
        <v>26</v>
      </c>
      <c r="F388">
        <v>344.3</v>
      </c>
      <c r="H388">
        <v>759</v>
      </c>
      <c r="J388">
        <v>75.900000000000006</v>
      </c>
    </row>
    <row r="389" spans="1:10">
      <c r="A389" t="s">
        <v>178</v>
      </c>
      <c r="B389" t="s">
        <v>180</v>
      </c>
      <c r="C389" s="5">
        <v>43752</v>
      </c>
      <c r="D389" s="5"/>
    </row>
    <row r="390" spans="1:10">
      <c r="A390" t="s">
        <v>178</v>
      </c>
      <c r="B390" t="s">
        <v>180</v>
      </c>
      <c r="C390" s="5">
        <v>43784</v>
      </c>
      <c r="D390" s="5"/>
    </row>
    <row r="391" spans="1:10">
      <c r="A391" t="s">
        <v>178</v>
      </c>
      <c r="B391" t="s">
        <v>180</v>
      </c>
      <c r="C391" s="5">
        <v>43789</v>
      </c>
      <c r="D391" s="5"/>
    </row>
    <row r="392" spans="1:10">
      <c r="A392" t="s">
        <v>178</v>
      </c>
      <c r="B392" t="s">
        <v>180</v>
      </c>
      <c r="C392" s="5">
        <v>43798</v>
      </c>
      <c r="D392" s="5"/>
    </row>
    <row r="393" spans="1:10">
      <c r="A393" t="s">
        <v>178</v>
      </c>
      <c r="B393" t="s">
        <v>180</v>
      </c>
      <c r="C393" s="5">
        <v>43804</v>
      </c>
      <c r="D393" s="5"/>
      <c r="F393">
        <v>153.5</v>
      </c>
    </row>
    <row r="394" spans="1:10">
      <c r="A394" t="s">
        <v>178</v>
      </c>
      <c r="B394" t="s">
        <v>180</v>
      </c>
      <c r="C394" s="5">
        <v>43806</v>
      </c>
      <c r="D394" s="5"/>
    </row>
    <row r="395" spans="1:10">
      <c r="A395" t="s">
        <v>178</v>
      </c>
      <c r="B395" t="s">
        <v>180</v>
      </c>
      <c r="C395" s="5">
        <v>43816</v>
      </c>
      <c r="D395" s="5"/>
    </row>
    <row r="396" spans="1:10">
      <c r="A396" t="s">
        <v>178</v>
      </c>
      <c r="B396" t="s">
        <v>179</v>
      </c>
      <c r="C396" s="5">
        <v>43752</v>
      </c>
      <c r="D396" s="5"/>
    </row>
    <row r="397" spans="1:10">
      <c r="A397" t="s">
        <v>178</v>
      </c>
      <c r="B397" t="s">
        <v>179</v>
      </c>
      <c r="C397" s="5">
        <v>43784</v>
      </c>
      <c r="D397" s="5"/>
    </row>
    <row r="398" spans="1:10">
      <c r="A398" t="s">
        <v>178</v>
      </c>
      <c r="B398" t="s">
        <v>179</v>
      </c>
      <c r="C398" s="5">
        <v>43789</v>
      </c>
      <c r="D398" s="5"/>
    </row>
    <row r="399" spans="1:10">
      <c r="A399" t="s">
        <v>178</v>
      </c>
      <c r="B399" t="s">
        <v>179</v>
      </c>
      <c r="C399" s="5">
        <v>43798</v>
      </c>
      <c r="D399" s="5"/>
    </row>
    <row r="400" spans="1:10">
      <c r="A400" t="s">
        <v>178</v>
      </c>
      <c r="B400" t="s">
        <v>179</v>
      </c>
      <c r="C400" s="5">
        <v>43804</v>
      </c>
      <c r="D400" s="5"/>
      <c r="F400">
        <v>84.8</v>
      </c>
    </row>
    <row r="401" spans="1:10">
      <c r="A401" t="s">
        <v>178</v>
      </c>
      <c r="B401" t="s">
        <v>179</v>
      </c>
      <c r="C401" s="5">
        <v>43806</v>
      </c>
      <c r="D401" s="5"/>
    </row>
    <row r="402" spans="1:10">
      <c r="A402" t="s">
        <v>178</v>
      </c>
      <c r="B402" t="s">
        <v>179</v>
      </c>
      <c r="C402" s="5">
        <v>43816</v>
      </c>
      <c r="D402" s="5"/>
    </row>
    <row r="403" spans="1:10">
      <c r="A403" t="s">
        <v>178</v>
      </c>
      <c r="B403" t="s">
        <v>181</v>
      </c>
      <c r="C403" s="5">
        <v>43939</v>
      </c>
      <c r="D403" s="5"/>
      <c r="E403" s="5" t="s">
        <v>26</v>
      </c>
    </row>
    <row r="404" spans="1:10">
      <c r="A404" t="s">
        <v>178</v>
      </c>
      <c r="B404" t="s">
        <v>182</v>
      </c>
      <c r="C404" s="5">
        <v>43939</v>
      </c>
      <c r="D404" s="5"/>
      <c r="E404" s="5" t="s">
        <v>26</v>
      </c>
      <c r="F404">
        <v>494.81299999999999</v>
      </c>
    </row>
    <row r="405" spans="1:10">
      <c r="A405" t="s">
        <v>178</v>
      </c>
      <c r="B405" t="s">
        <v>182</v>
      </c>
      <c r="C405" s="5">
        <v>43939</v>
      </c>
      <c r="D405" s="5"/>
      <c r="E405" s="5" t="s">
        <v>26</v>
      </c>
    </row>
    <row r="406" spans="1:10">
      <c r="A406" t="s">
        <v>178</v>
      </c>
      <c r="B406" t="s">
        <v>182</v>
      </c>
      <c r="C406" s="5">
        <v>43908</v>
      </c>
      <c r="D406" s="5"/>
      <c r="F406">
        <v>77.625</v>
      </c>
    </row>
    <row r="407" spans="1:10">
      <c r="A407" t="s">
        <v>178</v>
      </c>
      <c r="B407" t="s">
        <v>181</v>
      </c>
      <c r="C407" s="5">
        <v>43908</v>
      </c>
      <c r="D407" s="5"/>
      <c r="F407">
        <v>94.6</v>
      </c>
    </row>
    <row r="408" spans="1:10">
      <c r="A408" t="s">
        <v>183</v>
      </c>
      <c r="B408" t="s">
        <v>184</v>
      </c>
      <c r="C408" s="5">
        <v>43549</v>
      </c>
      <c r="D408" s="5"/>
      <c r="E408" s="5" t="s">
        <v>26</v>
      </c>
      <c r="F408">
        <v>285.08571428571429</v>
      </c>
      <c r="H408">
        <v>967.39285714285711</v>
      </c>
      <c r="J408">
        <v>96.739285714285714</v>
      </c>
    </row>
    <row r="409" spans="1:10">
      <c r="A409" t="s">
        <v>183</v>
      </c>
      <c r="B409" t="s">
        <v>184</v>
      </c>
      <c r="C409" s="5">
        <v>43462</v>
      </c>
      <c r="D409" s="5"/>
    </row>
    <row r="410" spans="1:10">
      <c r="A410" t="s">
        <v>183</v>
      </c>
      <c r="B410" t="s">
        <v>184</v>
      </c>
      <c r="C410" s="5">
        <v>43494</v>
      </c>
      <c r="D410" s="5"/>
    </row>
    <row r="411" spans="1:10">
      <c r="A411" t="s">
        <v>183</v>
      </c>
      <c r="B411" t="s">
        <v>184</v>
      </c>
      <c r="C411" s="5">
        <v>43507</v>
      </c>
      <c r="D411" s="5"/>
    </row>
    <row r="412" spans="1:10">
      <c r="A412" t="s">
        <v>183</v>
      </c>
      <c r="B412" t="s">
        <v>184</v>
      </c>
      <c r="C412" s="5">
        <v>43515</v>
      </c>
      <c r="D412" s="5"/>
    </row>
    <row r="413" spans="1:10">
      <c r="A413" t="s">
        <v>183</v>
      </c>
      <c r="B413" t="s">
        <v>184</v>
      </c>
      <c r="C413" s="5">
        <v>43509</v>
      </c>
      <c r="D413" s="5"/>
      <c r="E413" s="8"/>
      <c r="F413">
        <v>206.16785714285714</v>
      </c>
    </row>
    <row r="414" spans="1:10">
      <c r="A414" t="s">
        <v>183</v>
      </c>
      <c r="B414" t="s">
        <v>184</v>
      </c>
      <c r="C414" s="5">
        <v>43523</v>
      </c>
      <c r="D414" s="5"/>
    </row>
    <row r="415" spans="1:10">
      <c r="A415" t="s">
        <v>183</v>
      </c>
      <c r="B415" t="s">
        <v>184</v>
      </c>
      <c r="C415" s="5">
        <v>43531</v>
      </c>
      <c r="D415" s="5"/>
    </row>
    <row r="416" spans="1:10">
      <c r="A416" t="s">
        <v>168</v>
      </c>
      <c r="B416" t="s">
        <v>170</v>
      </c>
      <c r="C416" s="24">
        <v>43865</v>
      </c>
      <c r="D416" s="24"/>
    </row>
    <row r="417" spans="1:4">
      <c r="A417" t="s">
        <v>168</v>
      </c>
      <c r="B417" t="s">
        <v>170</v>
      </c>
      <c r="C417" s="24">
        <v>43878</v>
      </c>
      <c r="D417" s="24"/>
    </row>
    <row r="418" spans="1:4">
      <c r="A418" t="s">
        <v>168</v>
      </c>
      <c r="B418" t="s">
        <v>170</v>
      </c>
      <c r="C418" s="24">
        <v>43886</v>
      </c>
      <c r="D418" s="24"/>
    </row>
    <row r="419" spans="1:4">
      <c r="A419" t="s">
        <v>168</v>
      </c>
      <c r="B419" t="s">
        <v>170</v>
      </c>
      <c r="C419" s="24">
        <v>43894</v>
      </c>
      <c r="D419" s="24"/>
    </row>
    <row r="420" spans="1:4">
      <c r="A420" t="s">
        <v>168</v>
      </c>
      <c r="B420" t="s">
        <v>170</v>
      </c>
      <c r="C420" s="24">
        <v>43903</v>
      </c>
      <c r="D420" s="24"/>
    </row>
    <row r="421" spans="1:4">
      <c r="A421" t="s">
        <v>168</v>
      </c>
      <c r="B421" t="s">
        <v>170</v>
      </c>
      <c r="C421" s="24">
        <v>43908</v>
      </c>
      <c r="D421" s="24"/>
    </row>
    <row r="422" spans="1:4">
      <c r="A422" t="s">
        <v>168</v>
      </c>
      <c r="B422" t="s">
        <v>170</v>
      </c>
      <c r="C422" s="24">
        <v>43913</v>
      </c>
      <c r="D422" s="24"/>
    </row>
    <row r="423" spans="1:4">
      <c r="A423" t="s">
        <v>168</v>
      </c>
      <c r="B423" t="s">
        <v>170</v>
      </c>
      <c r="C423" s="24">
        <v>43920</v>
      </c>
      <c r="D423" s="24"/>
    </row>
    <row r="424" spans="1:4">
      <c r="A424" t="s">
        <v>168</v>
      </c>
      <c r="B424" t="s">
        <v>170</v>
      </c>
      <c r="C424" s="24">
        <v>43928</v>
      </c>
      <c r="D424" s="24"/>
    </row>
    <row r="425" spans="1:4">
      <c r="A425" t="s">
        <v>168</v>
      </c>
      <c r="B425" t="s">
        <v>170</v>
      </c>
      <c r="C425" s="24">
        <v>43938</v>
      </c>
      <c r="D425" s="24"/>
    </row>
    <row r="426" spans="1:4">
      <c r="A426" t="s">
        <v>168</v>
      </c>
      <c r="B426" t="s">
        <v>170</v>
      </c>
      <c r="C426" s="24">
        <v>43945</v>
      </c>
      <c r="D426" s="24"/>
    </row>
    <row r="427" spans="1:4">
      <c r="A427" t="s">
        <v>168</v>
      </c>
      <c r="B427" t="s">
        <v>171</v>
      </c>
      <c r="C427" s="24">
        <v>43865</v>
      </c>
      <c r="D427" s="24"/>
    </row>
    <row r="428" spans="1:4">
      <c r="A428" t="s">
        <v>168</v>
      </c>
      <c r="B428" t="s">
        <v>171</v>
      </c>
      <c r="C428" s="24">
        <v>43878</v>
      </c>
      <c r="D428" s="24"/>
    </row>
    <row r="429" spans="1:4">
      <c r="A429" t="s">
        <v>168</v>
      </c>
      <c r="B429" t="s">
        <v>171</v>
      </c>
      <c r="C429" s="24">
        <v>43886</v>
      </c>
      <c r="D429" s="24"/>
    </row>
    <row r="430" spans="1:4">
      <c r="A430" t="s">
        <v>168</v>
      </c>
      <c r="B430" t="s">
        <v>171</v>
      </c>
      <c r="C430" s="24">
        <v>43894</v>
      </c>
      <c r="D430" s="24"/>
    </row>
    <row r="431" spans="1:4">
      <c r="A431" t="s">
        <v>168</v>
      </c>
      <c r="B431" t="s">
        <v>171</v>
      </c>
      <c r="C431" s="24">
        <v>43903</v>
      </c>
      <c r="D431" s="24"/>
    </row>
    <row r="432" spans="1:4">
      <c r="A432" t="s">
        <v>168</v>
      </c>
      <c r="B432" t="s">
        <v>171</v>
      </c>
      <c r="C432" s="24">
        <v>43908</v>
      </c>
      <c r="D432" s="24"/>
    </row>
    <row r="433" spans="1:4">
      <c r="A433" t="s">
        <v>168</v>
      </c>
      <c r="B433" t="s">
        <v>171</v>
      </c>
      <c r="C433" s="24">
        <v>43913</v>
      </c>
      <c r="D433" s="24"/>
    </row>
    <row r="434" spans="1:4">
      <c r="A434" t="s">
        <v>168</v>
      </c>
      <c r="B434" t="s">
        <v>171</v>
      </c>
      <c r="C434" s="24">
        <v>43920</v>
      </c>
      <c r="D434" s="24"/>
    </row>
    <row r="435" spans="1:4">
      <c r="A435" t="s">
        <v>168</v>
      </c>
      <c r="B435" t="s">
        <v>171</v>
      </c>
      <c r="C435" s="24">
        <v>43928</v>
      </c>
      <c r="D435" s="24"/>
    </row>
    <row r="436" spans="1:4">
      <c r="A436" t="s">
        <v>168</v>
      </c>
      <c r="B436" t="s">
        <v>171</v>
      </c>
      <c r="C436" s="24">
        <v>43938</v>
      </c>
      <c r="D436" s="24"/>
    </row>
    <row r="437" spans="1:4">
      <c r="A437" t="s">
        <v>168</v>
      </c>
      <c r="B437" t="s">
        <v>171</v>
      </c>
      <c r="C437" s="24">
        <v>43945</v>
      </c>
      <c r="D437" s="24"/>
    </row>
    <row r="438" spans="1:4">
      <c r="A438" t="s">
        <v>173</v>
      </c>
      <c r="B438" t="s">
        <v>174</v>
      </c>
      <c r="C438" s="15">
        <v>43481</v>
      </c>
      <c r="D438" s="15"/>
    </row>
    <row r="439" spans="1:4">
      <c r="A439" t="s">
        <v>173</v>
      </c>
      <c r="B439" t="s">
        <v>174</v>
      </c>
      <c r="C439" s="15">
        <v>43488</v>
      </c>
      <c r="D439" s="15"/>
    </row>
    <row r="440" spans="1:4">
      <c r="A440" t="s">
        <v>173</v>
      </c>
      <c r="B440" t="s">
        <v>174</v>
      </c>
      <c r="C440" s="15">
        <v>43495</v>
      </c>
      <c r="D440" s="15"/>
    </row>
    <row r="441" spans="1:4">
      <c r="A441" t="s">
        <v>173</v>
      </c>
      <c r="B441" t="s">
        <v>174</v>
      </c>
      <c r="C441" s="15">
        <v>43501</v>
      </c>
      <c r="D441" s="15"/>
    </row>
    <row r="442" spans="1:4">
      <c r="A442" t="s">
        <v>173</v>
      </c>
      <c r="B442" t="s">
        <v>174</v>
      </c>
      <c r="C442" s="15">
        <v>43509</v>
      </c>
      <c r="D442" s="15"/>
    </row>
    <row r="443" spans="1:4">
      <c r="A443" t="s">
        <v>173</v>
      </c>
      <c r="B443" t="s">
        <v>174</v>
      </c>
      <c r="C443" s="15">
        <v>43516</v>
      </c>
      <c r="D443" s="15"/>
    </row>
    <row r="444" spans="1:4">
      <c r="A444" t="s">
        <v>173</v>
      </c>
      <c r="B444" t="s">
        <v>174</v>
      </c>
      <c r="C444" s="15">
        <v>43521</v>
      </c>
      <c r="D444" s="15"/>
    </row>
    <row r="445" spans="1:4">
      <c r="A445" t="s">
        <v>173</v>
      </c>
      <c r="B445" t="s">
        <v>174</v>
      </c>
      <c r="C445" s="15">
        <v>43525</v>
      </c>
      <c r="D445" s="15"/>
    </row>
    <row r="446" spans="1:4">
      <c r="A446" t="s">
        <v>173</v>
      </c>
      <c r="B446" t="s">
        <v>174</v>
      </c>
      <c r="C446" s="15">
        <v>43531</v>
      </c>
      <c r="D446" s="15"/>
    </row>
    <row r="447" spans="1:4">
      <c r="A447" t="s">
        <v>173</v>
      </c>
      <c r="B447" t="s">
        <v>174</v>
      </c>
      <c r="C447" s="15">
        <v>43537</v>
      </c>
      <c r="D447" s="15"/>
    </row>
    <row r="448" spans="1:4">
      <c r="A448" t="s">
        <v>173</v>
      </c>
      <c r="B448" t="s">
        <v>174</v>
      </c>
      <c r="C448" s="15">
        <v>43544</v>
      </c>
      <c r="D448" s="15"/>
    </row>
    <row r="449" spans="1:4">
      <c r="A449" t="s">
        <v>173</v>
      </c>
      <c r="B449" t="s">
        <v>174</v>
      </c>
      <c r="C449" s="15">
        <v>43552</v>
      </c>
      <c r="D449" s="15"/>
    </row>
    <row r="450" spans="1:4">
      <c r="A450" t="s">
        <v>173</v>
      </c>
      <c r="B450" t="s">
        <v>174</v>
      </c>
      <c r="C450" s="15">
        <v>43558</v>
      </c>
      <c r="D450" s="15"/>
    </row>
    <row r="451" spans="1:4">
      <c r="A451" t="s">
        <v>173</v>
      </c>
      <c r="B451" t="s">
        <v>174</v>
      </c>
      <c r="C451" s="15">
        <v>43565</v>
      </c>
      <c r="D4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AAD-4E07-4543-B9D3-A0ED902D4CED}">
  <dimension ref="A1:AC352"/>
  <sheetViews>
    <sheetView workbookViewId="0">
      <selection activeCell="U2" sqref="U2"/>
    </sheetView>
  </sheetViews>
  <sheetFormatPr defaultRowHeight="15"/>
  <cols>
    <col min="2" max="2" width="41.28515625" customWidth="1"/>
    <col min="3" max="3" width="22" customWidth="1"/>
  </cols>
  <sheetData>
    <row r="1" spans="1:29" ht="45.75">
      <c r="A1" s="1" t="s">
        <v>0</v>
      </c>
      <c r="B1" s="2" t="s">
        <v>1</v>
      </c>
      <c r="C1" s="2" t="s">
        <v>2</v>
      </c>
      <c r="D1" s="2" t="s">
        <v>24</v>
      </c>
      <c r="E1" s="2" t="s">
        <v>32</v>
      </c>
      <c r="F1" s="10" t="s">
        <v>33</v>
      </c>
      <c r="G1" s="10" t="s">
        <v>34</v>
      </c>
      <c r="H1" s="1" t="s">
        <v>35</v>
      </c>
      <c r="I1" s="1" t="s">
        <v>36</v>
      </c>
      <c r="J1" s="11" t="s">
        <v>37</v>
      </c>
      <c r="K1" s="1" t="s">
        <v>38</v>
      </c>
      <c r="L1" s="1" t="s">
        <v>39</v>
      </c>
      <c r="M1" s="6" t="s">
        <v>64</v>
      </c>
      <c r="N1" s="1" t="s">
        <v>40</v>
      </c>
      <c r="O1" s="1" t="s">
        <v>41</v>
      </c>
      <c r="P1" s="10" t="s">
        <v>43</v>
      </c>
      <c r="Q1" s="1" t="s">
        <v>65</v>
      </c>
      <c r="R1" s="1" t="s">
        <v>66</v>
      </c>
      <c r="S1" s="13" t="s">
        <v>82</v>
      </c>
      <c r="T1" s="1" t="s">
        <v>67</v>
      </c>
      <c r="U1" s="7" t="s">
        <v>214</v>
      </c>
      <c r="V1" s="14" t="s">
        <v>81</v>
      </c>
      <c r="W1" s="13" t="s">
        <v>185</v>
      </c>
      <c r="X1" s="13" t="s">
        <v>186</v>
      </c>
      <c r="Y1" s="13" t="s">
        <v>187</v>
      </c>
      <c r="Z1" s="13" t="s">
        <v>188</v>
      </c>
      <c r="AA1" s="13" t="s">
        <v>189</v>
      </c>
      <c r="AB1" s="13" t="s">
        <v>190</v>
      </c>
      <c r="AC1" s="13" t="s">
        <v>191</v>
      </c>
    </row>
    <row r="2" spans="1:29">
      <c r="A2" t="s">
        <v>4</v>
      </c>
      <c r="B2" t="s">
        <v>14</v>
      </c>
      <c r="C2" s="5">
        <v>32911</v>
      </c>
      <c r="E2">
        <v>4.53</v>
      </c>
      <c r="P2">
        <v>2.0699999999999998</v>
      </c>
    </row>
    <row r="3" spans="1:29">
      <c r="A3" t="s">
        <v>4</v>
      </c>
      <c r="B3" t="s">
        <v>14</v>
      </c>
      <c r="C3" s="5">
        <v>32918</v>
      </c>
      <c r="E3">
        <v>7.18</v>
      </c>
    </row>
    <row r="4" spans="1:29">
      <c r="A4" t="s">
        <v>4</v>
      </c>
      <c r="B4" t="s">
        <v>14</v>
      </c>
      <c r="C4" s="5">
        <v>32919</v>
      </c>
      <c r="P4">
        <v>1.77</v>
      </c>
    </row>
    <row r="5" spans="1:29">
      <c r="A5" t="s">
        <v>4</v>
      </c>
      <c r="B5" t="s">
        <v>14</v>
      </c>
      <c r="C5" s="5">
        <v>32926</v>
      </c>
      <c r="E5">
        <v>11.32</v>
      </c>
      <c r="P5">
        <v>1.81</v>
      </c>
    </row>
    <row r="6" spans="1:29">
      <c r="A6" t="s">
        <v>4</v>
      </c>
      <c r="B6" t="s">
        <v>14</v>
      </c>
      <c r="C6" s="5">
        <v>32932</v>
      </c>
      <c r="D6" t="s">
        <v>25</v>
      </c>
      <c r="E6">
        <v>13.8</v>
      </c>
      <c r="F6">
        <v>0.05</v>
      </c>
      <c r="G6">
        <v>4.7169811320754724E-3</v>
      </c>
      <c r="K6">
        <v>10.488000000000001</v>
      </c>
      <c r="L6">
        <v>3.3119999999999994</v>
      </c>
      <c r="N6">
        <v>3.9703210175651121E-2</v>
      </c>
      <c r="O6">
        <v>1.3582677165354329E-2</v>
      </c>
    </row>
    <row r="7" spans="1:29">
      <c r="A7" t="s">
        <v>4</v>
      </c>
      <c r="B7" t="s">
        <v>14</v>
      </c>
      <c r="C7" s="5">
        <v>32933</v>
      </c>
      <c r="P7">
        <v>1.81</v>
      </c>
    </row>
    <row r="8" spans="1:29">
      <c r="A8" t="s">
        <v>4</v>
      </c>
      <c r="B8" t="s">
        <v>14</v>
      </c>
      <c r="C8" s="5">
        <v>32939</v>
      </c>
      <c r="I8">
        <v>5.0199999999999995E-2</v>
      </c>
    </row>
    <row r="9" spans="1:29">
      <c r="A9" t="s">
        <v>4</v>
      </c>
      <c r="B9" t="s">
        <v>14</v>
      </c>
      <c r="C9" s="5">
        <v>32940</v>
      </c>
      <c r="E9">
        <v>16.37</v>
      </c>
      <c r="P9">
        <v>7.71</v>
      </c>
    </row>
    <row r="10" spans="1:29">
      <c r="A10" t="s">
        <v>4</v>
      </c>
      <c r="B10" t="s">
        <v>14</v>
      </c>
      <c r="C10" s="5">
        <v>32946</v>
      </c>
      <c r="E10">
        <v>16.54</v>
      </c>
      <c r="I10">
        <v>4.6500000000000007E-2</v>
      </c>
    </row>
    <row r="11" spans="1:29">
      <c r="A11" t="s">
        <v>4</v>
      </c>
      <c r="B11" t="s">
        <v>14</v>
      </c>
      <c r="C11" s="5">
        <v>32947</v>
      </c>
      <c r="P11">
        <v>1.31</v>
      </c>
    </row>
    <row r="12" spans="1:29">
      <c r="A12" t="s">
        <v>4</v>
      </c>
      <c r="B12" t="s">
        <v>14</v>
      </c>
      <c r="C12" s="5">
        <v>32962</v>
      </c>
      <c r="D12" t="s">
        <v>26</v>
      </c>
      <c r="E12">
        <v>18.12</v>
      </c>
      <c r="F12">
        <v>12.350000000000001</v>
      </c>
      <c r="G12">
        <v>3.3324338909875878E-2</v>
      </c>
      <c r="H12">
        <v>11.6</v>
      </c>
      <c r="I12">
        <v>4.3499999999999997E-2</v>
      </c>
      <c r="J12">
        <v>0.61440000000000006</v>
      </c>
      <c r="K12">
        <v>3.6180000000000012</v>
      </c>
      <c r="L12">
        <v>4.3919999999999995</v>
      </c>
      <c r="N12">
        <v>2.1312441093308203E-2</v>
      </c>
      <c r="O12">
        <v>1.4770969260778906E-2</v>
      </c>
      <c r="P12">
        <v>0.98</v>
      </c>
    </row>
    <row r="13" spans="1:29">
      <c r="A13" t="s">
        <v>15</v>
      </c>
      <c r="B13" t="s">
        <v>16</v>
      </c>
      <c r="C13" s="5">
        <v>32588</v>
      </c>
      <c r="D13" t="s">
        <v>25</v>
      </c>
      <c r="E13">
        <v>5.53</v>
      </c>
    </row>
    <row r="14" spans="1:29">
      <c r="A14" t="s">
        <v>15</v>
      </c>
      <c r="B14" t="s">
        <v>16</v>
      </c>
      <c r="C14" s="5">
        <v>32613</v>
      </c>
      <c r="D14" t="s">
        <v>26</v>
      </c>
      <c r="E14">
        <v>11.5</v>
      </c>
    </row>
    <row r="15" spans="1:29">
      <c r="A15" t="s">
        <v>15</v>
      </c>
      <c r="B15" t="s">
        <v>17</v>
      </c>
      <c r="C15" s="5">
        <v>32560</v>
      </c>
      <c r="D15" t="s">
        <v>25</v>
      </c>
      <c r="E15">
        <v>5.8</v>
      </c>
    </row>
    <row r="16" spans="1:29">
      <c r="A16" t="s">
        <v>15</v>
      </c>
      <c r="B16" t="s">
        <v>17</v>
      </c>
      <c r="C16" s="5">
        <v>32581</v>
      </c>
      <c r="D16" t="s">
        <v>26</v>
      </c>
      <c r="E16">
        <v>8.24</v>
      </c>
      <c r="H16">
        <v>2.78</v>
      </c>
      <c r="J16">
        <v>0.54720000000000002</v>
      </c>
    </row>
    <row r="17" spans="1:15">
      <c r="A17" t="s">
        <v>15</v>
      </c>
      <c r="B17" t="s">
        <v>18</v>
      </c>
      <c r="C17" s="5">
        <v>32558</v>
      </c>
      <c r="E17">
        <v>0.28000000000000003</v>
      </c>
    </row>
    <row r="18" spans="1:15">
      <c r="A18" t="s">
        <v>15</v>
      </c>
      <c r="B18" t="s">
        <v>18</v>
      </c>
      <c r="C18" s="5">
        <v>32564</v>
      </c>
      <c r="E18">
        <v>1.78</v>
      </c>
    </row>
    <row r="19" spans="1:15">
      <c r="A19" t="s">
        <v>15</v>
      </c>
      <c r="B19" t="s">
        <v>18</v>
      </c>
      <c r="C19" s="5">
        <v>32570</v>
      </c>
      <c r="D19" s="8"/>
      <c r="E19">
        <v>3.88</v>
      </c>
    </row>
    <row r="20" spans="1:15">
      <c r="A20" t="s">
        <v>15</v>
      </c>
      <c r="B20" t="s">
        <v>18</v>
      </c>
      <c r="C20" s="5">
        <v>32578</v>
      </c>
      <c r="D20" t="s">
        <v>25</v>
      </c>
      <c r="E20">
        <v>7.29</v>
      </c>
      <c r="F20">
        <v>0.22</v>
      </c>
      <c r="G20">
        <v>4.5081967213114756E-2</v>
      </c>
      <c r="K20">
        <v>5.9049000000000005</v>
      </c>
      <c r="L20">
        <v>1.3850999999999996</v>
      </c>
      <c r="N20">
        <v>4.4036840927735105E-2</v>
      </c>
      <c r="O20">
        <v>1.1648305441089897E-2</v>
      </c>
    </row>
    <row r="21" spans="1:15">
      <c r="A21" t="s">
        <v>15</v>
      </c>
      <c r="B21" t="s">
        <v>18</v>
      </c>
      <c r="C21" s="5">
        <v>32585</v>
      </c>
      <c r="I21">
        <v>0.05</v>
      </c>
    </row>
    <row r="22" spans="1:15">
      <c r="A22" t="s">
        <v>15</v>
      </c>
      <c r="B22" t="s">
        <v>18</v>
      </c>
      <c r="C22" s="5">
        <v>32585</v>
      </c>
      <c r="E22">
        <v>10.16</v>
      </c>
    </row>
    <row r="23" spans="1:15">
      <c r="A23" t="s">
        <v>15</v>
      </c>
      <c r="B23" t="s">
        <v>18</v>
      </c>
      <c r="C23" s="5">
        <v>32592</v>
      </c>
      <c r="I23">
        <v>4.5499999999999999E-2</v>
      </c>
    </row>
    <row r="24" spans="1:15">
      <c r="A24" t="s">
        <v>15</v>
      </c>
      <c r="B24" t="s">
        <v>18</v>
      </c>
      <c r="C24" s="5">
        <v>32593</v>
      </c>
      <c r="E24">
        <v>10.76</v>
      </c>
    </row>
    <row r="25" spans="1:15">
      <c r="A25" t="s">
        <v>15</v>
      </c>
      <c r="B25" t="s">
        <v>18</v>
      </c>
      <c r="C25" s="5">
        <v>32601</v>
      </c>
      <c r="D25" t="s">
        <v>26</v>
      </c>
      <c r="E25">
        <v>12.58</v>
      </c>
      <c r="G25">
        <v>0</v>
      </c>
      <c r="I25">
        <v>4.7400000000000005E-2</v>
      </c>
    </row>
    <row r="26" spans="1:15">
      <c r="A26" t="s">
        <v>15</v>
      </c>
      <c r="B26" t="s">
        <v>19</v>
      </c>
      <c r="C26" s="5">
        <v>32557</v>
      </c>
      <c r="E26">
        <v>0.78</v>
      </c>
    </row>
    <row r="27" spans="1:15">
      <c r="A27" t="s">
        <v>15</v>
      </c>
      <c r="B27" t="s">
        <v>19</v>
      </c>
      <c r="C27" s="5">
        <v>32563</v>
      </c>
      <c r="E27">
        <v>2.41</v>
      </c>
    </row>
    <row r="28" spans="1:15">
      <c r="A28" t="s">
        <v>15</v>
      </c>
      <c r="B28" t="s">
        <v>19</v>
      </c>
      <c r="C28" s="5">
        <v>32569</v>
      </c>
      <c r="E28">
        <v>4.04</v>
      </c>
    </row>
    <row r="29" spans="1:15">
      <c r="A29" t="s">
        <v>15</v>
      </c>
      <c r="B29" t="s">
        <v>19</v>
      </c>
      <c r="C29" s="5">
        <v>32577</v>
      </c>
      <c r="E29">
        <v>4.33</v>
      </c>
    </row>
    <row r="30" spans="1:15">
      <c r="A30" t="s">
        <v>15</v>
      </c>
      <c r="B30" t="s">
        <v>19</v>
      </c>
      <c r="C30" s="5">
        <v>32578</v>
      </c>
      <c r="D30" t="s">
        <v>25</v>
      </c>
      <c r="E30">
        <v>4.1100000000000003</v>
      </c>
      <c r="F30">
        <v>0.15</v>
      </c>
      <c r="G30">
        <v>3.5046728971962614E-2</v>
      </c>
      <c r="K30">
        <v>3.0825000000000005</v>
      </c>
      <c r="L30">
        <v>1.0274999999999999</v>
      </c>
      <c r="N30">
        <v>3.6436170212765968E-2</v>
      </c>
      <c r="O30">
        <v>1.0770440251572325E-2</v>
      </c>
    </row>
    <row r="31" spans="1:15">
      <c r="A31" t="s">
        <v>15</v>
      </c>
      <c r="B31" t="s">
        <v>19</v>
      </c>
      <c r="C31" s="5">
        <v>32584</v>
      </c>
      <c r="E31">
        <v>4.91</v>
      </c>
    </row>
    <row r="32" spans="1:15">
      <c r="A32" t="s">
        <v>15</v>
      </c>
      <c r="B32" t="s">
        <v>19</v>
      </c>
      <c r="C32" s="5">
        <v>32585</v>
      </c>
      <c r="I32">
        <v>4.3799999999999999E-2</v>
      </c>
    </row>
    <row r="33" spans="1:21">
      <c r="A33" t="s">
        <v>15</v>
      </c>
      <c r="B33" t="s">
        <v>19</v>
      </c>
      <c r="C33" s="5">
        <v>32592</v>
      </c>
      <c r="E33">
        <v>6.69</v>
      </c>
      <c r="I33">
        <v>4.2800000000000005E-2</v>
      </c>
    </row>
    <row r="34" spans="1:21">
      <c r="A34" t="s">
        <v>15</v>
      </c>
      <c r="B34" t="s">
        <v>19</v>
      </c>
      <c r="C34" s="5">
        <v>32595</v>
      </c>
      <c r="I34">
        <v>4.5400000000000003E-2</v>
      </c>
    </row>
    <row r="35" spans="1:21">
      <c r="A35" t="s">
        <v>15</v>
      </c>
      <c r="B35" t="s">
        <v>19</v>
      </c>
      <c r="C35" s="5">
        <v>32596</v>
      </c>
      <c r="D35" t="s">
        <v>26</v>
      </c>
      <c r="E35">
        <v>8.34</v>
      </c>
      <c r="F35">
        <v>4.17</v>
      </c>
      <c r="G35">
        <v>3.3285440613026816E-2</v>
      </c>
      <c r="H35">
        <v>3.83</v>
      </c>
      <c r="J35">
        <v>0.44160000000000005</v>
      </c>
      <c r="K35">
        <v>3.0425000000000004</v>
      </c>
      <c r="L35">
        <v>1.2074999999999998</v>
      </c>
      <c r="O35">
        <v>8.7882096069868982E-3</v>
      </c>
    </row>
    <row r="36" spans="1:21">
      <c r="A36" t="s">
        <v>15</v>
      </c>
      <c r="B36" t="s">
        <v>19</v>
      </c>
      <c r="C36" s="5">
        <v>32601</v>
      </c>
      <c r="D36" s="8"/>
      <c r="E36">
        <v>12.56</v>
      </c>
    </row>
    <row r="37" spans="1:21">
      <c r="A37" t="s">
        <v>4</v>
      </c>
      <c r="B37" t="s">
        <v>47</v>
      </c>
      <c r="C37" s="5">
        <v>35419</v>
      </c>
      <c r="E37">
        <v>1.58822825696853</v>
      </c>
      <c r="F37">
        <v>0.54</v>
      </c>
      <c r="R37">
        <v>1.78</v>
      </c>
    </row>
    <row r="38" spans="1:21">
      <c r="A38" t="s">
        <v>4</v>
      </c>
      <c r="B38" t="s">
        <v>47</v>
      </c>
      <c r="C38" s="5">
        <v>35440</v>
      </c>
      <c r="L38">
        <v>2.67</v>
      </c>
      <c r="R38">
        <v>7.95</v>
      </c>
    </row>
    <row r="39" spans="1:21">
      <c r="A39" t="s">
        <v>4</v>
      </c>
      <c r="B39" t="s">
        <v>47</v>
      </c>
      <c r="C39" s="5">
        <v>35441</v>
      </c>
      <c r="E39">
        <v>9.7257247677154304</v>
      </c>
    </row>
    <row r="40" spans="1:21">
      <c r="A40" t="s">
        <v>4</v>
      </c>
      <c r="B40" t="s">
        <v>47</v>
      </c>
      <c r="C40" s="5">
        <v>35452</v>
      </c>
      <c r="E40">
        <v>12.7136419826933</v>
      </c>
      <c r="F40">
        <v>2.42</v>
      </c>
      <c r="L40">
        <v>3.67</v>
      </c>
      <c r="R40">
        <v>8.64</v>
      </c>
    </row>
    <row r="41" spans="1:21">
      <c r="A41" t="s">
        <v>4</v>
      </c>
      <c r="B41" t="s">
        <v>47</v>
      </c>
      <c r="C41" s="5">
        <v>35462</v>
      </c>
      <c r="E41">
        <v>12.7</v>
      </c>
      <c r="F41">
        <v>8.07</v>
      </c>
      <c r="L41">
        <v>2.17</v>
      </c>
      <c r="R41">
        <v>4.96</v>
      </c>
      <c r="U41">
        <v>8.9</v>
      </c>
    </row>
    <row r="42" spans="1:21">
      <c r="A42" t="s">
        <v>4</v>
      </c>
      <c r="B42" t="s">
        <v>47</v>
      </c>
      <c r="C42" s="5">
        <v>35472</v>
      </c>
      <c r="E42">
        <v>15.2839653866092</v>
      </c>
      <c r="F42">
        <v>9.84</v>
      </c>
      <c r="L42">
        <v>2.84</v>
      </c>
      <c r="R42">
        <v>4.24</v>
      </c>
    </row>
    <row r="43" spans="1:21">
      <c r="A43" t="s">
        <v>4</v>
      </c>
      <c r="B43" t="s">
        <v>47</v>
      </c>
      <c r="C43" s="5">
        <v>35483</v>
      </c>
      <c r="E43">
        <v>13.7</v>
      </c>
      <c r="R43">
        <v>2.6</v>
      </c>
      <c r="U43">
        <v>9.6999999999999993</v>
      </c>
    </row>
    <row r="44" spans="1:21">
      <c r="A44" t="s">
        <v>4</v>
      </c>
      <c r="B44" t="s">
        <v>47</v>
      </c>
      <c r="C44" s="5">
        <v>35497</v>
      </c>
      <c r="D44" s="5" t="s">
        <v>26</v>
      </c>
      <c r="E44">
        <v>12.9</v>
      </c>
      <c r="J44">
        <v>0.74</v>
      </c>
      <c r="R44">
        <v>0.96</v>
      </c>
      <c r="T44">
        <v>9.4</v>
      </c>
    </row>
    <row r="45" spans="1:21">
      <c r="A45" t="s">
        <v>4</v>
      </c>
      <c r="B45" t="s">
        <v>48</v>
      </c>
      <c r="C45" s="5">
        <v>35419</v>
      </c>
      <c r="E45">
        <v>1.29851231607119</v>
      </c>
      <c r="F45">
        <v>0.138561631791802</v>
      </c>
      <c r="R45">
        <v>1.1654650958325901</v>
      </c>
    </row>
    <row r="46" spans="1:21">
      <c r="A46" t="s">
        <v>4</v>
      </c>
      <c r="B46" t="s">
        <v>48</v>
      </c>
      <c r="C46" s="5">
        <v>35440</v>
      </c>
      <c r="R46">
        <v>5.4081237911025104</v>
      </c>
    </row>
    <row r="47" spans="1:21">
      <c r="A47" t="s">
        <v>4</v>
      </c>
      <c r="B47" t="s">
        <v>48</v>
      </c>
      <c r="C47" s="5">
        <v>35441</v>
      </c>
      <c r="E47">
        <v>7.10730834891414</v>
      </c>
      <c r="F47">
        <v>2.0207490768419198</v>
      </c>
    </row>
    <row r="48" spans="1:21">
      <c r="A48" t="s">
        <v>4</v>
      </c>
      <c r="B48" t="s">
        <v>48</v>
      </c>
      <c r="C48" s="5">
        <v>35451</v>
      </c>
      <c r="E48">
        <v>6.2756686448249797</v>
      </c>
    </row>
    <row r="49" spans="1:21">
      <c r="A49" t="s">
        <v>4</v>
      </c>
      <c r="B49" t="s">
        <v>48</v>
      </c>
      <c r="C49" s="5">
        <v>35452</v>
      </c>
      <c r="F49">
        <v>1.8842975206611501</v>
      </c>
      <c r="R49">
        <v>3.7313170388605599</v>
      </c>
      <c r="T49">
        <v>0.85739405662035695</v>
      </c>
    </row>
    <row r="50" spans="1:21">
      <c r="A50" t="s">
        <v>4</v>
      </c>
      <c r="B50" t="s">
        <v>48</v>
      </c>
      <c r="C50" s="5">
        <v>35461</v>
      </c>
      <c r="E50">
        <v>7.27851394195529</v>
      </c>
    </row>
    <row r="51" spans="1:21">
      <c r="A51" t="s">
        <v>4</v>
      </c>
      <c r="B51" t="s">
        <v>48</v>
      </c>
      <c r="C51" s="5">
        <v>35462</v>
      </c>
      <c r="E51">
        <v>7.5</v>
      </c>
      <c r="F51">
        <v>1.5466854228943201</v>
      </c>
      <c r="R51">
        <v>3.5962721997538201</v>
      </c>
      <c r="T51">
        <v>2.4694918234570098</v>
      </c>
      <c r="U51">
        <v>5.4</v>
      </c>
    </row>
    <row r="52" spans="1:21">
      <c r="A52" t="s">
        <v>4</v>
      </c>
      <c r="B52" t="s">
        <v>48</v>
      </c>
      <c r="C52" s="5">
        <v>35471</v>
      </c>
      <c r="E52">
        <v>11.7122998130227</v>
      </c>
      <c r="R52">
        <v>3.2600668190610098</v>
      </c>
      <c r="T52">
        <v>6.6446280991735502</v>
      </c>
    </row>
    <row r="53" spans="1:21">
      <c r="A53" t="s">
        <v>4</v>
      </c>
      <c r="B53" t="s">
        <v>48</v>
      </c>
      <c r="C53" s="5">
        <v>35472</v>
      </c>
      <c r="L53">
        <v>1.7211183400738499</v>
      </c>
    </row>
    <row r="54" spans="1:21">
      <c r="A54" t="s">
        <v>4</v>
      </c>
      <c r="B54" t="s">
        <v>48</v>
      </c>
      <c r="C54" s="5">
        <v>35482</v>
      </c>
      <c r="R54">
        <v>2.7142605943379601</v>
      </c>
      <c r="T54">
        <v>7.3311060312994503</v>
      </c>
    </row>
    <row r="55" spans="1:21">
      <c r="A55" t="s">
        <v>4</v>
      </c>
      <c r="B55" t="s">
        <v>48</v>
      </c>
      <c r="C55" s="5">
        <v>35483</v>
      </c>
      <c r="E55">
        <v>11.7</v>
      </c>
      <c r="F55">
        <v>1.68595041322313</v>
      </c>
      <c r="U55">
        <v>7.8</v>
      </c>
    </row>
    <row r="56" spans="1:21">
      <c r="A56" t="s">
        <v>4</v>
      </c>
      <c r="B56" t="s">
        <v>48</v>
      </c>
      <c r="C56" s="5">
        <v>35496</v>
      </c>
      <c r="T56">
        <v>8.7237559345876505</v>
      </c>
    </row>
    <row r="57" spans="1:21">
      <c r="A57" t="s">
        <v>4</v>
      </c>
      <c r="B57" t="s">
        <v>48</v>
      </c>
      <c r="C57" s="5">
        <v>35497</v>
      </c>
      <c r="D57" s="5" t="s">
        <v>26</v>
      </c>
      <c r="J57">
        <v>0.75</v>
      </c>
      <c r="R57">
        <v>0.104800422015124</v>
      </c>
      <c r="T57">
        <v>8.3000000000000007</v>
      </c>
    </row>
    <row r="58" spans="1:21">
      <c r="A58" t="s">
        <v>4</v>
      </c>
      <c r="B58" t="s">
        <v>49</v>
      </c>
      <c r="C58" s="5">
        <v>35419</v>
      </c>
      <c r="F58">
        <v>0.230467888303174</v>
      </c>
      <c r="R58">
        <v>1.14441325696203</v>
      </c>
    </row>
    <row r="59" spans="1:21">
      <c r="A59" t="s">
        <v>4</v>
      </c>
      <c r="B59" t="s">
        <v>49</v>
      </c>
      <c r="C59" s="5">
        <v>35420</v>
      </c>
      <c r="E59">
        <v>1.2230841083536299</v>
      </c>
    </row>
    <row r="60" spans="1:21">
      <c r="A60" t="s">
        <v>4</v>
      </c>
      <c r="B60" t="s">
        <v>49</v>
      </c>
      <c r="C60" s="5">
        <v>35441</v>
      </c>
      <c r="E60">
        <v>6.2944401575759299</v>
      </c>
      <c r="R60">
        <v>4.5351011311167397</v>
      </c>
    </row>
    <row r="61" spans="1:21">
      <c r="A61" t="s">
        <v>4</v>
      </c>
      <c r="B61" t="s">
        <v>49</v>
      </c>
      <c r="C61" s="5">
        <v>35451</v>
      </c>
      <c r="T61">
        <v>0.569726843294311</v>
      </c>
    </row>
    <row r="62" spans="1:21">
      <c r="A62" t="s">
        <v>4</v>
      </c>
      <c r="B62" t="s">
        <v>49</v>
      </c>
      <c r="C62" s="5">
        <v>35452</v>
      </c>
      <c r="E62">
        <v>5.8061162327901403</v>
      </c>
      <c r="F62">
        <v>1.90508355963275</v>
      </c>
      <c r="R62">
        <v>3.5226489582620202</v>
      </c>
    </row>
    <row r="63" spans="1:21">
      <c r="A63" t="s">
        <v>4</v>
      </c>
      <c r="B63" t="s">
        <v>49</v>
      </c>
      <c r="C63" s="5">
        <v>35461</v>
      </c>
      <c r="F63">
        <v>1.70483710245468</v>
      </c>
      <c r="R63">
        <v>3.77975552056472</v>
      </c>
    </row>
    <row r="64" spans="1:21">
      <c r="A64" t="s">
        <v>4</v>
      </c>
      <c r="B64" t="s">
        <v>49</v>
      </c>
      <c r="C64" s="5">
        <v>35462</v>
      </c>
      <c r="E64">
        <v>6.8</v>
      </c>
      <c r="T64">
        <v>1.80961943664757</v>
      </c>
      <c r="U64">
        <v>4.8</v>
      </c>
    </row>
    <row r="65" spans="1:21">
      <c r="A65" t="s">
        <v>4</v>
      </c>
      <c r="B65" t="s">
        <v>49</v>
      </c>
      <c r="C65" s="5">
        <v>35471</v>
      </c>
      <c r="F65">
        <v>1.6445539809680201</v>
      </c>
      <c r="R65">
        <v>2.9103093646120799</v>
      </c>
      <c r="T65">
        <v>3.0510333706061701</v>
      </c>
    </row>
    <row r="66" spans="1:21">
      <c r="A66" t="s">
        <v>4</v>
      </c>
      <c r="B66" t="s">
        <v>49</v>
      </c>
      <c r="C66" s="5">
        <v>35472</v>
      </c>
      <c r="E66">
        <v>9.7136823295289894</v>
      </c>
    </row>
    <row r="67" spans="1:21">
      <c r="A67" t="s">
        <v>4</v>
      </c>
      <c r="B67" t="s">
        <v>49</v>
      </c>
      <c r="C67" s="5">
        <v>35482</v>
      </c>
      <c r="L67">
        <v>1.3353415029323801</v>
      </c>
      <c r="R67">
        <v>1.2653598350866799</v>
      </c>
      <c r="T67">
        <v>6.9616393966363201</v>
      </c>
    </row>
    <row r="68" spans="1:21">
      <c r="A68" t="s">
        <v>4</v>
      </c>
      <c r="B68" t="s">
        <v>49</v>
      </c>
      <c r="C68" s="5">
        <v>35483</v>
      </c>
      <c r="E68">
        <v>9.22633310319587</v>
      </c>
      <c r="U68">
        <v>6.2</v>
      </c>
    </row>
    <row r="69" spans="1:21">
      <c r="A69" t="s">
        <v>4</v>
      </c>
      <c r="B69" t="s">
        <v>49</v>
      </c>
      <c r="C69" s="5">
        <v>35489</v>
      </c>
      <c r="R69">
        <v>0.61460639115187998</v>
      </c>
      <c r="T69">
        <v>6.3812479556985604</v>
      </c>
    </row>
    <row r="70" spans="1:21">
      <c r="A70" t="s">
        <v>4</v>
      </c>
      <c r="B70" t="s">
        <v>49</v>
      </c>
      <c r="C70" s="5">
        <v>35490</v>
      </c>
      <c r="D70" s="5" t="s">
        <v>26</v>
      </c>
      <c r="E70">
        <v>7.8</v>
      </c>
      <c r="F70">
        <v>1.1763614096742001</v>
      </c>
      <c r="J70">
        <v>0.75</v>
      </c>
      <c r="T70">
        <v>5.8</v>
      </c>
    </row>
    <row r="71" spans="1:21">
      <c r="A71" t="s">
        <v>4</v>
      </c>
      <c r="B71" t="s">
        <v>50</v>
      </c>
      <c r="C71" s="5">
        <v>35419</v>
      </c>
      <c r="E71">
        <v>1.44754157195836</v>
      </c>
      <c r="R71">
        <v>0.69</v>
      </c>
    </row>
    <row r="72" spans="1:21">
      <c r="A72" t="s">
        <v>4</v>
      </c>
      <c r="B72" t="s">
        <v>50</v>
      </c>
      <c r="C72" s="5">
        <v>35441</v>
      </c>
      <c r="E72">
        <v>10.941659688160399</v>
      </c>
      <c r="L72">
        <v>1.86</v>
      </c>
      <c r="R72">
        <v>8.43</v>
      </c>
    </row>
    <row r="73" spans="1:21">
      <c r="A73" t="s">
        <v>4</v>
      </c>
      <c r="B73" t="s">
        <v>50</v>
      </c>
      <c r="C73" s="5">
        <v>35452</v>
      </c>
      <c r="E73">
        <v>11.762332017386401</v>
      </c>
      <c r="F73">
        <v>1.56</v>
      </c>
      <c r="L73">
        <v>2.08</v>
      </c>
      <c r="R73">
        <v>7.65</v>
      </c>
    </row>
    <row r="74" spans="1:21">
      <c r="A74" t="s">
        <v>4</v>
      </c>
      <c r="B74" t="s">
        <v>50</v>
      </c>
      <c r="C74" s="5">
        <v>35461</v>
      </c>
      <c r="E74">
        <v>15.409020217729299</v>
      </c>
      <c r="F74">
        <v>8.4</v>
      </c>
      <c r="L74">
        <v>1.6</v>
      </c>
      <c r="R74">
        <v>5.04</v>
      </c>
    </row>
    <row r="75" spans="1:21">
      <c r="A75" t="s">
        <v>4</v>
      </c>
      <c r="B75" t="s">
        <v>50</v>
      </c>
      <c r="C75" s="5">
        <v>35462</v>
      </c>
      <c r="U75">
        <v>10.7</v>
      </c>
    </row>
    <row r="76" spans="1:21">
      <c r="A76" t="s">
        <v>4</v>
      </c>
      <c r="B76" t="s">
        <v>50</v>
      </c>
      <c r="C76" s="5">
        <v>35471</v>
      </c>
      <c r="L76">
        <v>1.98</v>
      </c>
      <c r="R76">
        <v>4.7300000000000004</v>
      </c>
    </row>
    <row r="77" spans="1:21">
      <c r="A77" t="s">
        <v>4</v>
      </c>
      <c r="B77" t="s">
        <v>50</v>
      </c>
      <c r="C77" s="5">
        <v>35472</v>
      </c>
      <c r="E77">
        <v>16.229692546955299</v>
      </c>
      <c r="F77">
        <v>8.69</v>
      </c>
    </row>
    <row r="78" spans="1:21">
      <c r="A78" t="s">
        <v>4</v>
      </c>
      <c r="B78" t="s">
        <v>50</v>
      </c>
      <c r="C78" s="5">
        <v>35482</v>
      </c>
      <c r="F78">
        <v>9.43</v>
      </c>
    </row>
    <row r="79" spans="1:21">
      <c r="A79" t="s">
        <v>4</v>
      </c>
      <c r="B79" t="s">
        <v>50</v>
      </c>
      <c r="C79" s="5">
        <v>35483</v>
      </c>
      <c r="E79">
        <v>16.3</v>
      </c>
      <c r="L79">
        <v>1.97</v>
      </c>
      <c r="R79">
        <v>4.25</v>
      </c>
      <c r="U79">
        <v>11.5</v>
      </c>
    </row>
    <row r="80" spans="1:21">
      <c r="A80" t="s">
        <v>4</v>
      </c>
      <c r="B80" t="s">
        <v>50</v>
      </c>
      <c r="C80" s="5">
        <v>35520</v>
      </c>
      <c r="R80">
        <v>0.38</v>
      </c>
    </row>
    <row r="81" spans="1:21">
      <c r="A81" t="s">
        <v>4</v>
      </c>
      <c r="B81" t="s">
        <v>50</v>
      </c>
      <c r="C81" s="5">
        <v>35521</v>
      </c>
      <c r="D81" s="5" t="s">
        <v>26</v>
      </c>
      <c r="E81">
        <v>15.2560513618056</v>
      </c>
      <c r="J81">
        <v>0.8</v>
      </c>
      <c r="T81">
        <v>12</v>
      </c>
    </row>
    <row r="82" spans="1:21">
      <c r="A82" t="s">
        <v>4</v>
      </c>
      <c r="B82" t="s">
        <v>51</v>
      </c>
      <c r="C82" s="5">
        <v>35419</v>
      </c>
      <c r="E82">
        <v>1.42094138687843</v>
      </c>
      <c r="F82">
        <v>3.7683504796845499E-2</v>
      </c>
      <c r="R82">
        <v>1.0752514160209701</v>
      </c>
    </row>
    <row r="83" spans="1:21">
      <c r="A83" t="s">
        <v>4</v>
      </c>
      <c r="B83" t="s">
        <v>51</v>
      </c>
      <c r="C83" s="5">
        <v>35440</v>
      </c>
      <c r="R83">
        <v>6.3712865564672203</v>
      </c>
    </row>
    <row r="84" spans="1:21">
      <c r="A84" t="s">
        <v>4</v>
      </c>
      <c r="B84" t="s">
        <v>51</v>
      </c>
      <c r="C84" s="5">
        <v>35441</v>
      </c>
      <c r="E84">
        <v>7.7194537029503696</v>
      </c>
      <c r="L84">
        <v>1.6509074095477401</v>
      </c>
    </row>
    <row r="85" spans="1:21">
      <c r="A85" t="s">
        <v>4</v>
      </c>
      <c r="B85" t="s">
        <v>51</v>
      </c>
      <c r="C85" s="5">
        <v>35451</v>
      </c>
      <c r="E85">
        <v>7.1326721404757398</v>
      </c>
      <c r="L85">
        <v>1.6987631487686301</v>
      </c>
      <c r="R85">
        <v>4.7233845798170897</v>
      </c>
      <c r="T85">
        <v>1.32146572650532</v>
      </c>
    </row>
    <row r="86" spans="1:21">
      <c r="A86" t="s">
        <v>4</v>
      </c>
      <c r="B86" t="s">
        <v>51</v>
      </c>
      <c r="C86" s="5">
        <v>35461</v>
      </c>
      <c r="L86">
        <v>0.70697029245144405</v>
      </c>
      <c r="R86">
        <v>2.22136169228961</v>
      </c>
      <c r="T86">
        <v>4.9578083458557201</v>
      </c>
    </row>
    <row r="87" spans="1:21">
      <c r="A87" t="s">
        <v>4</v>
      </c>
      <c r="B87" t="s">
        <v>51</v>
      </c>
      <c r="C87" s="5">
        <v>35462</v>
      </c>
      <c r="E87">
        <v>7.8</v>
      </c>
      <c r="U87">
        <v>5.5</v>
      </c>
    </row>
    <row r="88" spans="1:21">
      <c r="A88" t="s">
        <v>4</v>
      </c>
      <c r="B88" t="s">
        <v>51</v>
      </c>
      <c r="C88" s="5">
        <v>35471</v>
      </c>
      <c r="F88">
        <v>1.60374523176483</v>
      </c>
      <c r="R88">
        <v>4.2510692405499597</v>
      </c>
      <c r="T88">
        <v>6.0473933649286504</v>
      </c>
    </row>
    <row r="89" spans="1:21">
      <c r="A89" t="s">
        <v>4</v>
      </c>
      <c r="B89" t="s">
        <v>51</v>
      </c>
      <c r="C89" s="5">
        <v>35472</v>
      </c>
      <c r="E89">
        <v>11.8357044142746</v>
      </c>
    </row>
    <row r="90" spans="1:21">
      <c r="A90" t="s">
        <v>4</v>
      </c>
      <c r="B90" t="s">
        <v>51</v>
      </c>
      <c r="C90" s="5">
        <v>35481</v>
      </c>
      <c r="T90">
        <v>8.3631950063574099</v>
      </c>
    </row>
    <row r="91" spans="1:21">
      <c r="A91" t="s">
        <v>4</v>
      </c>
      <c r="B91" t="s">
        <v>51</v>
      </c>
      <c r="C91" s="5">
        <v>35482</v>
      </c>
      <c r="L91">
        <v>1.6578430239275901</v>
      </c>
    </row>
    <row r="92" spans="1:21">
      <c r="A92" t="s">
        <v>4</v>
      </c>
      <c r="B92" t="s">
        <v>51</v>
      </c>
      <c r="C92" s="5">
        <v>35483</v>
      </c>
      <c r="E92">
        <v>14.7</v>
      </c>
      <c r="R92">
        <v>4.9695988903014197</v>
      </c>
      <c r="U92">
        <v>9.6</v>
      </c>
    </row>
    <row r="93" spans="1:21">
      <c r="A93" t="s">
        <v>4</v>
      </c>
      <c r="B93" t="s">
        <v>51</v>
      </c>
      <c r="C93" s="5">
        <v>35519</v>
      </c>
      <c r="T93">
        <v>12.889376950641299</v>
      </c>
    </row>
    <row r="94" spans="1:21">
      <c r="A94" t="s">
        <v>4</v>
      </c>
      <c r="B94" t="s">
        <v>51</v>
      </c>
      <c r="C94" s="5">
        <v>35520</v>
      </c>
      <c r="E94">
        <v>14.5257296154778</v>
      </c>
    </row>
    <row r="95" spans="1:21">
      <c r="A95" t="s">
        <v>4</v>
      </c>
      <c r="B95" t="s">
        <v>51</v>
      </c>
      <c r="C95" s="5">
        <v>35521</v>
      </c>
      <c r="D95" s="5" t="s">
        <v>26</v>
      </c>
      <c r="E95">
        <v>14</v>
      </c>
      <c r="J95">
        <v>0.84</v>
      </c>
      <c r="L95">
        <v>0.98994335914892395</v>
      </c>
      <c r="R95">
        <v>0.141024159056442</v>
      </c>
      <c r="T95">
        <v>11.8</v>
      </c>
    </row>
    <row r="96" spans="1:21">
      <c r="A96" t="s">
        <v>4</v>
      </c>
      <c r="B96" t="s">
        <v>52</v>
      </c>
      <c r="C96" s="5">
        <v>35418</v>
      </c>
    </row>
    <row r="97" spans="1:21">
      <c r="A97" t="s">
        <v>4</v>
      </c>
      <c r="B97" t="s">
        <v>52</v>
      </c>
      <c r="C97" s="5">
        <v>35419</v>
      </c>
      <c r="E97">
        <v>1.2211347114483</v>
      </c>
      <c r="R97">
        <v>0.910796518395528</v>
      </c>
    </row>
    <row r="98" spans="1:21">
      <c r="A98" t="s">
        <v>4</v>
      </c>
      <c r="B98" t="s">
        <v>52</v>
      </c>
      <c r="C98" s="5">
        <v>35440</v>
      </c>
      <c r="R98">
        <v>4.8888075076316202</v>
      </c>
    </row>
    <row r="99" spans="1:21">
      <c r="A99" t="s">
        <v>4</v>
      </c>
      <c r="B99" t="s">
        <v>52</v>
      </c>
      <c r="C99" s="5">
        <v>35441</v>
      </c>
      <c r="E99">
        <v>6.2934654591232597</v>
      </c>
      <c r="L99">
        <v>1.44</v>
      </c>
    </row>
    <row r="100" spans="1:21">
      <c r="A100" t="s">
        <v>4</v>
      </c>
      <c r="B100" t="s">
        <v>52</v>
      </c>
      <c r="C100" s="5">
        <v>35451</v>
      </c>
      <c r="R100">
        <v>3.7276404099480001</v>
      </c>
    </row>
    <row r="101" spans="1:21">
      <c r="A101" t="s">
        <v>4</v>
      </c>
      <c r="B101" t="s">
        <v>52</v>
      </c>
      <c r="C101" s="5">
        <v>35452</v>
      </c>
      <c r="E101">
        <v>5.6774560370382101</v>
      </c>
      <c r="L101">
        <v>1.56</v>
      </c>
      <c r="T101">
        <v>0.39576820682952901</v>
      </c>
    </row>
    <row r="102" spans="1:21">
      <c r="A102" t="s">
        <v>4</v>
      </c>
      <c r="B102" t="s">
        <v>52</v>
      </c>
      <c r="C102" s="5">
        <v>35461</v>
      </c>
      <c r="L102">
        <v>1.05</v>
      </c>
      <c r="R102">
        <v>3.2913906189906301</v>
      </c>
      <c r="T102">
        <v>2.0719082885338098</v>
      </c>
    </row>
    <row r="103" spans="1:21">
      <c r="A103" t="s">
        <v>4</v>
      </c>
      <c r="B103" t="s">
        <v>52</v>
      </c>
      <c r="C103" s="5">
        <v>35462</v>
      </c>
      <c r="E103">
        <v>7.5</v>
      </c>
      <c r="U103">
        <v>5</v>
      </c>
    </row>
    <row r="104" spans="1:21">
      <c r="A104" t="s">
        <v>4</v>
      </c>
      <c r="B104" t="s">
        <v>52</v>
      </c>
      <c r="C104" s="5">
        <v>35471</v>
      </c>
      <c r="L104">
        <v>1.43</v>
      </c>
      <c r="R104">
        <v>3.5894638174648099</v>
      </c>
    </row>
    <row r="105" spans="1:21">
      <c r="A105" t="s">
        <v>4</v>
      </c>
      <c r="B105" t="s">
        <v>52</v>
      </c>
      <c r="C105" s="5">
        <v>35472</v>
      </c>
      <c r="E105">
        <v>8.8140356577180796</v>
      </c>
    </row>
    <row r="106" spans="1:21">
      <c r="A106" t="s">
        <v>4</v>
      </c>
      <c r="B106" t="s">
        <v>52</v>
      </c>
      <c r="C106" s="5">
        <v>35482</v>
      </c>
      <c r="L106">
        <v>1.19</v>
      </c>
      <c r="R106">
        <v>3.1607385726717299</v>
      </c>
      <c r="T106">
        <v>4.9484347936225204</v>
      </c>
    </row>
    <row r="107" spans="1:21">
      <c r="A107" t="s">
        <v>4</v>
      </c>
      <c r="B107" t="s">
        <v>52</v>
      </c>
      <c r="C107" s="5">
        <v>35483</v>
      </c>
      <c r="E107">
        <v>9.3000000000000007</v>
      </c>
      <c r="U107">
        <v>5.9</v>
      </c>
    </row>
    <row r="108" spans="1:21">
      <c r="A108" t="s">
        <v>4</v>
      </c>
      <c r="B108" t="s">
        <v>52</v>
      </c>
      <c r="C108" s="5">
        <v>35513</v>
      </c>
      <c r="L108">
        <v>0.83</v>
      </c>
      <c r="T108">
        <v>7.0658989925840796</v>
      </c>
    </row>
    <row r="109" spans="1:21">
      <c r="A109" t="s">
        <v>4</v>
      </c>
      <c r="B109" t="s">
        <v>52</v>
      </c>
      <c r="C109" s="5">
        <v>35514</v>
      </c>
      <c r="E109">
        <v>7.75551313812253</v>
      </c>
      <c r="R109">
        <v>0</v>
      </c>
    </row>
    <row r="110" spans="1:21">
      <c r="A110" t="s">
        <v>4</v>
      </c>
      <c r="B110" t="s">
        <v>52</v>
      </c>
      <c r="C110" s="5">
        <v>35522</v>
      </c>
      <c r="D110" s="5" t="s">
        <v>26</v>
      </c>
      <c r="J110">
        <v>0.82</v>
      </c>
      <c r="T110">
        <v>6.4</v>
      </c>
    </row>
    <row r="111" spans="1:21">
      <c r="A111" t="s">
        <v>4</v>
      </c>
      <c r="B111" t="s">
        <v>53</v>
      </c>
      <c r="C111" s="5">
        <v>35486</v>
      </c>
      <c r="E111">
        <v>10.186746724890799</v>
      </c>
      <c r="N111">
        <v>3.88943081705138E-2</v>
      </c>
    </row>
    <row r="112" spans="1:21">
      <c r="A112" t="s">
        <v>4</v>
      </c>
      <c r="B112" t="s">
        <v>53</v>
      </c>
      <c r="C112" s="5">
        <v>35487</v>
      </c>
      <c r="E112">
        <v>10.7</v>
      </c>
      <c r="F112">
        <v>0</v>
      </c>
      <c r="L112">
        <v>2.58</v>
      </c>
      <c r="M112">
        <v>1.3094189455882E-2</v>
      </c>
      <c r="R112">
        <v>7.47</v>
      </c>
      <c r="U112">
        <v>6.6</v>
      </c>
    </row>
    <row r="113" spans="1:21">
      <c r="A113" t="s">
        <v>4</v>
      </c>
      <c r="B113" t="s">
        <v>53</v>
      </c>
      <c r="C113" s="5">
        <v>35499</v>
      </c>
      <c r="E113">
        <v>11.1092794759825</v>
      </c>
      <c r="I113">
        <v>4.9163054959916602E-2</v>
      </c>
    </row>
    <row r="114" spans="1:21">
      <c r="A114" t="s">
        <v>4</v>
      </c>
      <c r="B114" t="s">
        <v>53</v>
      </c>
      <c r="C114" s="5">
        <v>35500</v>
      </c>
      <c r="F114">
        <v>2.5499999999999998</v>
      </c>
      <c r="L114">
        <v>2.5499999999999998</v>
      </c>
      <c r="M114">
        <v>9.2956999687375703E-3</v>
      </c>
      <c r="N114">
        <v>3.10012312167148E-2</v>
      </c>
      <c r="R114">
        <v>5.49</v>
      </c>
    </row>
    <row r="115" spans="1:21">
      <c r="A115" t="s">
        <v>4</v>
      </c>
      <c r="B115" t="s">
        <v>53</v>
      </c>
      <c r="C115" s="5">
        <v>35505</v>
      </c>
      <c r="I115">
        <v>4.4977227999575799E-2</v>
      </c>
    </row>
    <row r="116" spans="1:21">
      <c r="A116" t="s">
        <v>4</v>
      </c>
      <c r="B116" t="s">
        <v>53</v>
      </c>
      <c r="C116" s="5">
        <v>35506</v>
      </c>
      <c r="F116">
        <v>4.7300000000000004</v>
      </c>
      <c r="L116">
        <v>1.64</v>
      </c>
      <c r="M116">
        <v>7.8754625670180104E-3</v>
      </c>
      <c r="N116">
        <v>2.3397366242902198E-2</v>
      </c>
      <c r="Q116">
        <v>1.3268921693790601</v>
      </c>
    </row>
    <row r="117" spans="1:21">
      <c r="A117" t="s">
        <v>4</v>
      </c>
      <c r="B117" t="s">
        <v>53</v>
      </c>
      <c r="C117" s="5">
        <v>35507</v>
      </c>
      <c r="R117">
        <v>3.93</v>
      </c>
    </row>
    <row r="118" spans="1:21">
      <c r="A118" t="s">
        <v>4</v>
      </c>
      <c r="B118" t="s">
        <v>53</v>
      </c>
      <c r="C118" s="5">
        <v>35509</v>
      </c>
      <c r="E118">
        <v>9.6298034934497796</v>
      </c>
      <c r="I118">
        <v>4.2617912412840402E-2</v>
      </c>
      <c r="M118">
        <v>7.2281786118100298E-3</v>
      </c>
      <c r="N118">
        <v>2.09063559152801E-2</v>
      </c>
      <c r="Q118">
        <v>0.74915680935835005</v>
      </c>
      <c r="R118">
        <v>1.34</v>
      </c>
    </row>
    <row r="119" spans="1:21">
      <c r="A119" t="s">
        <v>4</v>
      </c>
      <c r="B119" t="s">
        <v>53</v>
      </c>
      <c r="C119" s="5">
        <v>35510</v>
      </c>
      <c r="E119">
        <v>12.2</v>
      </c>
      <c r="F119">
        <v>5.93</v>
      </c>
      <c r="U119">
        <v>7.5</v>
      </c>
    </row>
    <row r="120" spans="1:21">
      <c r="A120" t="s">
        <v>4</v>
      </c>
      <c r="B120" t="s">
        <v>53</v>
      </c>
      <c r="C120" s="5">
        <v>35540</v>
      </c>
      <c r="E120">
        <v>8.9878820960698693</v>
      </c>
      <c r="F120">
        <v>7.71</v>
      </c>
      <c r="I120">
        <v>3.3594670787248801E-2</v>
      </c>
    </row>
    <row r="121" spans="1:21">
      <c r="A121" t="s">
        <v>4</v>
      </c>
      <c r="B121" t="s">
        <v>53</v>
      </c>
      <c r="C121" s="5">
        <v>35541</v>
      </c>
      <c r="D121" s="5" t="s">
        <v>26</v>
      </c>
      <c r="E121">
        <v>9.3000000000000007</v>
      </c>
      <c r="J121">
        <v>0.81</v>
      </c>
      <c r="L121">
        <v>0.53</v>
      </c>
      <c r="M121">
        <v>5.8070804601500206E-3</v>
      </c>
      <c r="Q121">
        <v>0.72617478594870699</v>
      </c>
      <c r="R121">
        <v>0.05</v>
      </c>
      <c r="T121">
        <v>7.6</v>
      </c>
    </row>
    <row r="122" spans="1:21">
      <c r="A122" t="s">
        <v>4</v>
      </c>
      <c r="B122" t="s">
        <v>54</v>
      </c>
      <c r="C122" s="5">
        <v>35486</v>
      </c>
      <c r="E122">
        <v>12.2839956331877</v>
      </c>
      <c r="F122">
        <v>0.16</v>
      </c>
      <c r="L122">
        <v>2.56</v>
      </c>
    </row>
    <row r="123" spans="1:21">
      <c r="A123" t="s">
        <v>4</v>
      </c>
      <c r="B123" t="s">
        <v>54</v>
      </c>
      <c r="C123" s="5">
        <v>35487</v>
      </c>
      <c r="E123">
        <v>12.8</v>
      </c>
      <c r="M123">
        <v>1.28656265247598E-2</v>
      </c>
      <c r="N123">
        <v>3.9811225754201901E-2</v>
      </c>
      <c r="R123">
        <v>10.1</v>
      </c>
      <c r="U123">
        <v>8.9</v>
      </c>
    </row>
    <row r="124" spans="1:21">
      <c r="A124" t="s">
        <v>4</v>
      </c>
      <c r="B124" t="s">
        <v>54</v>
      </c>
      <c r="C124" s="5">
        <v>35498</v>
      </c>
      <c r="E124">
        <v>11.943777292576399</v>
      </c>
    </row>
    <row r="125" spans="1:21">
      <c r="A125" t="s">
        <v>4</v>
      </c>
      <c r="B125" t="s">
        <v>54</v>
      </c>
      <c r="C125" s="5">
        <v>35500</v>
      </c>
      <c r="F125">
        <v>0.93</v>
      </c>
      <c r="I125">
        <v>4.9868758065547199E-2</v>
      </c>
      <c r="L125">
        <v>2.86</v>
      </c>
      <c r="M125">
        <v>9.5809009745307303E-3</v>
      </c>
      <c r="N125">
        <v>3.09246724524243E-2</v>
      </c>
      <c r="R125">
        <v>8.3000000000000007</v>
      </c>
    </row>
    <row r="126" spans="1:21">
      <c r="A126" t="s">
        <v>4</v>
      </c>
      <c r="B126" t="s">
        <v>54</v>
      </c>
      <c r="C126" s="5">
        <v>35505</v>
      </c>
      <c r="E126">
        <v>11.9850436681222</v>
      </c>
    </row>
    <row r="127" spans="1:21">
      <c r="A127" t="s">
        <v>4</v>
      </c>
      <c r="B127" t="s">
        <v>54</v>
      </c>
      <c r="C127" s="5">
        <v>35506</v>
      </c>
      <c r="F127">
        <v>3.97</v>
      </c>
      <c r="I127">
        <v>4.4760289071892598E-2</v>
      </c>
      <c r="M127">
        <v>7.6745738676539596E-3</v>
      </c>
      <c r="N127">
        <v>2.6619619755933299E-2</v>
      </c>
      <c r="Q127">
        <v>1.0611791147513101</v>
      </c>
    </row>
    <row r="128" spans="1:21">
      <c r="A128" t="s">
        <v>4</v>
      </c>
      <c r="B128" t="s">
        <v>54</v>
      </c>
      <c r="C128" s="5">
        <v>35507</v>
      </c>
      <c r="L128">
        <v>2.37</v>
      </c>
      <c r="R128">
        <v>5.73</v>
      </c>
    </row>
    <row r="129" spans="1:21">
      <c r="A129" t="s">
        <v>4</v>
      </c>
      <c r="B129" t="s">
        <v>54</v>
      </c>
      <c r="C129" s="5">
        <v>35508</v>
      </c>
      <c r="I129">
        <v>4.5812305298316001E-2</v>
      </c>
    </row>
    <row r="130" spans="1:21">
      <c r="A130" t="s">
        <v>4</v>
      </c>
      <c r="B130" t="s">
        <v>54</v>
      </c>
      <c r="C130" s="5">
        <v>35509</v>
      </c>
      <c r="E130">
        <v>11.0325545851528</v>
      </c>
      <c r="M130">
        <v>6.8548328928312993E-3</v>
      </c>
      <c r="N130">
        <v>2.3931002405333798E-2</v>
      </c>
      <c r="Q130">
        <v>0.71216780500627697</v>
      </c>
    </row>
    <row r="131" spans="1:21">
      <c r="A131" t="s">
        <v>4</v>
      </c>
      <c r="B131" t="s">
        <v>54</v>
      </c>
      <c r="C131" s="5">
        <v>35510</v>
      </c>
      <c r="E131">
        <v>12.5</v>
      </c>
      <c r="F131">
        <v>7.64</v>
      </c>
      <c r="L131">
        <v>2.04</v>
      </c>
      <c r="R131">
        <v>4.28</v>
      </c>
      <c r="U131">
        <v>7.6</v>
      </c>
    </row>
    <row r="132" spans="1:21">
      <c r="A132" t="s">
        <v>4</v>
      </c>
      <c r="B132" t="s">
        <v>54</v>
      </c>
      <c r="C132" s="5">
        <v>35547</v>
      </c>
      <c r="E132">
        <v>11.409148471615699</v>
      </c>
      <c r="F132">
        <v>10.3</v>
      </c>
      <c r="I132">
        <v>3.59581286476287E-2</v>
      </c>
    </row>
    <row r="133" spans="1:21">
      <c r="A133" t="s">
        <v>4</v>
      </c>
      <c r="B133" t="s">
        <v>54</v>
      </c>
      <c r="C133" s="5">
        <v>35548</v>
      </c>
      <c r="D133" s="5" t="s">
        <v>26</v>
      </c>
      <c r="E133">
        <v>11.7</v>
      </c>
      <c r="J133">
        <v>0.84</v>
      </c>
      <c r="L133">
        <v>1.02</v>
      </c>
      <c r="M133">
        <v>5.0079315094014995E-3</v>
      </c>
      <c r="Q133">
        <v>0.63402367452461605</v>
      </c>
      <c r="R133">
        <v>0.06</v>
      </c>
      <c r="T133">
        <v>9.8000000000000007</v>
      </c>
    </row>
    <row r="134" spans="1:21">
      <c r="A134" t="s">
        <v>4</v>
      </c>
      <c r="B134" t="s">
        <v>55</v>
      </c>
      <c r="C134" s="5">
        <v>35486</v>
      </c>
      <c r="E134">
        <v>10.1775417720812</v>
      </c>
      <c r="T134">
        <v>0.304326050408739</v>
      </c>
    </row>
    <row r="135" spans="1:21">
      <c r="A135" t="s">
        <v>4</v>
      </c>
      <c r="B135" t="s">
        <v>55</v>
      </c>
      <c r="C135" s="5">
        <v>35487</v>
      </c>
      <c r="E135">
        <v>10.1</v>
      </c>
      <c r="L135">
        <v>2.65898596972785</v>
      </c>
      <c r="R135">
        <v>8.0243978792776094</v>
      </c>
      <c r="U135">
        <v>4.8</v>
      </c>
    </row>
    <row r="136" spans="1:21">
      <c r="A136" t="s">
        <v>4</v>
      </c>
      <c r="B136" t="s">
        <v>55</v>
      </c>
      <c r="C136" s="5">
        <v>35499</v>
      </c>
      <c r="E136">
        <v>9.2639773137977208</v>
      </c>
      <c r="T136">
        <v>2.5084603738523499</v>
      </c>
    </row>
    <row r="137" spans="1:21">
      <c r="A137" t="s">
        <v>4</v>
      </c>
      <c r="B137" t="s">
        <v>55</v>
      </c>
      <c r="C137" s="5">
        <v>35500</v>
      </c>
      <c r="L137">
        <v>2.7043686055213798</v>
      </c>
      <c r="R137">
        <v>4.5367458751783296</v>
      </c>
    </row>
    <row r="138" spans="1:21">
      <c r="A138" t="s">
        <v>4</v>
      </c>
      <c r="B138" t="s">
        <v>55</v>
      </c>
      <c r="C138" s="5">
        <v>35505</v>
      </c>
      <c r="L138">
        <v>1.9102880697039499</v>
      </c>
    </row>
    <row r="139" spans="1:21">
      <c r="A139" t="s">
        <v>4</v>
      </c>
      <c r="B139" t="s">
        <v>55</v>
      </c>
      <c r="C139" s="5">
        <v>35506</v>
      </c>
      <c r="R139">
        <v>2.7606167548218798</v>
      </c>
      <c r="T139">
        <v>4.4948309564614997</v>
      </c>
    </row>
    <row r="140" spans="1:21">
      <c r="A140" t="s">
        <v>4</v>
      </c>
      <c r="B140" t="s">
        <v>55</v>
      </c>
      <c r="C140" s="5">
        <v>35508</v>
      </c>
      <c r="E140">
        <v>7.2833829130637397</v>
      </c>
    </row>
    <row r="141" spans="1:21">
      <c r="A141" t="s">
        <v>4</v>
      </c>
      <c r="B141" t="s">
        <v>55</v>
      </c>
      <c r="C141" s="5">
        <v>35509</v>
      </c>
      <c r="R141">
        <v>1.44676099553622</v>
      </c>
    </row>
    <row r="142" spans="1:21">
      <c r="A142" t="s">
        <v>4</v>
      </c>
      <c r="B142" t="s">
        <v>55</v>
      </c>
      <c r="C142" s="5">
        <v>35510</v>
      </c>
      <c r="E142">
        <v>8.6999999999999993</v>
      </c>
      <c r="L142">
        <v>1.9690436451983899</v>
      </c>
      <c r="T142">
        <v>4.3903993229593601</v>
      </c>
      <c r="U142">
        <v>4.8</v>
      </c>
    </row>
    <row r="143" spans="1:21">
      <c r="A143" t="s">
        <v>4</v>
      </c>
      <c r="B143" t="s">
        <v>55</v>
      </c>
      <c r="C143" s="5">
        <v>35528</v>
      </c>
      <c r="D143" s="5" t="s">
        <v>26</v>
      </c>
      <c r="E143">
        <v>5.2</v>
      </c>
      <c r="J143">
        <v>0.72</v>
      </c>
      <c r="L143">
        <v>1.08987955885037</v>
      </c>
      <c r="R143">
        <v>0.30541082344298298</v>
      </c>
      <c r="T143">
        <v>3.8</v>
      </c>
    </row>
    <row r="144" spans="1:21">
      <c r="A144" t="s">
        <v>4</v>
      </c>
      <c r="B144" t="s">
        <v>56</v>
      </c>
      <c r="C144" s="5">
        <v>35486</v>
      </c>
      <c r="E144">
        <v>8.5828352192162605</v>
      </c>
      <c r="L144">
        <v>2.1734077279331201</v>
      </c>
      <c r="R144">
        <v>6.6617824814331703</v>
      </c>
      <c r="T144">
        <v>0.123593943871597</v>
      </c>
    </row>
    <row r="145" spans="1:21">
      <c r="A145" t="s">
        <v>4</v>
      </c>
      <c r="B145" t="s">
        <v>56</v>
      </c>
      <c r="C145" s="5">
        <v>35487</v>
      </c>
      <c r="E145">
        <v>8.6</v>
      </c>
      <c r="U145">
        <v>4.0999999999999996</v>
      </c>
    </row>
    <row r="146" spans="1:21">
      <c r="A146" t="s">
        <v>4</v>
      </c>
      <c r="B146" t="s">
        <v>56</v>
      </c>
      <c r="C146" s="5">
        <v>35499</v>
      </c>
      <c r="E146">
        <v>8.0679473991489896</v>
      </c>
      <c r="L146">
        <v>1.9520535163430199</v>
      </c>
      <c r="R146">
        <v>3.1117036359511498</v>
      </c>
    </row>
    <row r="147" spans="1:21">
      <c r="A147" t="s">
        <v>4</v>
      </c>
      <c r="B147" t="s">
        <v>56</v>
      </c>
      <c r="C147" s="5">
        <v>35500</v>
      </c>
    </row>
    <row r="148" spans="1:21">
      <c r="A148" t="s">
        <v>4</v>
      </c>
      <c r="B148" t="s">
        <v>56</v>
      </c>
      <c r="C148" s="5">
        <v>35505</v>
      </c>
      <c r="E148">
        <v>8.7407489782865895</v>
      </c>
      <c r="L148">
        <v>1.1798470517547599</v>
      </c>
      <c r="R148">
        <v>1.99379928098809</v>
      </c>
      <c r="T148">
        <v>5.3203267693723699</v>
      </c>
    </row>
    <row r="149" spans="1:21">
      <c r="A149" t="s">
        <v>4</v>
      </c>
      <c r="B149" t="s">
        <v>56</v>
      </c>
      <c r="C149" s="5">
        <v>35508</v>
      </c>
      <c r="E149">
        <v>9.0109816786674699</v>
      </c>
    </row>
    <row r="150" spans="1:21">
      <c r="A150" t="s">
        <v>4</v>
      </c>
      <c r="B150" t="s">
        <v>56</v>
      </c>
      <c r="C150" s="5">
        <v>35509</v>
      </c>
      <c r="T150">
        <v>6.4312297726058798</v>
      </c>
    </row>
    <row r="151" spans="1:21">
      <c r="A151" t="s">
        <v>4</v>
      </c>
      <c r="B151" t="s">
        <v>56</v>
      </c>
      <c r="C151" s="5">
        <v>35510</v>
      </c>
      <c r="E151">
        <v>8.6</v>
      </c>
      <c r="L151">
        <v>1.25145923835623</v>
      </c>
      <c r="R151">
        <v>1.25145923835623</v>
      </c>
      <c r="U151">
        <v>5</v>
      </c>
    </row>
    <row r="152" spans="1:21">
      <c r="A152" t="s">
        <v>4</v>
      </c>
      <c r="B152" t="s">
        <v>56</v>
      </c>
      <c r="C152" s="5">
        <v>35534</v>
      </c>
      <c r="E152">
        <v>6.5199477327695998</v>
      </c>
      <c r="L152">
        <v>0.95897654010849398</v>
      </c>
      <c r="T152">
        <v>6.4899378285020601</v>
      </c>
    </row>
    <row r="153" spans="1:21">
      <c r="A153" t="s">
        <v>4</v>
      </c>
      <c r="B153" t="s">
        <v>56</v>
      </c>
      <c r="C153" s="5">
        <v>35535</v>
      </c>
      <c r="D153" s="5" t="s">
        <v>26</v>
      </c>
      <c r="E153">
        <v>6.3</v>
      </c>
      <c r="J153">
        <v>0.76</v>
      </c>
      <c r="R153">
        <v>0.10856645239587601</v>
      </c>
      <c r="T153">
        <v>4.8</v>
      </c>
    </row>
    <row r="154" spans="1:21">
      <c r="A154" t="s">
        <v>4</v>
      </c>
      <c r="B154" t="s">
        <v>57</v>
      </c>
      <c r="C154" s="5">
        <v>35485</v>
      </c>
      <c r="E154">
        <v>5.05521619355555</v>
      </c>
    </row>
    <row r="155" spans="1:21">
      <c r="A155" t="s">
        <v>4</v>
      </c>
      <c r="B155" t="s">
        <v>57</v>
      </c>
      <c r="C155" s="5">
        <v>35486</v>
      </c>
      <c r="L155">
        <v>1.53657602451167</v>
      </c>
      <c r="R155">
        <v>3.4727569594226799</v>
      </c>
      <c r="T155">
        <v>7.5792698905438202E-2</v>
      </c>
    </row>
    <row r="156" spans="1:21">
      <c r="A156" t="s">
        <v>4</v>
      </c>
      <c r="B156" t="s">
        <v>57</v>
      </c>
      <c r="C156" s="5">
        <v>35487</v>
      </c>
      <c r="E156">
        <v>4.9000000000000004</v>
      </c>
      <c r="M156">
        <v>1.6850789946736101E-2</v>
      </c>
      <c r="N156">
        <v>3.6290497037092702E-2</v>
      </c>
      <c r="U156">
        <v>1</v>
      </c>
    </row>
    <row r="157" spans="1:21">
      <c r="A157" t="s">
        <v>4</v>
      </c>
      <c r="B157" t="s">
        <v>57</v>
      </c>
      <c r="C157" s="5">
        <v>35498</v>
      </c>
      <c r="R157">
        <v>1.4243383257070199</v>
      </c>
    </row>
    <row r="158" spans="1:21">
      <c r="A158" t="s">
        <v>4</v>
      </c>
      <c r="B158" t="s">
        <v>57</v>
      </c>
      <c r="C158" s="5">
        <v>35499</v>
      </c>
      <c r="E158">
        <v>4.6122888968732996</v>
      </c>
      <c r="I158">
        <v>4.5730332866034798E-2</v>
      </c>
      <c r="T158">
        <v>0.94611864782599497</v>
      </c>
    </row>
    <row r="159" spans="1:21">
      <c r="A159" t="s">
        <v>4</v>
      </c>
      <c r="B159" t="s">
        <v>57</v>
      </c>
      <c r="C159" s="5">
        <v>35500</v>
      </c>
      <c r="L159">
        <v>1.7074321191719199</v>
      </c>
      <c r="M159">
        <v>1.6116573466706502E-2</v>
      </c>
      <c r="N159">
        <v>3.5362946821704003E-2</v>
      </c>
    </row>
    <row r="160" spans="1:21">
      <c r="A160" t="s">
        <v>4</v>
      </c>
      <c r="B160" t="s">
        <v>57</v>
      </c>
      <c r="C160" s="5">
        <v>35504</v>
      </c>
      <c r="L160">
        <v>1.28823398980023</v>
      </c>
    </row>
    <row r="161" spans="1:21">
      <c r="A161" t="s">
        <v>4</v>
      </c>
      <c r="B161" t="s">
        <v>57</v>
      </c>
      <c r="C161" s="5">
        <v>35505</v>
      </c>
      <c r="E161">
        <v>3.29692178703979</v>
      </c>
    </row>
    <row r="162" spans="1:21">
      <c r="A162" t="s">
        <v>4</v>
      </c>
      <c r="B162" t="s">
        <v>57</v>
      </c>
      <c r="C162" s="5">
        <v>35506</v>
      </c>
      <c r="I162">
        <v>4.4619025259187997E-2</v>
      </c>
      <c r="M162">
        <v>1.7027048880234E-2</v>
      </c>
      <c r="N162">
        <v>3.8998614817991897E-2</v>
      </c>
      <c r="Q162">
        <v>1.04865866816094</v>
      </c>
      <c r="R162">
        <v>0.65173658005603297</v>
      </c>
    </row>
    <row r="163" spans="1:21">
      <c r="A163" t="s">
        <v>4</v>
      </c>
      <c r="B163" t="s">
        <v>57</v>
      </c>
      <c r="C163" s="5">
        <v>35508</v>
      </c>
    </row>
    <row r="164" spans="1:21">
      <c r="A164" t="s">
        <v>4</v>
      </c>
      <c r="B164" t="s">
        <v>57</v>
      </c>
      <c r="C164" s="5">
        <v>35509</v>
      </c>
      <c r="E164">
        <v>2.7028386633123902</v>
      </c>
      <c r="L164">
        <v>0.83726743131286296</v>
      </c>
      <c r="M164">
        <v>1.32302995521027E-2</v>
      </c>
      <c r="N164">
        <v>3.7200340050551305E-2</v>
      </c>
      <c r="Q164">
        <v>1.28319778515427</v>
      </c>
    </row>
    <row r="165" spans="1:21">
      <c r="A165" t="s">
        <v>4</v>
      </c>
      <c r="B165" t="s">
        <v>57</v>
      </c>
      <c r="C165" s="5">
        <v>35510</v>
      </c>
      <c r="E165">
        <v>3.1</v>
      </c>
      <c r="R165">
        <v>0.328408151746653</v>
      </c>
      <c r="T165">
        <v>1.3762018988489899</v>
      </c>
      <c r="U165">
        <v>1</v>
      </c>
    </row>
    <row r="166" spans="1:21">
      <c r="A166" t="s">
        <v>4</v>
      </c>
      <c r="B166" t="s">
        <v>57</v>
      </c>
      <c r="C166" s="5">
        <v>35520</v>
      </c>
      <c r="N166">
        <v>3.5070958675591603E-2</v>
      </c>
      <c r="T166">
        <v>1.4568324295994599</v>
      </c>
    </row>
    <row r="167" spans="1:21">
      <c r="A167" t="s">
        <v>4</v>
      </c>
      <c r="B167" t="s">
        <v>57</v>
      </c>
      <c r="C167" s="5">
        <v>35521</v>
      </c>
      <c r="D167" s="5" t="s">
        <v>26</v>
      </c>
      <c r="E167">
        <v>2.7</v>
      </c>
      <c r="J167">
        <v>0.7</v>
      </c>
      <c r="L167">
        <v>0.63085327259166102</v>
      </c>
      <c r="M167">
        <v>1.25077373019148E-2</v>
      </c>
      <c r="Q167">
        <v>1.1429314498652401</v>
      </c>
      <c r="R167">
        <v>0</v>
      </c>
      <c r="T167">
        <v>1.9</v>
      </c>
    </row>
    <row r="168" spans="1:21">
      <c r="A168" t="s">
        <v>4</v>
      </c>
      <c r="B168" t="s">
        <v>58</v>
      </c>
      <c r="C168" s="5">
        <v>35486</v>
      </c>
      <c r="L168">
        <v>1.2625796528234601</v>
      </c>
      <c r="R168">
        <v>3.1581337434995298</v>
      </c>
      <c r="T168">
        <v>4.8487511902045803E-2</v>
      </c>
    </row>
    <row r="169" spans="1:21">
      <c r="A169" t="s">
        <v>4</v>
      </c>
      <c r="B169" t="s">
        <v>58</v>
      </c>
      <c r="C169" s="5">
        <v>35487</v>
      </c>
      <c r="E169">
        <v>4.4000000000000004</v>
      </c>
      <c r="N169">
        <v>3.5877869976520295E-2</v>
      </c>
      <c r="U169">
        <v>1.1000000000000001</v>
      </c>
    </row>
    <row r="170" spans="1:21">
      <c r="A170" t="s">
        <v>4</v>
      </c>
      <c r="B170" t="s">
        <v>58</v>
      </c>
      <c r="C170" s="5">
        <v>35488</v>
      </c>
      <c r="M170">
        <v>1.7828242177742801E-2</v>
      </c>
    </row>
    <row r="171" spans="1:21">
      <c r="A171" t="s">
        <v>4</v>
      </c>
      <c r="B171" t="s">
        <v>58</v>
      </c>
      <c r="C171" s="5">
        <v>35499</v>
      </c>
      <c r="E171">
        <v>3.8826206731339101</v>
      </c>
      <c r="L171">
        <v>0.78766571449488798</v>
      </c>
      <c r="R171">
        <v>1.76503332600885</v>
      </c>
      <c r="T171">
        <v>0.90690690690681497</v>
      </c>
    </row>
    <row r="172" spans="1:21">
      <c r="A172" t="s">
        <v>4</v>
      </c>
      <c r="B172" t="s">
        <v>58</v>
      </c>
      <c r="C172" s="5">
        <v>35500</v>
      </c>
      <c r="I172">
        <v>4.4865558873041202E-2</v>
      </c>
      <c r="M172">
        <v>1.6243660594663999E-2</v>
      </c>
      <c r="N172">
        <v>3.9450086544598799E-2</v>
      </c>
    </row>
    <row r="173" spans="1:21">
      <c r="A173" t="s">
        <v>4</v>
      </c>
      <c r="B173" t="s">
        <v>58</v>
      </c>
      <c r="C173" s="5">
        <v>35505</v>
      </c>
      <c r="E173">
        <v>3.4181339082519</v>
      </c>
      <c r="L173">
        <v>0.772137991650094</v>
      </c>
      <c r="N173">
        <v>3.8660715697105198E-2</v>
      </c>
      <c r="R173">
        <v>1.0088625210575499</v>
      </c>
    </row>
    <row r="174" spans="1:21">
      <c r="A174" t="s">
        <v>4</v>
      </c>
      <c r="B174" t="s">
        <v>58</v>
      </c>
      <c r="C174" s="5">
        <v>35506</v>
      </c>
      <c r="I174">
        <v>4.4848039208766503E-2</v>
      </c>
      <c r="M174">
        <v>1.6483146568219798E-2</v>
      </c>
      <c r="Q174">
        <v>1.1585856864075199</v>
      </c>
      <c r="T174">
        <v>1.0698015088257999</v>
      </c>
    </row>
    <row r="175" spans="1:21">
      <c r="A175" t="s">
        <v>4</v>
      </c>
      <c r="B175" t="s">
        <v>58</v>
      </c>
      <c r="C175" s="5">
        <v>35509</v>
      </c>
      <c r="M175">
        <v>1.33815592499792E-2</v>
      </c>
      <c r="N175">
        <v>3.9166384275492502E-2</v>
      </c>
      <c r="Q175">
        <v>1.59607925952851</v>
      </c>
      <c r="R175">
        <v>0.45543104079679902</v>
      </c>
      <c r="T175">
        <v>1.4919797846626199</v>
      </c>
    </row>
    <row r="176" spans="1:21">
      <c r="A176" t="s">
        <v>4</v>
      </c>
      <c r="B176" t="s">
        <v>58</v>
      </c>
      <c r="C176" s="5">
        <v>35510</v>
      </c>
      <c r="E176">
        <v>3.2</v>
      </c>
      <c r="U176">
        <v>0.8</v>
      </c>
    </row>
    <row r="177" spans="1:22">
      <c r="A177" t="s">
        <v>4</v>
      </c>
      <c r="B177" t="s">
        <v>58</v>
      </c>
      <c r="C177" s="5">
        <v>35511</v>
      </c>
      <c r="L177">
        <v>0.63561122097697897</v>
      </c>
    </row>
    <row r="178" spans="1:22">
      <c r="A178" t="s">
        <v>4</v>
      </c>
      <c r="B178" t="s">
        <v>58</v>
      </c>
      <c r="C178" s="5">
        <v>35521</v>
      </c>
      <c r="E178">
        <v>2.9799976045029499</v>
      </c>
    </row>
    <row r="179" spans="1:22">
      <c r="A179" t="s">
        <v>4</v>
      </c>
      <c r="B179" t="s">
        <v>58</v>
      </c>
      <c r="C179" s="5">
        <v>35527</v>
      </c>
      <c r="L179">
        <v>0.52457335384155002</v>
      </c>
      <c r="M179">
        <v>1.8484129868857401E-2</v>
      </c>
      <c r="T179">
        <v>1.8579066871748899</v>
      </c>
    </row>
    <row r="180" spans="1:22">
      <c r="A180" t="s">
        <v>4</v>
      </c>
      <c r="B180" t="s">
        <v>58</v>
      </c>
      <c r="C180" s="5">
        <v>35528</v>
      </c>
      <c r="D180" s="5" t="s">
        <v>26</v>
      </c>
      <c r="E180">
        <v>2.4</v>
      </c>
      <c r="J180">
        <v>0.68</v>
      </c>
      <c r="N180">
        <v>3.6789929035738099E-2</v>
      </c>
      <c r="Q180">
        <v>1.25521434555719</v>
      </c>
      <c r="R180">
        <v>5.2003222734835902E-2</v>
      </c>
      <c r="T180">
        <v>1.7</v>
      </c>
    </row>
    <row r="181" spans="1:22">
      <c r="A181" t="s">
        <v>4</v>
      </c>
      <c r="B181" t="s">
        <v>58</v>
      </c>
      <c r="C181" s="5">
        <v>35535</v>
      </c>
    </row>
    <row r="182" spans="1:22">
      <c r="A182" s="13" t="s">
        <v>4</v>
      </c>
      <c r="B182" s="13" t="s">
        <v>71</v>
      </c>
      <c r="C182" s="5">
        <v>35782</v>
      </c>
      <c r="D182" s="5"/>
      <c r="V182" s="13">
        <v>4.5</v>
      </c>
    </row>
    <row r="183" spans="1:22">
      <c r="A183" s="13" t="s">
        <v>4</v>
      </c>
      <c r="B183" s="13" t="s">
        <v>72</v>
      </c>
      <c r="C183" s="5">
        <v>35844</v>
      </c>
      <c r="D183" s="5"/>
      <c r="M183">
        <v>8.199999999999999E-3</v>
      </c>
      <c r="N183">
        <v>2.3E-2</v>
      </c>
    </row>
    <row r="184" spans="1:22">
      <c r="A184" s="13" t="s">
        <v>4</v>
      </c>
      <c r="B184" s="13" t="s">
        <v>75</v>
      </c>
      <c r="C184" s="5">
        <v>35885</v>
      </c>
      <c r="D184" s="5"/>
      <c r="R184">
        <v>7.0000000000000007E-2</v>
      </c>
      <c r="S184">
        <v>0.54</v>
      </c>
    </row>
    <row r="185" spans="1:22">
      <c r="A185" s="13" t="s">
        <v>4</v>
      </c>
      <c r="B185" s="13" t="s">
        <v>77</v>
      </c>
      <c r="C185" s="5">
        <v>35795</v>
      </c>
      <c r="D185" s="5"/>
      <c r="V185">
        <v>2.7</v>
      </c>
    </row>
    <row r="186" spans="1:22">
      <c r="A186" s="13" t="s">
        <v>4</v>
      </c>
      <c r="B186" s="13" t="s">
        <v>77</v>
      </c>
      <c r="C186" s="5">
        <v>35799</v>
      </c>
      <c r="D186" s="5"/>
      <c r="U186">
        <v>0.2</v>
      </c>
    </row>
    <row r="187" spans="1:22">
      <c r="A187" s="13" t="s">
        <v>4</v>
      </c>
      <c r="B187" s="13" t="s">
        <v>70</v>
      </c>
      <c r="C187" s="5">
        <v>35877</v>
      </c>
      <c r="D187" s="5" t="s">
        <v>26</v>
      </c>
      <c r="E187">
        <v>11.3</v>
      </c>
      <c r="H187">
        <v>7.4</v>
      </c>
      <c r="J187">
        <v>0.65</v>
      </c>
    </row>
    <row r="188" spans="1:22">
      <c r="A188" s="13" t="s">
        <v>4</v>
      </c>
      <c r="B188" s="13" t="s">
        <v>71</v>
      </c>
      <c r="C188" s="5">
        <v>35812</v>
      </c>
      <c r="D188" s="5"/>
      <c r="U188">
        <v>3</v>
      </c>
    </row>
    <row r="189" spans="1:22">
      <c r="A189" s="13" t="s">
        <v>4</v>
      </c>
      <c r="B189" s="13" t="s">
        <v>72</v>
      </c>
      <c r="C189" s="5">
        <v>35841</v>
      </c>
      <c r="D189" s="5"/>
      <c r="U189">
        <v>5</v>
      </c>
    </row>
    <row r="190" spans="1:22">
      <c r="A190" s="13" t="s">
        <v>4</v>
      </c>
      <c r="B190" s="13" t="s">
        <v>72</v>
      </c>
      <c r="C190" s="5">
        <v>35877</v>
      </c>
      <c r="D190" s="5" t="s">
        <v>26</v>
      </c>
      <c r="E190">
        <v>10.4</v>
      </c>
      <c r="H190">
        <v>6</v>
      </c>
      <c r="J190">
        <v>0.56999999999999995</v>
      </c>
      <c r="V190">
        <v>16.600000000000001</v>
      </c>
    </row>
    <row r="191" spans="1:22">
      <c r="A191" s="13" t="s">
        <v>4</v>
      </c>
      <c r="B191" s="13" t="s">
        <v>78</v>
      </c>
      <c r="C191" s="5">
        <v>35842</v>
      </c>
      <c r="D191" s="5"/>
      <c r="U191">
        <v>1.9</v>
      </c>
    </row>
    <row r="192" spans="1:22">
      <c r="A192" s="13" t="s">
        <v>4</v>
      </c>
      <c r="B192" s="13" t="s">
        <v>77</v>
      </c>
      <c r="C192" s="5">
        <v>35828</v>
      </c>
      <c r="D192" s="5"/>
      <c r="U192">
        <v>7.2</v>
      </c>
    </row>
    <row r="193" spans="1:22">
      <c r="A193" s="13" t="s">
        <v>4</v>
      </c>
      <c r="B193" t="s">
        <v>78</v>
      </c>
      <c r="C193" s="5">
        <v>35870</v>
      </c>
      <c r="D193" s="5"/>
      <c r="U193">
        <v>6.4</v>
      </c>
    </row>
    <row r="194" spans="1:22">
      <c r="A194" s="13" t="s">
        <v>4</v>
      </c>
      <c r="B194" s="13" t="s">
        <v>76</v>
      </c>
      <c r="C194" s="5">
        <v>35817</v>
      </c>
      <c r="D194" s="5"/>
      <c r="U194">
        <v>6.9</v>
      </c>
    </row>
    <row r="195" spans="1:22">
      <c r="A195" s="13" t="s">
        <v>4</v>
      </c>
      <c r="B195" s="13" t="s">
        <v>73</v>
      </c>
      <c r="C195" s="5">
        <v>35817</v>
      </c>
      <c r="D195" s="5"/>
      <c r="U195">
        <v>8.6999999999999993</v>
      </c>
    </row>
    <row r="196" spans="1:22">
      <c r="A196" s="13" t="s">
        <v>4</v>
      </c>
      <c r="B196" t="s">
        <v>74</v>
      </c>
      <c r="C196" s="5">
        <v>35870</v>
      </c>
      <c r="D196" s="5" t="s">
        <v>26</v>
      </c>
      <c r="E196">
        <v>12.9</v>
      </c>
      <c r="H196">
        <v>9.4</v>
      </c>
      <c r="J196">
        <v>0.73</v>
      </c>
      <c r="V196">
        <v>44.9</v>
      </c>
    </row>
    <row r="197" spans="1:22">
      <c r="A197" s="13" t="s">
        <v>4</v>
      </c>
      <c r="B197" s="13" t="s">
        <v>76</v>
      </c>
      <c r="C197" s="5">
        <v>35846</v>
      </c>
      <c r="D197" s="5"/>
      <c r="U197">
        <v>3.1</v>
      </c>
    </row>
    <row r="198" spans="1:22">
      <c r="A198" s="13" t="s">
        <v>4</v>
      </c>
      <c r="B198" s="13" t="s">
        <v>75</v>
      </c>
      <c r="C198" s="5">
        <v>35885</v>
      </c>
      <c r="D198" s="5" t="s">
        <v>26</v>
      </c>
      <c r="E198">
        <v>12.1</v>
      </c>
      <c r="H198">
        <v>7.5</v>
      </c>
      <c r="J198">
        <v>0.62</v>
      </c>
    </row>
    <row r="199" spans="1:22">
      <c r="A199" s="13" t="s">
        <v>4</v>
      </c>
      <c r="B199" s="13" t="s">
        <v>72</v>
      </c>
      <c r="C199" s="5">
        <v>35877</v>
      </c>
      <c r="D199" s="5"/>
      <c r="R199">
        <v>0.21</v>
      </c>
    </row>
    <row r="200" spans="1:22">
      <c r="A200" s="13" t="s">
        <v>4</v>
      </c>
      <c r="B200" s="13" t="s">
        <v>71</v>
      </c>
      <c r="C200" s="5">
        <v>35840</v>
      </c>
      <c r="D200" s="5"/>
      <c r="U200">
        <v>12</v>
      </c>
    </row>
    <row r="201" spans="1:22">
      <c r="A201" s="13" t="s">
        <v>4</v>
      </c>
      <c r="B201" s="13" t="s">
        <v>71</v>
      </c>
      <c r="C201" s="5">
        <v>35844</v>
      </c>
      <c r="D201" s="5"/>
      <c r="M201">
        <v>7.8000000000000005E-3</v>
      </c>
      <c r="N201">
        <v>2.4E-2</v>
      </c>
    </row>
    <row r="202" spans="1:22">
      <c r="A202" s="13" t="s">
        <v>4</v>
      </c>
      <c r="B202" s="13" t="s">
        <v>77</v>
      </c>
      <c r="C202" s="5">
        <v>35844</v>
      </c>
      <c r="D202" s="5"/>
      <c r="M202">
        <v>1.2E-2</v>
      </c>
      <c r="N202">
        <v>3.7999999999999999E-2</v>
      </c>
    </row>
    <row r="203" spans="1:22">
      <c r="A203" s="13" t="s">
        <v>4</v>
      </c>
      <c r="B203" s="13" t="s">
        <v>71</v>
      </c>
      <c r="C203" s="5">
        <v>35857</v>
      </c>
      <c r="D203" s="5"/>
      <c r="R203">
        <v>5.16</v>
      </c>
      <c r="S203">
        <v>1.97</v>
      </c>
    </row>
    <row r="204" spans="1:22">
      <c r="A204" s="13" t="s">
        <v>4</v>
      </c>
      <c r="B204" s="13" t="s">
        <v>77</v>
      </c>
      <c r="C204" s="5">
        <v>35857</v>
      </c>
      <c r="D204" s="5"/>
      <c r="R204">
        <v>7.83</v>
      </c>
      <c r="S204">
        <v>2.0299999999999998</v>
      </c>
    </row>
    <row r="205" spans="1:22">
      <c r="A205" s="13" t="s">
        <v>4</v>
      </c>
      <c r="B205" s="13" t="s">
        <v>70</v>
      </c>
      <c r="C205" s="5">
        <v>35782</v>
      </c>
      <c r="D205" s="5"/>
      <c r="V205">
        <v>6.8</v>
      </c>
    </row>
    <row r="206" spans="1:22">
      <c r="A206" s="13" t="s">
        <v>4</v>
      </c>
      <c r="B206" s="13" t="s">
        <v>70</v>
      </c>
      <c r="C206" s="5">
        <v>35844</v>
      </c>
      <c r="D206" s="5"/>
      <c r="M206">
        <v>7.1999999999999998E-3</v>
      </c>
      <c r="N206">
        <v>2.4E-2</v>
      </c>
    </row>
    <row r="207" spans="1:22">
      <c r="A207" s="13" t="s">
        <v>4</v>
      </c>
      <c r="B207" s="13" t="s">
        <v>70</v>
      </c>
      <c r="C207" s="5">
        <v>35857</v>
      </c>
      <c r="D207" s="5"/>
      <c r="R207">
        <v>4.2699999999999996</v>
      </c>
      <c r="S207">
        <v>2.06</v>
      </c>
    </row>
    <row r="208" spans="1:22">
      <c r="A208" s="13" t="s">
        <v>4</v>
      </c>
      <c r="B208" s="13" t="s">
        <v>70</v>
      </c>
      <c r="C208" s="5">
        <v>35877</v>
      </c>
      <c r="D208" s="5"/>
      <c r="R208">
        <v>0.11</v>
      </c>
      <c r="V208">
        <v>23.1</v>
      </c>
    </row>
    <row r="209" spans="1:22">
      <c r="A209" s="13" t="s">
        <v>4</v>
      </c>
      <c r="B209" s="13" t="s">
        <v>72</v>
      </c>
      <c r="C209" s="5">
        <v>35782</v>
      </c>
      <c r="D209" s="5"/>
      <c r="V209">
        <v>11.7</v>
      </c>
    </row>
    <row r="210" spans="1:22">
      <c r="A210" s="13" t="s">
        <v>4</v>
      </c>
      <c r="B210" s="13" t="s">
        <v>72</v>
      </c>
      <c r="C210" s="5">
        <v>35812</v>
      </c>
      <c r="D210" s="5"/>
      <c r="U210">
        <v>3.3</v>
      </c>
    </row>
    <row r="211" spans="1:22">
      <c r="A211" s="13" t="s">
        <v>4</v>
      </c>
      <c r="B211" s="13" t="s">
        <v>72</v>
      </c>
      <c r="C211" s="5">
        <v>35857</v>
      </c>
      <c r="D211" s="5"/>
      <c r="R211">
        <v>4.1100000000000003</v>
      </c>
      <c r="S211">
        <v>1.04</v>
      </c>
    </row>
    <row r="212" spans="1:22">
      <c r="A212" s="13" t="s">
        <v>4</v>
      </c>
      <c r="B212" s="13" t="s">
        <v>78</v>
      </c>
      <c r="C212" s="5">
        <v>35844</v>
      </c>
      <c r="D212" s="5"/>
      <c r="M212">
        <v>1.1599999999999999E-2</v>
      </c>
      <c r="N212">
        <v>3.39E-2</v>
      </c>
    </row>
    <row r="213" spans="1:22">
      <c r="A213" s="13" t="s">
        <v>4</v>
      </c>
      <c r="B213" s="13" t="s">
        <v>72</v>
      </c>
      <c r="C213" s="5">
        <v>35871</v>
      </c>
      <c r="D213" s="5"/>
      <c r="U213">
        <v>5.9</v>
      </c>
    </row>
    <row r="214" spans="1:22">
      <c r="A214" s="13" t="s">
        <v>4</v>
      </c>
      <c r="B214" s="13" t="s">
        <v>78</v>
      </c>
      <c r="C214" s="5">
        <v>35885</v>
      </c>
      <c r="D214" s="5" t="s">
        <v>26</v>
      </c>
      <c r="E214">
        <v>10.9</v>
      </c>
      <c r="H214">
        <v>6.4</v>
      </c>
      <c r="J214">
        <v>0.59</v>
      </c>
      <c r="V214">
        <v>24.1</v>
      </c>
    </row>
    <row r="215" spans="1:22">
      <c r="A215" s="13" t="s">
        <v>4</v>
      </c>
      <c r="B215" s="13" t="s">
        <v>77</v>
      </c>
      <c r="C215" s="5">
        <v>35870</v>
      </c>
      <c r="D215" s="5"/>
      <c r="U215">
        <v>6.4</v>
      </c>
    </row>
    <row r="216" spans="1:22">
      <c r="A216" s="13" t="s">
        <v>4</v>
      </c>
      <c r="B216" s="13" t="s">
        <v>71</v>
      </c>
      <c r="C216" s="5">
        <v>35882</v>
      </c>
      <c r="D216" s="5"/>
      <c r="R216">
        <v>0.06</v>
      </c>
    </row>
    <row r="217" spans="1:22">
      <c r="A217" s="13" t="s">
        <v>4</v>
      </c>
      <c r="B217" s="13" t="s">
        <v>71</v>
      </c>
      <c r="C217" s="5">
        <v>35885</v>
      </c>
      <c r="D217" s="5" t="s">
        <v>26</v>
      </c>
      <c r="E217">
        <v>15.6</v>
      </c>
      <c r="H217">
        <v>9.6999999999999993</v>
      </c>
      <c r="J217">
        <v>0.63</v>
      </c>
    </row>
    <row r="218" spans="1:22">
      <c r="A218" s="13" t="s">
        <v>4</v>
      </c>
      <c r="B218" s="13" t="s">
        <v>71</v>
      </c>
      <c r="C218" s="5">
        <v>35886</v>
      </c>
      <c r="D218" s="5"/>
      <c r="V218">
        <v>15.5</v>
      </c>
    </row>
    <row r="219" spans="1:22">
      <c r="A219" s="13" t="s">
        <v>4</v>
      </c>
      <c r="B219" s="13" t="s">
        <v>77</v>
      </c>
      <c r="C219" s="5">
        <v>35899</v>
      </c>
      <c r="D219" s="5" t="s">
        <v>26</v>
      </c>
      <c r="E219">
        <v>14</v>
      </c>
      <c r="H219">
        <v>8.8000000000000007</v>
      </c>
      <c r="J219">
        <v>0.63</v>
      </c>
    </row>
    <row r="220" spans="1:22">
      <c r="A220" s="13" t="s">
        <v>4</v>
      </c>
      <c r="B220" s="13" t="s">
        <v>77</v>
      </c>
      <c r="C220" s="5">
        <v>35899</v>
      </c>
      <c r="D220" s="5"/>
      <c r="R220">
        <v>0.14000000000000001</v>
      </c>
      <c r="S220">
        <v>1.03</v>
      </c>
      <c r="V220">
        <v>17.7</v>
      </c>
    </row>
    <row r="221" spans="1:22">
      <c r="A221" s="13" t="s">
        <v>4</v>
      </c>
      <c r="B221" s="13" t="s">
        <v>75</v>
      </c>
      <c r="C221" s="5">
        <v>35795</v>
      </c>
      <c r="D221" s="5"/>
      <c r="V221">
        <v>8.4</v>
      </c>
    </row>
    <row r="222" spans="1:22">
      <c r="A222" s="13" t="s">
        <v>4</v>
      </c>
      <c r="B222" s="13" t="s">
        <v>75</v>
      </c>
      <c r="C222" s="5">
        <v>35844</v>
      </c>
      <c r="D222" s="5"/>
      <c r="M222">
        <v>1.1000000000000001E-2</v>
      </c>
      <c r="N222">
        <v>3.7200000000000004E-2</v>
      </c>
    </row>
    <row r="223" spans="1:22">
      <c r="A223" s="13" t="s">
        <v>4</v>
      </c>
      <c r="B223" s="13" t="s">
        <v>75</v>
      </c>
      <c r="C223" s="5">
        <v>35857</v>
      </c>
      <c r="D223" s="5"/>
      <c r="R223">
        <v>3.75</v>
      </c>
      <c r="S223">
        <v>1.05</v>
      </c>
    </row>
    <row r="224" spans="1:22">
      <c r="A224" s="13" t="s">
        <v>4</v>
      </c>
      <c r="B224" s="13" t="s">
        <v>78</v>
      </c>
      <c r="C224" s="5">
        <v>35795</v>
      </c>
      <c r="D224" s="5"/>
      <c r="V224">
        <v>13.1</v>
      </c>
    </row>
    <row r="225" spans="1:22">
      <c r="A225" s="13" t="s">
        <v>4</v>
      </c>
      <c r="B225" s="13" t="s">
        <v>78</v>
      </c>
      <c r="C225" s="5">
        <v>35799</v>
      </c>
      <c r="D225" s="5"/>
      <c r="U225">
        <v>0.2</v>
      </c>
    </row>
    <row r="226" spans="1:22">
      <c r="A226" s="13" t="s">
        <v>4</v>
      </c>
      <c r="B226" s="13" t="s">
        <v>78</v>
      </c>
      <c r="C226" s="5">
        <v>35911</v>
      </c>
      <c r="D226" s="5"/>
      <c r="R226">
        <v>7.0000000000000007E-2</v>
      </c>
    </row>
    <row r="227" spans="1:22">
      <c r="A227" s="13" t="s">
        <v>4</v>
      </c>
      <c r="B227" s="13" t="s">
        <v>78</v>
      </c>
      <c r="C227" s="5">
        <v>35871</v>
      </c>
      <c r="D227" s="5"/>
      <c r="R227">
        <v>3.75</v>
      </c>
      <c r="S227">
        <v>1.05</v>
      </c>
    </row>
    <row r="228" spans="1:22">
      <c r="A228" s="13" t="s">
        <v>4</v>
      </c>
      <c r="B228" t="s">
        <v>76</v>
      </c>
      <c r="C228" s="5">
        <v>35816</v>
      </c>
      <c r="D228" s="5"/>
      <c r="R228">
        <v>7.05</v>
      </c>
      <c r="S228">
        <v>1.65</v>
      </c>
    </row>
    <row r="229" spans="1:22">
      <c r="A229" s="13" t="s">
        <v>4</v>
      </c>
      <c r="B229" s="13" t="s">
        <v>73</v>
      </c>
      <c r="C229" s="5">
        <v>35768</v>
      </c>
      <c r="D229" s="5"/>
      <c r="V229">
        <v>3.5</v>
      </c>
    </row>
    <row r="230" spans="1:22">
      <c r="A230" s="13" t="s">
        <v>4</v>
      </c>
      <c r="B230" s="13" t="s">
        <v>73</v>
      </c>
      <c r="C230" s="5">
        <v>35844</v>
      </c>
      <c r="D230" s="5"/>
      <c r="M230">
        <v>6.9999999999999993E-3</v>
      </c>
      <c r="N230">
        <v>2.1499999999999998E-2</v>
      </c>
    </row>
    <row r="231" spans="1:22">
      <c r="A231" s="13" t="s">
        <v>4</v>
      </c>
      <c r="B231" s="13" t="s">
        <v>73</v>
      </c>
      <c r="C231" s="5">
        <v>35857</v>
      </c>
      <c r="D231" s="5"/>
      <c r="R231">
        <v>4.62</v>
      </c>
      <c r="S231">
        <v>2.25</v>
      </c>
    </row>
    <row r="232" spans="1:22">
      <c r="A232" s="13" t="s">
        <v>4</v>
      </c>
      <c r="B232" s="13" t="s">
        <v>73</v>
      </c>
      <c r="C232" s="5">
        <v>35860</v>
      </c>
      <c r="D232" s="5"/>
      <c r="U232">
        <v>15.4</v>
      </c>
    </row>
    <row r="233" spans="1:22">
      <c r="A233" s="13" t="s">
        <v>4</v>
      </c>
      <c r="B233" s="13" t="s">
        <v>73</v>
      </c>
      <c r="C233" s="5">
        <v>35877</v>
      </c>
      <c r="D233" s="5" t="s">
        <v>26</v>
      </c>
      <c r="E233">
        <v>17.8</v>
      </c>
      <c r="H233">
        <v>11.7</v>
      </c>
      <c r="J233">
        <v>0.66</v>
      </c>
      <c r="R233">
        <v>0.09</v>
      </c>
      <c r="S233">
        <v>0.99</v>
      </c>
      <c r="U233">
        <v>8.9</v>
      </c>
    </row>
    <row r="234" spans="1:22">
      <c r="A234" s="13" t="s">
        <v>4</v>
      </c>
      <c r="B234" s="13" t="s">
        <v>73</v>
      </c>
      <c r="C234" s="5">
        <v>35878</v>
      </c>
      <c r="D234" s="5"/>
      <c r="V234">
        <v>32.799999999999997</v>
      </c>
    </row>
    <row r="235" spans="1:22">
      <c r="A235" s="13" t="s">
        <v>4</v>
      </c>
      <c r="B235" s="13" t="s">
        <v>74</v>
      </c>
      <c r="C235" s="5">
        <v>35768</v>
      </c>
      <c r="D235" s="5"/>
      <c r="V235">
        <v>5.3</v>
      </c>
    </row>
    <row r="236" spans="1:22">
      <c r="A236" s="13" t="s">
        <v>4</v>
      </c>
      <c r="B236" s="13" t="s">
        <v>74</v>
      </c>
      <c r="C236" s="5">
        <v>35844</v>
      </c>
      <c r="D236" s="5"/>
      <c r="M236">
        <v>7.4000000000000003E-3</v>
      </c>
      <c r="N236">
        <v>2.2400000000000003E-2</v>
      </c>
    </row>
    <row r="237" spans="1:22">
      <c r="A237" s="13" t="s">
        <v>4</v>
      </c>
      <c r="B237" s="13" t="s">
        <v>74</v>
      </c>
      <c r="C237" s="5">
        <v>35857</v>
      </c>
      <c r="D237" s="5"/>
      <c r="R237">
        <v>4.92</v>
      </c>
      <c r="S237">
        <v>1.93</v>
      </c>
    </row>
    <row r="238" spans="1:22">
      <c r="A238" s="13" t="s">
        <v>4</v>
      </c>
      <c r="B238" s="13" t="s">
        <v>74</v>
      </c>
      <c r="C238" s="5">
        <v>35869</v>
      </c>
      <c r="D238" s="5"/>
      <c r="R238">
        <v>0.11</v>
      </c>
    </row>
    <row r="239" spans="1:22">
      <c r="A239" s="13" t="s">
        <v>4</v>
      </c>
      <c r="B239" s="13" t="s">
        <v>76</v>
      </c>
      <c r="C239" s="5">
        <v>35768</v>
      </c>
      <c r="D239" s="5"/>
      <c r="V239">
        <v>12.9</v>
      </c>
    </row>
    <row r="240" spans="1:22">
      <c r="A240" s="13" t="s">
        <v>4</v>
      </c>
      <c r="B240" s="13" t="s">
        <v>76</v>
      </c>
      <c r="C240" s="5">
        <v>35844</v>
      </c>
      <c r="D240" s="5"/>
      <c r="M240">
        <v>8.0000000000000002E-3</v>
      </c>
      <c r="N240">
        <v>2.3799999999999998E-2</v>
      </c>
    </row>
    <row r="241" spans="1:28">
      <c r="A241" s="13" t="s">
        <v>4</v>
      </c>
      <c r="B241" s="13" t="s">
        <v>76</v>
      </c>
      <c r="C241" s="5">
        <v>35866</v>
      </c>
      <c r="D241" s="5" t="s">
        <v>26</v>
      </c>
      <c r="E241">
        <v>9.6</v>
      </c>
      <c r="H241">
        <v>5.0999999999999996</v>
      </c>
      <c r="J241">
        <v>0.53</v>
      </c>
      <c r="U241">
        <v>3.1</v>
      </c>
      <c r="V241">
        <v>35.6</v>
      </c>
    </row>
    <row r="242" spans="1:28">
      <c r="A242" s="13" t="s">
        <v>4</v>
      </c>
      <c r="B242" s="13" t="s">
        <v>76</v>
      </c>
      <c r="C242" s="5">
        <v>35865</v>
      </c>
      <c r="D242" s="5"/>
      <c r="R242">
        <v>7.0000000000000007E-2</v>
      </c>
    </row>
    <row r="243" spans="1:28">
      <c r="A243" t="s">
        <v>4</v>
      </c>
      <c r="B243" t="s">
        <v>87</v>
      </c>
      <c r="C243" s="5">
        <v>35953</v>
      </c>
      <c r="D243" s="5" t="s">
        <v>26</v>
      </c>
      <c r="E243">
        <v>17.899999999999999</v>
      </c>
      <c r="H243">
        <v>10.7</v>
      </c>
      <c r="J243">
        <v>0.59</v>
      </c>
      <c r="L243">
        <v>1.7</v>
      </c>
      <c r="R243">
        <v>0.8</v>
      </c>
    </row>
    <row r="244" spans="1:28">
      <c r="A244" t="s">
        <v>4</v>
      </c>
      <c r="B244" t="s">
        <v>87</v>
      </c>
      <c r="C244" s="5">
        <v>35932</v>
      </c>
      <c r="D244" s="5"/>
      <c r="L244">
        <v>2.1</v>
      </c>
      <c r="R244">
        <v>8.1999999999999993</v>
      </c>
    </row>
    <row r="245" spans="1:28">
      <c r="A245" t="s">
        <v>4</v>
      </c>
      <c r="B245" t="s">
        <v>88</v>
      </c>
      <c r="C245" s="5">
        <v>35932</v>
      </c>
      <c r="D245" s="5"/>
      <c r="L245">
        <v>2.4</v>
      </c>
      <c r="R245">
        <v>4.7</v>
      </c>
    </row>
    <row r="246" spans="1:28">
      <c r="A246" t="s">
        <v>4</v>
      </c>
      <c r="B246" t="s">
        <v>88</v>
      </c>
      <c r="C246" s="5">
        <v>35953</v>
      </c>
      <c r="D246" s="5" t="s">
        <v>26</v>
      </c>
      <c r="E246">
        <v>10.9</v>
      </c>
      <c r="H246">
        <v>7.5</v>
      </c>
      <c r="J246">
        <v>0.69</v>
      </c>
      <c r="L246">
        <v>1.1000000000000001</v>
      </c>
      <c r="R246">
        <v>0.4</v>
      </c>
    </row>
    <row r="247" spans="1:28">
      <c r="A247" t="s">
        <v>4</v>
      </c>
      <c r="B247" t="s">
        <v>89</v>
      </c>
      <c r="C247" s="5">
        <v>35947</v>
      </c>
      <c r="D247" s="5"/>
      <c r="L247">
        <v>1.4</v>
      </c>
      <c r="R247">
        <v>4.9000000000000004</v>
      </c>
    </row>
    <row r="248" spans="1:28">
      <c r="A248" t="s">
        <v>4</v>
      </c>
      <c r="B248" t="s">
        <v>89</v>
      </c>
      <c r="C248" s="5">
        <v>35953</v>
      </c>
      <c r="D248" s="5" t="s">
        <v>26</v>
      </c>
      <c r="E248">
        <v>15.1</v>
      </c>
      <c r="H248">
        <v>9.6999999999999993</v>
      </c>
      <c r="J248">
        <v>0.64</v>
      </c>
      <c r="L248">
        <v>1.1000000000000001</v>
      </c>
      <c r="R248">
        <v>0.5</v>
      </c>
    </row>
    <row r="249" spans="1:28">
      <c r="A249" t="s">
        <v>168</v>
      </c>
      <c r="B249" t="s">
        <v>169</v>
      </c>
      <c r="C249" s="5">
        <v>43949</v>
      </c>
      <c r="D249" s="5" t="s">
        <v>26</v>
      </c>
      <c r="U249">
        <v>37</v>
      </c>
    </row>
    <row r="250" spans="1:28">
      <c r="A250" t="s">
        <v>168</v>
      </c>
      <c r="B250" t="s">
        <v>170</v>
      </c>
      <c r="C250" s="5">
        <v>43949</v>
      </c>
      <c r="D250" s="5" t="s">
        <v>26</v>
      </c>
      <c r="U250">
        <v>60</v>
      </c>
    </row>
    <row r="251" spans="1:28">
      <c r="A251" t="s">
        <v>168</v>
      </c>
      <c r="B251" t="s">
        <v>170</v>
      </c>
      <c r="C251" s="5">
        <v>43949</v>
      </c>
      <c r="D251" s="5" t="s">
        <v>26</v>
      </c>
      <c r="U251">
        <v>72</v>
      </c>
    </row>
    <row r="252" spans="1:28">
      <c r="A252" t="s">
        <v>168</v>
      </c>
      <c r="B252" t="s">
        <v>171</v>
      </c>
      <c r="C252" s="5">
        <v>43949</v>
      </c>
      <c r="D252" s="5" t="s">
        <v>26</v>
      </c>
      <c r="U252">
        <v>83</v>
      </c>
    </row>
    <row r="253" spans="1:28">
      <c r="A253" t="s">
        <v>168</v>
      </c>
      <c r="B253" t="s">
        <v>171</v>
      </c>
      <c r="C253" s="5">
        <v>43949</v>
      </c>
      <c r="D253" s="5" t="s">
        <v>26</v>
      </c>
      <c r="U253">
        <v>83</v>
      </c>
    </row>
    <row r="254" spans="1:28">
      <c r="A254" t="s">
        <v>168</v>
      </c>
      <c r="B254" t="s">
        <v>172</v>
      </c>
      <c r="C254" s="5">
        <v>43949</v>
      </c>
      <c r="D254" s="5" t="s">
        <v>26</v>
      </c>
      <c r="U254">
        <v>63</v>
      </c>
    </row>
    <row r="255" spans="1:28">
      <c r="A255" t="s">
        <v>168</v>
      </c>
      <c r="B255" t="s">
        <v>171</v>
      </c>
      <c r="C255" s="5">
        <v>43959</v>
      </c>
      <c r="AB255">
        <v>28</v>
      </c>
    </row>
    <row r="256" spans="1:28">
      <c r="A256" t="s">
        <v>168</v>
      </c>
      <c r="B256" t="s">
        <v>171</v>
      </c>
      <c r="C256" s="5">
        <v>43959</v>
      </c>
      <c r="AB256">
        <v>17</v>
      </c>
    </row>
    <row r="257" spans="1:29">
      <c r="A257" t="s">
        <v>168</v>
      </c>
      <c r="B257" t="s">
        <v>170</v>
      </c>
      <c r="C257" s="5">
        <v>43959</v>
      </c>
      <c r="AB257">
        <v>20</v>
      </c>
    </row>
    <row r="258" spans="1:29">
      <c r="A258" t="s">
        <v>168</v>
      </c>
      <c r="B258" t="s">
        <v>170</v>
      </c>
      <c r="C258" s="5">
        <v>43959</v>
      </c>
      <c r="AB258">
        <v>22</v>
      </c>
    </row>
    <row r="259" spans="1:29">
      <c r="A259" t="s">
        <v>168</v>
      </c>
      <c r="B259" t="s">
        <v>172</v>
      </c>
      <c r="C259" s="5">
        <v>43959</v>
      </c>
      <c r="AB259">
        <v>18</v>
      </c>
    </row>
    <row r="260" spans="1:29">
      <c r="A260" t="s">
        <v>168</v>
      </c>
      <c r="B260" t="s">
        <v>169</v>
      </c>
      <c r="C260" s="5">
        <v>43727</v>
      </c>
      <c r="AB260">
        <v>55</v>
      </c>
      <c r="AC260">
        <v>115</v>
      </c>
    </row>
    <row r="261" spans="1:29">
      <c r="A261" t="s">
        <v>168</v>
      </c>
      <c r="B261" t="s">
        <v>169</v>
      </c>
      <c r="C261" s="5">
        <v>43860</v>
      </c>
      <c r="AB261">
        <v>55</v>
      </c>
      <c r="AC261">
        <v>124</v>
      </c>
    </row>
    <row r="262" spans="1:29">
      <c r="A262" t="s">
        <v>168</v>
      </c>
      <c r="B262" t="s">
        <v>169</v>
      </c>
      <c r="C262" s="5">
        <v>43959</v>
      </c>
      <c r="AB262">
        <v>19</v>
      </c>
    </row>
    <row r="263" spans="1:29">
      <c r="A263" t="s">
        <v>173</v>
      </c>
      <c r="B263" t="s">
        <v>174</v>
      </c>
      <c r="C263" s="5">
        <v>43546</v>
      </c>
      <c r="D263" s="5" t="s">
        <v>26</v>
      </c>
      <c r="AB263">
        <v>118</v>
      </c>
      <c r="AC263">
        <v>128</v>
      </c>
    </row>
    <row r="264" spans="1:29">
      <c r="A264" t="s">
        <v>173</v>
      </c>
      <c r="B264" t="s">
        <v>174</v>
      </c>
      <c r="C264" s="5">
        <v>43363</v>
      </c>
      <c r="AB264">
        <v>40</v>
      </c>
      <c r="AC264">
        <v>44</v>
      </c>
    </row>
    <row r="265" spans="1:29">
      <c r="A265" t="s">
        <v>173</v>
      </c>
      <c r="B265" t="s">
        <v>174</v>
      </c>
      <c r="C265" s="5">
        <v>43475</v>
      </c>
    </row>
    <row r="266" spans="1:29">
      <c r="A266" t="s">
        <v>173</v>
      </c>
      <c r="B266" t="s">
        <v>174</v>
      </c>
      <c r="C266" s="5">
        <v>43480</v>
      </c>
      <c r="AB266">
        <v>123</v>
      </c>
      <c r="AC266">
        <v>140</v>
      </c>
    </row>
    <row r="267" spans="1:29">
      <c r="A267" t="s">
        <v>173</v>
      </c>
      <c r="B267" t="s">
        <v>174</v>
      </c>
      <c r="C267" s="5">
        <v>43516</v>
      </c>
    </row>
    <row r="268" spans="1:29">
      <c r="A268" t="s">
        <v>153</v>
      </c>
      <c r="B268" t="s">
        <v>175</v>
      </c>
      <c r="C268" s="5">
        <v>43938</v>
      </c>
      <c r="D268" s="5" t="s">
        <v>26</v>
      </c>
      <c r="E268">
        <v>53.44</v>
      </c>
    </row>
    <row r="269" spans="1:29">
      <c r="A269" t="s">
        <v>153</v>
      </c>
      <c r="B269" t="s">
        <v>176</v>
      </c>
      <c r="C269" s="5">
        <v>43607</v>
      </c>
      <c r="D269" s="5" t="s">
        <v>26</v>
      </c>
      <c r="W269">
        <v>5</v>
      </c>
      <c r="X269">
        <v>13</v>
      </c>
      <c r="Y269">
        <v>34</v>
      </c>
      <c r="Z269">
        <v>28</v>
      </c>
      <c r="AC269">
        <v>114</v>
      </c>
    </row>
    <row r="270" spans="1:29">
      <c r="A270" t="s">
        <v>153</v>
      </c>
      <c r="B270" t="s">
        <v>177</v>
      </c>
      <c r="C270" s="5">
        <v>43937</v>
      </c>
      <c r="D270" s="5" t="s">
        <v>26</v>
      </c>
      <c r="E270">
        <v>48.93</v>
      </c>
    </row>
    <row r="271" spans="1:29">
      <c r="A271" t="s">
        <v>153</v>
      </c>
      <c r="B271" t="s">
        <v>176</v>
      </c>
      <c r="C271" s="5">
        <v>43466</v>
      </c>
      <c r="W271">
        <v>10</v>
      </c>
      <c r="X271">
        <v>17</v>
      </c>
      <c r="Z271">
        <v>9</v>
      </c>
      <c r="AA271">
        <v>4</v>
      </c>
      <c r="AC271">
        <v>41</v>
      </c>
    </row>
    <row r="272" spans="1:29">
      <c r="A272" t="s">
        <v>153</v>
      </c>
      <c r="B272" t="s">
        <v>176</v>
      </c>
      <c r="C272" s="5">
        <v>43521</v>
      </c>
      <c r="W272">
        <v>73</v>
      </c>
      <c r="X272">
        <v>49</v>
      </c>
      <c r="Y272">
        <v>47</v>
      </c>
      <c r="Z272">
        <v>28</v>
      </c>
      <c r="AA272">
        <v>15</v>
      </c>
      <c r="AC272">
        <v>212</v>
      </c>
    </row>
    <row r="273" spans="1:28">
      <c r="A273" t="s">
        <v>153</v>
      </c>
      <c r="B273" t="s">
        <v>176</v>
      </c>
      <c r="C273" s="5">
        <v>43566</v>
      </c>
    </row>
    <row r="274" spans="1:28">
      <c r="A274" t="s">
        <v>153</v>
      </c>
      <c r="B274" t="s">
        <v>177</v>
      </c>
      <c r="C274" s="5">
        <v>43878</v>
      </c>
      <c r="W274">
        <v>6.3989999999999991</v>
      </c>
      <c r="X274">
        <v>1.431</v>
      </c>
      <c r="Y274">
        <v>14.234999999999999</v>
      </c>
      <c r="Z274">
        <v>25.919999999999998</v>
      </c>
      <c r="AA274">
        <v>12.744</v>
      </c>
    </row>
    <row r="275" spans="1:28">
      <c r="A275" t="s">
        <v>153</v>
      </c>
      <c r="B275" t="s">
        <v>177</v>
      </c>
      <c r="C275" s="5">
        <v>43905</v>
      </c>
    </row>
    <row r="276" spans="1:28">
      <c r="A276" t="s">
        <v>153</v>
      </c>
      <c r="B276" t="s">
        <v>177</v>
      </c>
      <c r="C276" s="5">
        <v>43912</v>
      </c>
    </row>
    <row r="277" spans="1:28">
      <c r="A277" t="s">
        <v>153</v>
      </c>
      <c r="B277" t="s">
        <v>177</v>
      </c>
      <c r="C277" s="5">
        <v>43917</v>
      </c>
    </row>
    <row r="278" spans="1:28">
      <c r="A278" t="s">
        <v>153</v>
      </c>
      <c r="B278" t="s">
        <v>177</v>
      </c>
      <c r="C278" s="5">
        <v>43919</v>
      </c>
    </row>
    <row r="279" spans="1:28">
      <c r="A279" t="s">
        <v>153</v>
      </c>
      <c r="B279" t="s">
        <v>177</v>
      </c>
      <c r="C279" s="5">
        <v>43928</v>
      </c>
    </row>
    <row r="280" spans="1:28">
      <c r="A280" t="s">
        <v>153</v>
      </c>
      <c r="B280" t="s">
        <v>175</v>
      </c>
      <c r="C280" s="5">
        <v>43739</v>
      </c>
      <c r="AB280">
        <v>42</v>
      </c>
    </row>
    <row r="281" spans="1:28">
      <c r="A281" t="s">
        <v>153</v>
      </c>
      <c r="B281" t="s">
        <v>175</v>
      </c>
      <c r="C281" s="5">
        <v>43862</v>
      </c>
      <c r="AB281">
        <v>110</v>
      </c>
    </row>
    <row r="282" spans="1:28">
      <c r="A282" t="s">
        <v>153</v>
      </c>
      <c r="B282" t="s">
        <v>175</v>
      </c>
      <c r="C282" s="5">
        <v>43878</v>
      </c>
      <c r="W282">
        <v>7.1099999999999994</v>
      </c>
      <c r="X282">
        <v>1.431</v>
      </c>
      <c r="Y282">
        <v>20.805</v>
      </c>
      <c r="Z282">
        <v>19.440000000000001</v>
      </c>
      <c r="AA282">
        <v>7.4339999999999984</v>
      </c>
    </row>
    <row r="283" spans="1:28">
      <c r="A283" t="s">
        <v>153</v>
      </c>
      <c r="B283" t="s">
        <v>175</v>
      </c>
      <c r="C283" s="5">
        <v>43905</v>
      </c>
    </row>
    <row r="284" spans="1:28">
      <c r="A284" t="s">
        <v>153</v>
      </c>
      <c r="B284" t="s">
        <v>175</v>
      </c>
      <c r="C284" s="5">
        <v>43912</v>
      </c>
    </row>
    <row r="285" spans="1:28">
      <c r="A285" t="s">
        <v>153</v>
      </c>
      <c r="B285" t="s">
        <v>175</v>
      </c>
      <c r="C285" s="5">
        <v>43917</v>
      </c>
    </row>
    <row r="286" spans="1:28">
      <c r="A286" t="s">
        <v>153</v>
      </c>
      <c r="B286" t="s">
        <v>175</v>
      </c>
      <c r="C286" s="5">
        <v>43919</v>
      </c>
    </row>
    <row r="287" spans="1:28">
      <c r="A287" t="s">
        <v>153</v>
      </c>
      <c r="B287" t="s">
        <v>175</v>
      </c>
      <c r="C287" s="5">
        <v>43928</v>
      </c>
    </row>
    <row r="288" spans="1:28">
      <c r="A288" t="s">
        <v>178</v>
      </c>
      <c r="B288" t="s">
        <v>179</v>
      </c>
      <c r="C288" s="5">
        <v>43832</v>
      </c>
      <c r="D288" s="5" t="s">
        <v>26</v>
      </c>
      <c r="W288">
        <v>21.75</v>
      </c>
      <c r="X288">
        <v>8.6999999999999993</v>
      </c>
      <c r="Y288">
        <v>21.9</v>
      </c>
      <c r="Z288">
        <v>26.46</v>
      </c>
      <c r="AB288">
        <v>80</v>
      </c>
    </row>
    <row r="289" spans="1:28">
      <c r="A289" t="s">
        <v>178</v>
      </c>
      <c r="B289" t="s">
        <v>180</v>
      </c>
      <c r="C289" s="5">
        <v>43832</v>
      </c>
      <c r="D289" s="5" t="s">
        <v>26</v>
      </c>
      <c r="W289">
        <v>29</v>
      </c>
      <c r="X289">
        <v>5.8</v>
      </c>
      <c r="Z289">
        <v>13.23</v>
      </c>
      <c r="AB289">
        <v>55</v>
      </c>
    </row>
    <row r="290" spans="1:28">
      <c r="A290" t="s">
        <v>178</v>
      </c>
      <c r="B290" t="s">
        <v>180</v>
      </c>
      <c r="C290" s="5">
        <v>43752</v>
      </c>
      <c r="W290">
        <v>23.2</v>
      </c>
      <c r="X290">
        <v>8.6999999999999993</v>
      </c>
      <c r="Z290">
        <v>17.64</v>
      </c>
      <c r="AB290">
        <v>55</v>
      </c>
    </row>
    <row r="291" spans="1:28">
      <c r="A291" t="s">
        <v>178</v>
      </c>
      <c r="B291" t="s">
        <v>180</v>
      </c>
      <c r="C291" s="5">
        <v>43784</v>
      </c>
    </row>
    <row r="292" spans="1:28">
      <c r="A292" t="s">
        <v>178</v>
      </c>
      <c r="B292" t="s">
        <v>180</v>
      </c>
      <c r="C292" s="5">
        <v>43789</v>
      </c>
    </row>
    <row r="293" spans="1:28">
      <c r="A293" t="s">
        <v>178</v>
      </c>
      <c r="B293" t="s">
        <v>180</v>
      </c>
      <c r="C293" s="5">
        <v>43798</v>
      </c>
    </row>
    <row r="294" spans="1:28">
      <c r="A294" t="s">
        <v>178</v>
      </c>
      <c r="B294" t="s">
        <v>180</v>
      </c>
      <c r="C294" s="5">
        <v>43804</v>
      </c>
    </row>
    <row r="295" spans="1:28">
      <c r="A295" t="s">
        <v>178</v>
      </c>
      <c r="B295" t="s">
        <v>180</v>
      </c>
      <c r="C295" s="5">
        <v>43806</v>
      </c>
    </row>
    <row r="296" spans="1:28">
      <c r="A296" t="s">
        <v>178</v>
      </c>
      <c r="B296" t="s">
        <v>180</v>
      </c>
      <c r="C296" s="5">
        <v>43816</v>
      </c>
    </row>
    <row r="297" spans="1:28">
      <c r="A297" t="s">
        <v>178</v>
      </c>
      <c r="B297" t="s">
        <v>179</v>
      </c>
      <c r="C297" s="5">
        <v>43752</v>
      </c>
      <c r="W297">
        <v>24.65</v>
      </c>
      <c r="X297">
        <v>11.6</v>
      </c>
      <c r="Y297">
        <v>21.9</v>
      </c>
      <c r="Z297">
        <v>30.87</v>
      </c>
      <c r="AB297">
        <v>87</v>
      </c>
    </row>
    <row r="298" spans="1:28">
      <c r="A298" t="s">
        <v>178</v>
      </c>
      <c r="B298" t="s">
        <v>179</v>
      </c>
      <c r="C298" s="5">
        <v>43784</v>
      </c>
    </row>
    <row r="299" spans="1:28">
      <c r="A299" t="s">
        <v>178</v>
      </c>
      <c r="B299" t="s">
        <v>179</v>
      </c>
      <c r="C299" s="5">
        <v>43789</v>
      </c>
    </row>
    <row r="300" spans="1:28">
      <c r="A300" t="s">
        <v>178</v>
      </c>
      <c r="B300" t="s">
        <v>179</v>
      </c>
      <c r="C300" s="5">
        <v>43798</v>
      </c>
    </row>
    <row r="301" spans="1:28">
      <c r="A301" t="s">
        <v>178</v>
      </c>
      <c r="B301" t="s">
        <v>179</v>
      </c>
      <c r="C301" s="5">
        <v>43804</v>
      </c>
    </row>
    <row r="302" spans="1:28">
      <c r="A302" t="s">
        <v>178</v>
      </c>
      <c r="B302" t="s">
        <v>179</v>
      </c>
      <c r="C302" s="5">
        <v>43806</v>
      </c>
    </row>
    <row r="303" spans="1:28">
      <c r="A303" t="s">
        <v>178</v>
      </c>
      <c r="B303" t="s">
        <v>179</v>
      </c>
      <c r="C303" s="5">
        <v>43816</v>
      </c>
    </row>
    <row r="304" spans="1:28">
      <c r="A304" t="s">
        <v>178</v>
      </c>
      <c r="B304" t="s">
        <v>181</v>
      </c>
      <c r="C304" s="5">
        <v>43939</v>
      </c>
      <c r="D304" s="5" t="s">
        <v>26</v>
      </c>
      <c r="U304">
        <v>6.1</v>
      </c>
      <c r="W304">
        <v>2.54</v>
      </c>
      <c r="X304">
        <v>9.65</v>
      </c>
      <c r="Z304">
        <v>20.64</v>
      </c>
    </row>
    <row r="305" spans="1:29">
      <c r="A305" t="s">
        <v>178</v>
      </c>
      <c r="B305" t="s">
        <v>182</v>
      </c>
      <c r="C305" s="5">
        <v>43939</v>
      </c>
      <c r="D305" s="5" t="s">
        <v>26</v>
      </c>
      <c r="W305">
        <v>1.81</v>
      </c>
      <c r="X305">
        <v>18.13</v>
      </c>
      <c r="Z305">
        <v>23.52</v>
      </c>
    </row>
    <row r="306" spans="1:29">
      <c r="A306" t="s">
        <v>178</v>
      </c>
      <c r="B306" t="s">
        <v>182</v>
      </c>
      <c r="C306" s="5">
        <v>43939</v>
      </c>
      <c r="D306" s="5" t="s">
        <v>26</v>
      </c>
      <c r="U306">
        <v>100.8</v>
      </c>
      <c r="W306">
        <v>1.81</v>
      </c>
      <c r="X306">
        <v>5.8</v>
      </c>
      <c r="Z306">
        <v>16.54</v>
      </c>
    </row>
    <row r="307" spans="1:29">
      <c r="A307" t="s">
        <v>178</v>
      </c>
      <c r="B307" t="s">
        <v>182</v>
      </c>
      <c r="C307" s="5">
        <v>43908</v>
      </c>
    </row>
    <row r="308" spans="1:29">
      <c r="A308" t="s">
        <v>178</v>
      </c>
      <c r="B308" t="s">
        <v>181</v>
      </c>
      <c r="C308" s="5">
        <v>43908</v>
      </c>
    </row>
    <row r="309" spans="1:29">
      <c r="A309" t="s">
        <v>183</v>
      </c>
      <c r="B309" t="s">
        <v>184</v>
      </c>
      <c r="C309" s="5">
        <v>43549</v>
      </c>
      <c r="D309" s="5" t="s">
        <v>26</v>
      </c>
      <c r="AC309">
        <v>90</v>
      </c>
    </row>
    <row r="310" spans="1:29">
      <c r="A310" t="s">
        <v>183</v>
      </c>
      <c r="B310" t="s">
        <v>184</v>
      </c>
      <c r="C310" s="5">
        <v>43462</v>
      </c>
    </row>
    <row r="311" spans="1:29">
      <c r="A311" t="s">
        <v>183</v>
      </c>
      <c r="B311" t="s">
        <v>184</v>
      </c>
      <c r="C311" s="5">
        <v>43494</v>
      </c>
    </row>
    <row r="312" spans="1:29">
      <c r="A312" t="s">
        <v>183</v>
      </c>
      <c r="B312" t="s">
        <v>184</v>
      </c>
      <c r="C312" s="5">
        <v>43507</v>
      </c>
    </row>
    <row r="313" spans="1:29">
      <c r="A313" t="s">
        <v>183</v>
      </c>
      <c r="B313" t="s">
        <v>184</v>
      </c>
      <c r="C313" s="5">
        <v>43515</v>
      </c>
    </row>
    <row r="314" spans="1:29">
      <c r="A314" t="s">
        <v>183</v>
      </c>
      <c r="B314" t="s">
        <v>184</v>
      </c>
      <c r="C314" s="5">
        <v>43509</v>
      </c>
      <c r="D314" s="8"/>
    </row>
    <row r="315" spans="1:29">
      <c r="A315" t="s">
        <v>183</v>
      </c>
      <c r="B315" t="s">
        <v>184</v>
      </c>
      <c r="C315" s="5">
        <v>43523</v>
      </c>
    </row>
    <row r="316" spans="1:29">
      <c r="A316" t="s">
        <v>183</v>
      </c>
      <c r="B316" t="s">
        <v>184</v>
      </c>
      <c r="C316" s="5">
        <v>43531</v>
      </c>
    </row>
    <row r="317" spans="1:29">
      <c r="A317" t="s">
        <v>168</v>
      </c>
      <c r="B317" t="s">
        <v>170</v>
      </c>
      <c r="C317" s="24">
        <v>43865</v>
      </c>
    </row>
    <row r="318" spans="1:29">
      <c r="A318" t="s">
        <v>168</v>
      </c>
      <c r="B318" t="s">
        <v>170</v>
      </c>
      <c r="C318" s="24">
        <v>43878</v>
      </c>
    </row>
    <row r="319" spans="1:29">
      <c r="A319" t="s">
        <v>168</v>
      </c>
      <c r="B319" t="s">
        <v>170</v>
      </c>
      <c r="C319" s="24">
        <v>43886</v>
      </c>
    </row>
    <row r="320" spans="1:29">
      <c r="A320" t="s">
        <v>168</v>
      </c>
      <c r="B320" t="s">
        <v>170</v>
      </c>
      <c r="C320" s="24">
        <v>43894</v>
      </c>
    </row>
    <row r="321" spans="1:3">
      <c r="A321" t="s">
        <v>168</v>
      </c>
      <c r="B321" t="s">
        <v>170</v>
      </c>
      <c r="C321" s="24">
        <v>43903</v>
      </c>
    </row>
    <row r="322" spans="1:3">
      <c r="A322" t="s">
        <v>168</v>
      </c>
      <c r="B322" t="s">
        <v>170</v>
      </c>
      <c r="C322" s="24">
        <v>43908</v>
      </c>
    </row>
    <row r="323" spans="1:3">
      <c r="A323" t="s">
        <v>168</v>
      </c>
      <c r="B323" t="s">
        <v>170</v>
      </c>
      <c r="C323" s="24">
        <v>43913</v>
      </c>
    </row>
    <row r="324" spans="1:3">
      <c r="A324" t="s">
        <v>168</v>
      </c>
      <c r="B324" t="s">
        <v>170</v>
      </c>
      <c r="C324" s="24">
        <v>43920</v>
      </c>
    </row>
    <row r="325" spans="1:3">
      <c r="A325" t="s">
        <v>168</v>
      </c>
      <c r="B325" t="s">
        <v>170</v>
      </c>
      <c r="C325" s="24">
        <v>43928</v>
      </c>
    </row>
    <row r="326" spans="1:3">
      <c r="A326" t="s">
        <v>168</v>
      </c>
      <c r="B326" t="s">
        <v>170</v>
      </c>
      <c r="C326" s="24">
        <v>43938</v>
      </c>
    </row>
    <row r="327" spans="1:3">
      <c r="A327" t="s">
        <v>168</v>
      </c>
      <c r="B327" t="s">
        <v>170</v>
      </c>
      <c r="C327" s="24">
        <v>43945</v>
      </c>
    </row>
    <row r="328" spans="1:3">
      <c r="A328" t="s">
        <v>168</v>
      </c>
      <c r="B328" t="s">
        <v>171</v>
      </c>
      <c r="C328" s="24">
        <v>43865</v>
      </c>
    </row>
    <row r="329" spans="1:3">
      <c r="A329" t="s">
        <v>168</v>
      </c>
      <c r="B329" t="s">
        <v>171</v>
      </c>
      <c r="C329" s="24">
        <v>43878</v>
      </c>
    </row>
    <row r="330" spans="1:3">
      <c r="A330" t="s">
        <v>168</v>
      </c>
      <c r="B330" t="s">
        <v>171</v>
      </c>
      <c r="C330" s="24">
        <v>43886</v>
      </c>
    </row>
    <row r="331" spans="1:3">
      <c r="A331" t="s">
        <v>168</v>
      </c>
      <c r="B331" t="s">
        <v>171</v>
      </c>
      <c r="C331" s="24">
        <v>43894</v>
      </c>
    </row>
    <row r="332" spans="1:3">
      <c r="A332" t="s">
        <v>168</v>
      </c>
      <c r="B332" t="s">
        <v>171</v>
      </c>
      <c r="C332" s="24">
        <v>43903</v>
      </c>
    </row>
    <row r="333" spans="1:3">
      <c r="A333" t="s">
        <v>168</v>
      </c>
      <c r="B333" t="s">
        <v>171</v>
      </c>
      <c r="C333" s="24">
        <v>43908</v>
      </c>
    </row>
    <row r="334" spans="1:3">
      <c r="A334" t="s">
        <v>168</v>
      </c>
      <c r="B334" t="s">
        <v>171</v>
      </c>
      <c r="C334" s="24">
        <v>43913</v>
      </c>
    </row>
    <row r="335" spans="1:3">
      <c r="A335" t="s">
        <v>168</v>
      </c>
      <c r="B335" t="s">
        <v>171</v>
      </c>
      <c r="C335" s="24">
        <v>43920</v>
      </c>
    </row>
    <row r="336" spans="1:3">
      <c r="A336" t="s">
        <v>168</v>
      </c>
      <c r="B336" t="s">
        <v>171</v>
      </c>
      <c r="C336" s="24">
        <v>43928</v>
      </c>
    </row>
    <row r="337" spans="1:3">
      <c r="A337" t="s">
        <v>168</v>
      </c>
      <c r="B337" t="s">
        <v>171</v>
      </c>
      <c r="C337" s="24">
        <v>43938</v>
      </c>
    </row>
    <row r="338" spans="1:3">
      <c r="A338" t="s">
        <v>168</v>
      </c>
      <c r="B338" t="s">
        <v>171</v>
      </c>
      <c r="C338" s="24">
        <v>43945</v>
      </c>
    </row>
    <row r="339" spans="1:3">
      <c r="A339" t="s">
        <v>173</v>
      </c>
      <c r="B339" t="s">
        <v>174</v>
      </c>
      <c r="C339" s="15">
        <v>43481</v>
      </c>
    </row>
    <row r="340" spans="1:3">
      <c r="A340" t="s">
        <v>173</v>
      </c>
      <c r="B340" t="s">
        <v>174</v>
      </c>
      <c r="C340" s="15">
        <v>43488</v>
      </c>
    </row>
    <row r="341" spans="1:3">
      <c r="A341" t="s">
        <v>173</v>
      </c>
      <c r="B341" t="s">
        <v>174</v>
      </c>
      <c r="C341" s="15">
        <v>43495</v>
      </c>
    </row>
    <row r="342" spans="1:3">
      <c r="A342" t="s">
        <v>173</v>
      </c>
      <c r="B342" t="s">
        <v>174</v>
      </c>
      <c r="C342" s="15">
        <v>43501</v>
      </c>
    </row>
    <row r="343" spans="1:3">
      <c r="A343" t="s">
        <v>173</v>
      </c>
      <c r="B343" t="s">
        <v>174</v>
      </c>
      <c r="C343" s="15">
        <v>43509</v>
      </c>
    </row>
    <row r="344" spans="1:3">
      <c r="A344" t="s">
        <v>173</v>
      </c>
      <c r="B344" t="s">
        <v>174</v>
      </c>
      <c r="C344" s="15">
        <v>43516</v>
      </c>
    </row>
    <row r="345" spans="1:3">
      <c r="A345" t="s">
        <v>173</v>
      </c>
      <c r="B345" t="s">
        <v>174</v>
      </c>
      <c r="C345" s="15">
        <v>43521</v>
      </c>
    </row>
    <row r="346" spans="1:3">
      <c r="A346" t="s">
        <v>173</v>
      </c>
      <c r="B346" t="s">
        <v>174</v>
      </c>
      <c r="C346" s="15">
        <v>43525</v>
      </c>
    </row>
    <row r="347" spans="1:3">
      <c r="A347" t="s">
        <v>173</v>
      </c>
      <c r="B347" t="s">
        <v>174</v>
      </c>
      <c r="C347" s="15">
        <v>43531</v>
      </c>
    </row>
    <row r="348" spans="1:3">
      <c r="A348" t="s">
        <v>173</v>
      </c>
      <c r="B348" t="s">
        <v>174</v>
      </c>
      <c r="C348" s="15">
        <v>43537</v>
      </c>
    </row>
    <row r="349" spans="1:3">
      <c r="A349" t="s">
        <v>173</v>
      </c>
      <c r="B349" t="s">
        <v>174</v>
      </c>
      <c r="C349" s="15">
        <v>43544</v>
      </c>
    </row>
    <row r="350" spans="1:3">
      <c r="A350" t="s">
        <v>173</v>
      </c>
      <c r="B350" t="s">
        <v>174</v>
      </c>
      <c r="C350" s="15">
        <v>43552</v>
      </c>
    </row>
    <row r="351" spans="1:3">
      <c r="A351" t="s">
        <v>173</v>
      </c>
      <c r="B351" t="s">
        <v>174</v>
      </c>
      <c r="C351" s="15">
        <v>43558</v>
      </c>
    </row>
    <row r="352" spans="1:3">
      <c r="A352" t="s">
        <v>173</v>
      </c>
      <c r="B352" t="s">
        <v>174</v>
      </c>
      <c r="C352" s="15">
        <v>43565</v>
      </c>
    </row>
  </sheetData>
  <autoFilter ref="A1:AC352" xr:uid="{0DBEDAAD-4E07-4543-B9D3-A0ED902D4CE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6024-0075-43D0-8671-0F4A08F4C0D2}">
  <dimension ref="A1:H700"/>
  <sheetViews>
    <sheetView workbookViewId="0">
      <selection sqref="A1:XFD548"/>
    </sheetView>
  </sheetViews>
  <sheetFormatPr defaultRowHeight="15"/>
  <cols>
    <col min="3" max="3" width="14" customWidth="1"/>
  </cols>
  <sheetData>
    <row r="1" spans="1:8" ht="34.5">
      <c r="A1" t="s">
        <v>0</v>
      </c>
      <c r="B1" t="s">
        <v>1</v>
      </c>
      <c r="C1" t="s">
        <v>2</v>
      </c>
      <c r="D1" t="s">
        <v>24</v>
      </c>
      <c r="E1" t="s">
        <v>42</v>
      </c>
      <c r="F1" s="10" t="s">
        <v>132</v>
      </c>
      <c r="G1" s="7" t="s">
        <v>46</v>
      </c>
      <c r="H1" s="11" t="s">
        <v>133</v>
      </c>
    </row>
    <row r="2" spans="1:8">
      <c r="A2" t="s">
        <v>4</v>
      </c>
      <c r="B2" t="s">
        <v>14</v>
      </c>
      <c r="C2" s="5">
        <v>32911</v>
      </c>
      <c r="E2">
        <v>1.71</v>
      </c>
    </row>
    <row r="3" spans="1:8">
      <c r="A3" t="s">
        <v>4</v>
      </c>
      <c r="B3" t="s">
        <v>14</v>
      </c>
      <c r="C3" s="5">
        <v>32919</v>
      </c>
      <c r="E3">
        <v>3.25</v>
      </c>
    </row>
    <row r="4" spans="1:8">
      <c r="A4" t="s">
        <v>4</v>
      </c>
      <c r="B4" t="s">
        <v>14</v>
      </c>
      <c r="C4" s="5">
        <v>32926</v>
      </c>
      <c r="E4">
        <v>4.9400000000000004</v>
      </c>
    </row>
    <row r="5" spans="1:8">
      <c r="A5" t="s">
        <v>4</v>
      </c>
      <c r="B5" t="s">
        <v>14</v>
      </c>
      <c r="C5" s="5">
        <v>32933</v>
      </c>
      <c r="E5">
        <v>5.87</v>
      </c>
      <c r="G5" s="5"/>
    </row>
    <row r="6" spans="1:8">
      <c r="A6" t="s">
        <v>4</v>
      </c>
      <c r="B6" t="s">
        <v>14</v>
      </c>
      <c r="C6" s="5">
        <v>32940</v>
      </c>
      <c r="E6">
        <v>5.8</v>
      </c>
      <c r="G6" s="5"/>
    </row>
    <row r="7" spans="1:8">
      <c r="A7" t="s">
        <v>4</v>
      </c>
      <c r="B7" t="s">
        <v>14</v>
      </c>
      <c r="C7" s="5">
        <v>32947</v>
      </c>
      <c r="E7">
        <v>5.44</v>
      </c>
      <c r="G7" s="5"/>
    </row>
    <row r="8" spans="1:8">
      <c r="A8" t="s">
        <v>4</v>
      </c>
      <c r="B8" t="s">
        <v>14</v>
      </c>
      <c r="C8" s="5">
        <v>32962</v>
      </c>
      <c r="D8" t="s">
        <v>26</v>
      </c>
      <c r="E8">
        <v>3.75</v>
      </c>
      <c r="G8" s="5"/>
    </row>
    <row r="9" spans="1:8">
      <c r="A9" t="s">
        <v>20</v>
      </c>
      <c r="B9" t="s">
        <v>21</v>
      </c>
      <c r="C9" s="5">
        <v>29262</v>
      </c>
      <c r="G9">
        <v>66.064981949458399</v>
      </c>
    </row>
    <row r="10" spans="1:8">
      <c r="A10" t="s">
        <v>20</v>
      </c>
      <c r="B10" t="s">
        <v>21</v>
      </c>
      <c r="C10" s="5">
        <v>29270</v>
      </c>
      <c r="G10">
        <v>91.046931407942196</v>
      </c>
    </row>
    <row r="11" spans="1:8">
      <c r="A11" t="s">
        <v>20</v>
      </c>
      <c r="B11" t="s">
        <v>21</v>
      </c>
      <c r="C11" s="5">
        <v>29279</v>
      </c>
      <c r="G11">
        <v>81.083032490974702</v>
      </c>
    </row>
    <row r="12" spans="1:8">
      <c r="A12" t="s">
        <v>20</v>
      </c>
      <c r="B12" t="s">
        <v>21</v>
      </c>
      <c r="C12" s="5">
        <v>29290</v>
      </c>
      <c r="G12">
        <v>77.617328519855604</v>
      </c>
    </row>
    <row r="13" spans="1:8">
      <c r="A13" t="s">
        <v>20</v>
      </c>
      <c r="B13" t="s">
        <v>22</v>
      </c>
      <c r="C13" s="5">
        <v>29262</v>
      </c>
      <c r="G13">
        <v>84.038004750593899</v>
      </c>
    </row>
    <row r="14" spans="1:8">
      <c r="A14" t="s">
        <v>20</v>
      </c>
      <c r="B14" t="s">
        <v>22</v>
      </c>
      <c r="C14" s="5">
        <v>29270</v>
      </c>
      <c r="G14">
        <v>96.152019002375397</v>
      </c>
    </row>
    <row r="15" spans="1:8">
      <c r="A15" t="s">
        <v>20</v>
      </c>
      <c r="B15" t="s">
        <v>22</v>
      </c>
      <c r="C15" s="5">
        <v>29279</v>
      </c>
      <c r="G15">
        <v>88.171021377672304</v>
      </c>
    </row>
    <row r="16" spans="1:8">
      <c r="A16" t="s">
        <v>20</v>
      </c>
      <c r="B16" t="s">
        <v>22</v>
      </c>
      <c r="C16" s="5">
        <v>29290</v>
      </c>
      <c r="G16">
        <v>79.762470308788707</v>
      </c>
    </row>
    <row r="17" spans="1:7">
      <c r="A17" t="s">
        <v>20</v>
      </c>
      <c r="B17" t="s">
        <v>23</v>
      </c>
      <c r="C17" s="5">
        <v>29262</v>
      </c>
      <c r="G17">
        <v>95.107913669064899</v>
      </c>
    </row>
    <row r="18" spans="1:7">
      <c r="A18" t="s">
        <v>20</v>
      </c>
      <c r="B18" t="s">
        <v>23</v>
      </c>
      <c r="C18" s="5">
        <v>29270</v>
      </c>
      <c r="G18">
        <v>98.561151079136806</v>
      </c>
    </row>
    <row r="19" spans="1:7">
      <c r="A19" t="s">
        <v>20</v>
      </c>
      <c r="B19" t="s">
        <v>23</v>
      </c>
      <c r="C19" s="5">
        <v>29279</v>
      </c>
      <c r="G19">
        <v>97.410071942446095</v>
      </c>
    </row>
    <row r="20" spans="1:7">
      <c r="A20" t="s">
        <v>20</v>
      </c>
      <c r="B20" t="s">
        <v>23</v>
      </c>
      <c r="C20" s="5">
        <v>29290</v>
      </c>
      <c r="G20">
        <v>91.654676258992893</v>
      </c>
    </row>
    <row r="21" spans="1:7">
      <c r="A21" t="s">
        <v>4</v>
      </c>
      <c r="B21" t="s">
        <v>47</v>
      </c>
      <c r="C21" s="5">
        <v>35418</v>
      </c>
      <c r="E21">
        <v>0.5</v>
      </c>
      <c r="G21">
        <v>23.473568281938299</v>
      </c>
    </row>
    <row r="22" spans="1:7">
      <c r="A22" t="s">
        <v>4</v>
      </c>
      <c r="B22" t="s">
        <v>47</v>
      </c>
      <c r="C22" s="5">
        <v>35423</v>
      </c>
      <c r="G22">
        <v>50.451541850220202</v>
      </c>
    </row>
    <row r="23" spans="1:7">
      <c r="A23" t="s">
        <v>4</v>
      </c>
      <c r="B23" t="s">
        <v>47</v>
      </c>
      <c r="C23" s="5">
        <v>35433</v>
      </c>
      <c r="G23">
        <v>91.991189427312705</v>
      </c>
    </row>
    <row r="24" spans="1:7">
      <c r="A24" t="s">
        <v>4</v>
      </c>
      <c r="B24" t="s">
        <v>47</v>
      </c>
      <c r="C24" s="5">
        <v>35438</v>
      </c>
      <c r="G24">
        <v>92.394273127753294</v>
      </c>
    </row>
    <row r="25" spans="1:7">
      <c r="A25" t="s">
        <v>4</v>
      </c>
      <c r="B25" t="s">
        <v>47</v>
      </c>
      <c r="C25" s="5">
        <v>35440</v>
      </c>
      <c r="E25">
        <v>3</v>
      </c>
    </row>
    <row r="26" spans="1:7">
      <c r="A26" t="s">
        <v>4</v>
      </c>
      <c r="B26" t="s">
        <v>47</v>
      </c>
      <c r="C26" s="5">
        <v>35445</v>
      </c>
      <c r="G26">
        <v>92.017621145374406</v>
      </c>
    </row>
    <row r="27" spans="1:7">
      <c r="A27" t="s">
        <v>4</v>
      </c>
      <c r="B27" t="s">
        <v>47</v>
      </c>
      <c r="C27" s="5">
        <v>35452</v>
      </c>
      <c r="E27">
        <v>3.7</v>
      </c>
    </row>
    <row r="28" spans="1:7">
      <c r="A28" t="s">
        <v>4</v>
      </c>
      <c r="B28" t="s">
        <v>47</v>
      </c>
      <c r="C28" s="5">
        <v>35453</v>
      </c>
      <c r="G28">
        <v>89.339207048458107</v>
      </c>
    </row>
    <row r="29" spans="1:7">
      <c r="A29" t="s">
        <v>4</v>
      </c>
      <c r="B29" t="s">
        <v>47</v>
      </c>
      <c r="C29" s="5">
        <v>35457</v>
      </c>
      <c r="G29">
        <v>87.156387665198196</v>
      </c>
    </row>
    <row r="30" spans="1:7">
      <c r="A30" t="s">
        <v>4</v>
      </c>
      <c r="B30" t="s">
        <v>47</v>
      </c>
      <c r="C30" s="5">
        <v>35458</v>
      </c>
      <c r="E30">
        <v>3.5</v>
      </c>
    </row>
    <row r="31" spans="1:7">
      <c r="A31" t="s">
        <v>4</v>
      </c>
      <c r="B31" t="s">
        <v>47</v>
      </c>
      <c r="C31" s="5">
        <v>35462</v>
      </c>
      <c r="E31">
        <v>2.5</v>
      </c>
    </row>
    <row r="32" spans="1:7">
      <c r="A32" t="s">
        <v>4</v>
      </c>
      <c r="B32" t="s">
        <v>47</v>
      </c>
      <c r="C32" s="5">
        <v>35467</v>
      </c>
      <c r="E32">
        <v>2.2000000000000002</v>
      </c>
    </row>
    <row r="33" spans="1:7">
      <c r="A33" t="s">
        <v>4</v>
      </c>
      <c r="B33" t="s">
        <v>47</v>
      </c>
      <c r="C33" s="5">
        <v>35472</v>
      </c>
      <c r="E33">
        <v>1.5</v>
      </c>
      <c r="G33">
        <v>69.942731277532999</v>
      </c>
    </row>
    <row r="34" spans="1:7">
      <c r="A34" t="s">
        <v>4</v>
      </c>
      <c r="B34" t="s">
        <v>47</v>
      </c>
      <c r="C34" s="5">
        <v>35476</v>
      </c>
      <c r="E34">
        <v>1</v>
      </c>
    </row>
    <row r="35" spans="1:7">
      <c r="A35" t="s">
        <v>4</v>
      </c>
      <c r="B35" t="s">
        <v>47</v>
      </c>
      <c r="C35" s="5">
        <v>35478</v>
      </c>
      <c r="G35">
        <v>72.317180616740103</v>
      </c>
    </row>
    <row r="36" spans="1:7">
      <c r="A36" t="s">
        <v>4</v>
      </c>
      <c r="B36" t="s">
        <v>47</v>
      </c>
      <c r="C36" s="5">
        <v>35482</v>
      </c>
      <c r="E36">
        <v>1</v>
      </c>
    </row>
    <row r="37" spans="1:7">
      <c r="A37" t="s">
        <v>4</v>
      </c>
      <c r="B37" t="s">
        <v>47</v>
      </c>
      <c r="C37" s="5">
        <v>35497</v>
      </c>
      <c r="D37" s="5" t="s">
        <v>26</v>
      </c>
      <c r="E37">
        <v>0</v>
      </c>
    </row>
    <row r="38" spans="1:7">
      <c r="A38" t="s">
        <v>4</v>
      </c>
      <c r="B38" t="s">
        <v>48</v>
      </c>
      <c r="C38" s="5">
        <v>35418</v>
      </c>
      <c r="E38">
        <v>0.5</v>
      </c>
      <c r="G38">
        <v>26.369609321195998</v>
      </c>
    </row>
    <row r="39" spans="1:7">
      <c r="A39" t="s">
        <v>4</v>
      </c>
      <c r="B39" t="s">
        <v>48</v>
      </c>
      <c r="C39" s="5">
        <v>35422</v>
      </c>
      <c r="G39">
        <v>49.313008357062699</v>
      </c>
    </row>
    <row r="40" spans="1:7">
      <c r="A40" t="s">
        <v>4</v>
      </c>
      <c r="B40" t="s">
        <v>48</v>
      </c>
      <c r="C40" s="5">
        <v>35433</v>
      </c>
      <c r="G40">
        <v>85.907644201238099</v>
      </c>
    </row>
    <row r="41" spans="1:7">
      <c r="A41" t="s">
        <v>4</v>
      </c>
      <c r="B41" t="s">
        <v>48</v>
      </c>
      <c r="C41" s="5">
        <v>35438</v>
      </c>
      <c r="G41">
        <v>77.209596664617706</v>
      </c>
    </row>
    <row r="42" spans="1:7">
      <c r="A42" t="s">
        <v>4</v>
      </c>
      <c r="B42" t="s">
        <v>48</v>
      </c>
      <c r="C42" s="5">
        <v>35442</v>
      </c>
      <c r="E42">
        <v>2.2000000000000002</v>
      </c>
    </row>
    <row r="43" spans="1:7">
      <c r="A43" t="s">
        <v>4</v>
      </c>
      <c r="B43" t="s">
        <v>48</v>
      </c>
      <c r="C43" s="5">
        <v>35447</v>
      </c>
      <c r="G43">
        <v>62.736426750049397</v>
      </c>
    </row>
    <row r="44" spans="1:7">
      <c r="A44" t="s">
        <v>4</v>
      </c>
      <c r="B44" t="s">
        <v>48</v>
      </c>
      <c r="C44" s="5">
        <v>35454</v>
      </c>
      <c r="E44">
        <v>3.5</v>
      </c>
      <c r="G44">
        <v>57.610512405306501</v>
      </c>
    </row>
    <row r="45" spans="1:7">
      <c r="A45" t="s">
        <v>4</v>
      </c>
      <c r="B45" t="s">
        <v>48</v>
      </c>
      <c r="C45" s="5">
        <v>35457</v>
      </c>
      <c r="G45">
        <v>80.180170119305203</v>
      </c>
    </row>
    <row r="46" spans="1:7">
      <c r="A46" t="s">
        <v>4</v>
      </c>
      <c r="B46" t="s">
        <v>48</v>
      </c>
      <c r="C46" s="5">
        <v>35458</v>
      </c>
      <c r="E46">
        <v>2</v>
      </c>
    </row>
    <row r="47" spans="1:7">
      <c r="A47" t="s">
        <v>4</v>
      </c>
      <c r="B47" t="s">
        <v>48</v>
      </c>
      <c r="C47" s="5">
        <v>35460</v>
      </c>
      <c r="E47">
        <v>1.8</v>
      </c>
    </row>
    <row r="48" spans="1:7">
      <c r="A48" t="s">
        <v>4</v>
      </c>
      <c r="B48" t="s">
        <v>48</v>
      </c>
      <c r="C48" s="5">
        <v>35467</v>
      </c>
      <c r="E48">
        <v>2</v>
      </c>
    </row>
    <row r="49" spans="1:7">
      <c r="A49" t="s">
        <v>4</v>
      </c>
      <c r="B49" t="s">
        <v>48</v>
      </c>
      <c r="C49" s="5">
        <v>35470</v>
      </c>
      <c r="G49">
        <v>82.072700876652505</v>
      </c>
    </row>
    <row r="50" spans="1:7">
      <c r="A50" t="s">
        <v>4</v>
      </c>
      <c r="B50" t="s">
        <v>48</v>
      </c>
      <c r="C50" s="5">
        <v>35472</v>
      </c>
      <c r="E50">
        <v>1.6</v>
      </c>
    </row>
    <row r="51" spans="1:7">
      <c r="A51" t="s">
        <v>4</v>
      </c>
      <c r="B51" t="s">
        <v>48</v>
      </c>
      <c r="C51" s="5">
        <v>35477</v>
      </c>
      <c r="E51">
        <v>1.5</v>
      </c>
    </row>
    <row r="52" spans="1:7">
      <c r="A52" t="s">
        <v>4</v>
      </c>
      <c r="B52" t="s">
        <v>48</v>
      </c>
      <c r="C52" s="5">
        <v>35478</v>
      </c>
      <c r="G52">
        <v>79.425242429316796</v>
      </c>
    </row>
    <row r="53" spans="1:7">
      <c r="A53" t="s">
        <v>4</v>
      </c>
      <c r="B53" t="s">
        <v>48</v>
      </c>
      <c r="C53" s="5">
        <v>35482</v>
      </c>
      <c r="E53">
        <v>1.5</v>
      </c>
    </row>
    <row r="54" spans="1:7">
      <c r="A54" t="s">
        <v>4</v>
      </c>
      <c r="B54" t="s">
        <v>48</v>
      </c>
      <c r="C54" s="5">
        <v>35497</v>
      </c>
      <c r="D54" s="5" t="s">
        <v>26</v>
      </c>
      <c r="E54">
        <v>0</v>
      </c>
    </row>
    <row r="55" spans="1:7">
      <c r="A55" t="s">
        <v>4</v>
      </c>
      <c r="B55" t="s">
        <v>49</v>
      </c>
      <c r="C55" s="5">
        <v>35418</v>
      </c>
      <c r="E55">
        <v>0.5</v>
      </c>
    </row>
    <row r="56" spans="1:7">
      <c r="A56" t="s">
        <v>4</v>
      </c>
      <c r="B56" t="s">
        <v>49</v>
      </c>
      <c r="C56" s="5">
        <v>35419</v>
      </c>
      <c r="G56">
        <v>30.097669886523999</v>
      </c>
    </row>
    <row r="57" spans="1:7">
      <c r="A57" t="s">
        <v>4</v>
      </c>
      <c r="B57" t="s">
        <v>49</v>
      </c>
      <c r="C57" s="5">
        <v>35424</v>
      </c>
      <c r="G57">
        <v>53.121369987032899</v>
      </c>
    </row>
    <row r="58" spans="1:7">
      <c r="A58" t="s">
        <v>4</v>
      </c>
      <c r="B58" t="s">
        <v>49</v>
      </c>
      <c r="C58" s="5">
        <v>35433</v>
      </c>
      <c r="G58">
        <v>80.019334494425493</v>
      </c>
    </row>
    <row r="59" spans="1:7">
      <c r="A59" t="s">
        <v>4</v>
      </c>
      <c r="B59" t="s">
        <v>49</v>
      </c>
      <c r="C59" s="5">
        <v>35439</v>
      </c>
      <c r="E59">
        <v>1.89</v>
      </c>
      <c r="G59">
        <v>55.973668259971497</v>
      </c>
    </row>
    <row r="60" spans="1:7">
      <c r="A60" t="s">
        <v>4</v>
      </c>
      <c r="B60" t="s">
        <v>49</v>
      </c>
      <c r="C60" s="5">
        <v>35446</v>
      </c>
      <c r="G60">
        <v>52.625117963432501</v>
      </c>
    </row>
    <row r="61" spans="1:7">
      <c r="A61" t="s">
        <v>4</v>
      </c>
      <c r="B61" t="s">
        <v>49</v>
      </c>
      <c r="C61" s="5">
        <v>35449</v>
      </c>
      <c r="E61">
        <v>2.0699999999999998</v>
      </c>
    </row>
    <row r="62" spans="1:7">
      <c r="A62" t="s">
        <v>4</v>
      </c>
      <c r="B62" t="s">
        <v>49</v>
      </c>
      <c r="C62" s="5">
        <v>35454</v>
      </c>
      <c r="G62">
        <v>46.0698036628118</v>
      </c>
    </row>
    <row r="63" spans="1:7">
      <c r="A63" t="s">
        <v>4</v>
      </c>
      <c r="B63" t="s">
        <v>49</v>
      </c>
      <c r="C63" s="5">
        <v>35457</v>
      </c>
      <c r="E63">
        <v>1.99</v>
      </c>
      <c r="G63">
        <v>83.088915657103797</v>
      </c>
    </row>
    <row r="64" spans="1:7">
      <c r="A64" t="s">
        <v>4</v>
      </c>
      <c r="B64" t="s">
        <v>49</v>
      </c>
      <c r="C64" s="5">
        <v>35461</v>
      </c>
      <c r="E64">
        <v>2.23</v>
      </c>
    </row>
    <row r="65" spans="1:7">
      <c r="A65" t="s">
        <v>4</v>
      </c>
      <c r="B65" t="s">
        <v>49</v>
      </c>
      <c r="C65" s="5">
        <v>35467</v>
      </c>
      <c r="E65">
        <v>2.2400000000000002</v>
      </c>
    </row>
    <row r="66" spans="1:7">
      <c r="A66" t="s">
        <v>4</v>
      </c>
      <c r="B66" t="s">
        <v>49</v>
      </c>
      <c r="C66" s="5">
        <v>35471</v>
      </c>
      <c r="E66">
        <v>1.3</v>
      </c>
    </row>
    <row r="67" spans="1:7">
      <c r="A67" t="s">
        <v>4</v>
      </c>
      <c r="B67" t="s">
        <v>49</v>
      </c>
      <c r="C67" s="5">
        <v>35473</v>
      </c>
      <c r="G67">
        <v>40.080713841809199</v>
      </c>
    </row>
    <row r="68" spans="1:7">
      <c r="A68" t="s">
        <v>4</v>
      </c>
      <c r="B68" t="s">
        <v>49</v>
      </c>
      <c r="C68" s="5">
        <v>35475</v>
      </c>
      <c r="E68">
        <v>0.47</v>
      </c>
    </row>
    <row r="69" spans="1:7">
      <c r="A69" t="s">
        <v>4</v>
      </c>
      <c r="B69" t="s">
        <v>49</v>
      </c>
      <c r="C69" s="5">
        <v>35480</v>
      </c>
      <c r="G69">
        <v>51.086644621250301</v>
      </c>
    </row>
    <row r="70" spans="1:7">
      <c r="A70" t="s">
        <v>4</v>
      </c>
      <c r="B70" t="s">
        <v>49</v>
      </c>
      <c r="C70" s="5">
        <v>35482</v>
      </c>
      <c r="E70">
        <v>0.65</v>
      </c>
    </row>
    <row r="71" spans="1:7">
      <c r="A71" t="s">
        <v>4</v>
      </c>
      <c r="B71" t="s">
        <v>49</v>
      </c>
      <c r="C71" s="5">
        <v>35489</v>
      </c>
      <c r="E71">
        <v>0.23</v>
      </c>
    </row>
    <row r="72" spans="1:7">
      <c r="A72" t="s">
        <v>4</v>
      </c>
      <c r="B72" t="s">
        <v>49</v>
      </c>
      <c r="C72" s="5">
        <v>35490</v>
      </c>
      <c r="D72" s="5" t="s">
        <v>26</v>
      </c>
    </row>
    <row r="73" spans="1:7">
      <c r="A73" t="s">
        <v>4</v>
      </c>
      <c r="B73" t="s">
        <v>50</v>
      </c>
      <c r="C73" s="5">
        <v>35418</v>
      </c>
      <c r="E73">
        <v>0.5</v>
      </c>
    </row>
    <row r="74" spans="1:7">
      <c r="A74" t="s">
        <v>4</v>
      </c>
      <c r="B74" t="s">
        <v>50</v>
      </c>
      <c r="C74" s="5">
        <v>35419</v>
      </c>
      <c r="G74">
        <v>27.8017621145374</v>
      </c>
    </row>
    <row r="75" spans="1:7">
      <c r="A75" t="s">
        <v>4</v>
      </c>
      <c r="B75" t="s">
        <v>50</v>
      </c>
      <c r="C75" s="5">
        <v>35423</v>
      </c>
      <c r="G75">
        <v>57.5308370044052</v>
      </c>
    </row>
    <row r="76" spans="1:7">
      <c r="A76" t="s">
        <v>4</v>
      </c>
      <c r="B76" t="s">
        <v>50</v>
      </c>
      <c r="C76" s="5">
        <v>35433</v>
      </c>
      <c r="G76">
        <v>96.484581497797294</v>
      </c>
    </row>
    <row r="77" spans="1:7">
      <c r="A77" t="s">
        <v>4</v>
      </c>
      <c r="B77" t="s">
        <v>50</v>
      </c>
      <c r="C77" s="5">
        <v>35438</v>
      </c>
      <c r="G77">
        <v>96.832599118942696</v>
      </c>
    </row>
    <row r="78" spans="1:7">
      <c r="A78" t="s">
        <v>4</v>
      </c>
      <c r="B78" t="s">
        <v>50</v>
      </c>
      <c r="C78" s="5">
        <v>35440</v>
      </c>
      <c r="E78">
        <v>4.2</v>
      </c>
    </row>
    <row r="79" spans="1:7">
      <c r="A79" t="s">
        <v>4</v>
      </c>
      <c r="B79" t="s">
        <v>50</v>
      </c>
      <c r="C79" s="5">
        <v>35446</v>
      </c>
      <c r="G79">
        <v>97.299559471365598</v>
      </c>
    </row>
    <row r="80" spans="1:7">
      <c r="A80" t="s">
        <v>4</v>
      </c>
      <c r="B80" t="s">
        <v>50</v>
      </c>
      <c r="C80" s="5">
        <v>35452</v>
      </c>
      <c r="E80">
        <v>4.0999999999999996</v>
      </c>
    </row>
    <row r="81" spans="1:7">
      <c r="A81" t="s">
        <v>4</v>
      </c>
      <c r="B81" t="s">
        <v>50</v>
      </c>
      <c r="C81" s="5">
        <v>35453</v>
      </c>
      <c r="G81">
        <v>96.922907488986795</v>
      </c>
    </row>
    <row r="82" spans="1:7">
      <c r="A82" t="s">
        <v>4</v>
      </c>
      <c r="B82" t="s">
        <v>50</v>
      </c>
      <c r="C82" s="5">
        <v>35456</v>
      </c>
      <c r="G82">
        <v>99.682819383259897</v>
      </c>
    </row>
    <row r="83" spans="1:7">
      <c r="A83" t="s">
        <v>4</v>
      </c>
      <c r="B83" t="s">
        <v>50</v>
      </c>
      <c r="C83" s="5">
        <v>35458</v>
      </c>
      <c r="E83">
        <v>4</v>
      </c>
    </row>
    <row r="84" spans="1:7">
      <c r="A84" t="s">
        <v>4</v>
      </c>
      <c r="B84" t="s">
        <v>50</v>
      </c>
      <c r="C84" s="5">
        <v>35462</v>
      </c>
      <c r="E84">
        <v>4.5</v>
      </c>
    </row>
    <row r="85" spans="1:7">
      <c r="A85" t="s">
        <v>4</v>
      </c>
      <c r="B85" t="s">
        <v>50</v>
      </c>
      <c r="C85" s="5">
        <v>35467</v>
      </c>
      <c r="E85">
        <v>3.3</v>
      </c>
    </row>
    <row r="86" spans="1:7">
      <c r="A86" t="s">
        <v>4</v>
      </c>
      <c r="B86" t="s">
        <v>50</v>
      </c>
      <c r="C86" s="5">
        <v>35471</v>
      </c>
      <c r="G86">
        <v>90.951541850220195</v>
      </c>
    </row>
    <row r="87" spans="1:7">
      <c r="A87" t="s">
        <v>4</v>
      </c>
      <c r="B87" t="s">
        <v>50</v>
      </c>
      <c r="C87" s="5">
        <v>35472</v>
      </c>
      <c r="E87">
        <v>3.4</v>
      </c>
    </row>
    <row r="88" spans="1:7">
      <c r="A88" t="s">
        <v>4</v>
      </c>
      <c r="B88" t="s">
        <v>50</v>
      </c>
      <c r="C88" s="5">
        <v>35476</v>
      </c>
      <c r="E88">
        <v>2.8</v>
      </c>
    </row>
    <row r="89" spans="1:7">
      <c r="A89" t="s">
        <v>4</v>
      </c>
      <c r="B89" t="s">
        <v>50</v>
      </c>
      <c r="C89" s="5">
        <v>35478</v>
      </c>
      <c r="G89">
        <v>95.013215859030794</v>
      </c>
    </row>
    <row r="90" spans="1:7">
      <c r="A90" t="s">
        <v>4</v>
      </c>
      <c r="B90" t="s">
        <v>50</v>
      </c>
      <c r="C90" s="5">
        <v>35482</v>
      </c>
      <c r="E90">
        <v>2.9</v>
      </c>
    </row>
    <row r="91" spans="1:7">
      <c r="A91" t="s">
        <v>4</v>
      </c>
      <c r="B91" t="s">
        <v>50</v>
      </c>
      <c r="C91" s="5">
        <v>35500</v>
      </c>
      <c r="G91">
        <v>81.466960352422902</v>
      </c>
    </row>
    <row r="92" spans="1:7">
      <c r="A92" t="s">
        <v>4</v>
      </c>
      <c r="B92" t="s">
        <v>50</v>
      </c>
      <c r="C92" s="5">
        <v>35507</v>
      </c>
      <c r="G92">
        <v>79.852422907488901</v>
      </c>
    </row>
    <row r="93" spans="1:7">
      <c r="A93" t="s">
        <v>4</v>
      </c>
      <c r="B93" t="s">
        <v>50</v>
      </c>
      <c r="C93" s="5">
        <v>35521</v>
      </c>
      <c r="D93" s="5" t="s">
        <v>26</v>
      </c>
      <c r="E93">
        <v>0.3</v>
      </c>
    </row>
    <row r="94" spans="1:7">
      <c r="A94" t="s">
        <v>4</v>
      </c>
      <c r="B94" t="s">
        <v>51</v>
      </c>
      <c r="C94" s="5">
        <v>35418</v>
      </c>
      <c r="E94">
        <v>0.5</v>
      </c>
    </row>
    <row r="95" spans="1:7">
      <c r="A95" t="s">
        <v>4</v>
      </c>
      <c r="B95" t="s">
        <v>51</v>
      </c>
      <c r="C95" s="5">
        <v>35419</v>
      </c>
      <c r="G95">
        <v>29.540454520071801</v>
      </c>
    </row>
    <row r="96" spans="1:7">
      <c r="A96" t="s">
        <v>4</v>
      </c>
      <c r="B96" t="s">
        <v>51</v>
      </c>
      <c r="C96" s="5">
        <v>35424</v>
      </c>
      <c r="G96">
        <v>52.192752247471603</v>
      </c>
    </row>
    <row r="97" spans="1:7">
      <c r="A97" t="s">
        <v>4</v>
      </c>
      <c r="B97" t="s">
        <v>51</v>
      </c>
      <c r="C97" s="5">
        <v>35433</v>
      </c>
      <c r="G97">
        <v>92.194241256722293</v>
      </c>
    </row>
    <row r="98" spans="1:7">
      <c r="A98" t="s">
        <v>4</v>
      </c>
      <c r="B98" t="s">
        <v>51</v>
      </c>
      <c r="C98" s="5">
        <v>35439</v>
      </c>
      <c r="G98">
        <v>82.4576097678991</v>
      </c>
    </row>
    <row r="99" spans="1:7">
      <c r="A99" t="s">
        <v>4</v>
      </c>
      <c r="B99" t="s">
        <v>51</v>
      </c>
      <c r="C99" s="5">
        <v>35442</v>
      </c>
      <c r="E99">
        <v>2.5</v>
      </c>
    </row>
    <row r="100" spans="1:7">
      <c r="A100" t="s">
        <v>4</v>
      </c>
      <c r="B100" t="s">
        <v>51</v>
      </c>
      <c r="C100" s="5">
        <v>35446</v>
      </c>
      <c r="G100">
        <v>72.4849703128763</v>
      </c>
    </row>
    <row r="101" spans="1:7">
      <c r="A101" t="s">
        <v>4</v>
      </c>
      <c r="B101" t="s">
        <v>51</v>
      </c>
      <c r="C101" s="5">
        <v>35453</v>
      </c>
      <c r="G101">
        <v>78.519924805031195</v>
      </c>
    </row>
    <row r="102" spans="1:7">
      <c r="A102" t="s">
        <v>4</v>
      </c>
      <c r="B102" t="s">
        <v>51</v>
      </c>
      <c r="C102" s="5">
        <v>35454</v>
      </c>
      <c r="E102">
        <v>4.5</v>
      </c>
    </row>
    <row r="103" spans="1:7">
      <c r="A103" t="s">
        <v>4</v>
      </c>
      <c r="B103" t="s">
        <v>51</v>
      </c>
      <c r="C103" s="5">
        <v>35457</v>
      </c>
      <c r="G103">
        <v>90.593556312467001</v>
      </c>
    </row>
    <row r="104" spans="1:7">
      <c r="A104" t="s">
        <v>4</v>
      </c>
      <c r="B104" t="s">
        <v>51</v>
      </c>
      <c r="C104" s="5">
        <v>35458</v>
      </c>
      <c r="E104">
        <v>3</v>
      </c>
    </row>
    <row r="105" spans="1:7">
      <c r="A105" t="s">
        <v>4</v>
      </c>
      <c r="B105" t="s">
        <v>51</v>
      </c>
      <c r="C105" s="5">
        <v>35460</v>
      </c>
      <c r="E105">
        <v>2.5</v>
      </c>
    </row>
    <row r="106" spans="1:7">
      <c r="A106" t="s">
        <v>4</v>
      </c>
      <c r="B106" t="s">
        <v>51</v>
      </c>
      <c r="C106" s="5">
        <v>35467</v>
      </c>
      <c r="E106">
        <v>3.1</v>
      </c>
    </row>
    <row r="107" spans="1:7">
      <c r="A107" t="s">
        <v>4</v>
      </c>
      <c r="B107" t="s">
        <v>51</v>
      </c>
      <c r="C107" s="5">
        <v>35471</v>
      </c>
      <c r="G107">
        <v>73.390287937162</v>
      </c>
    </row>
    <row r="108" spans="1:7">
      <c r="A108" t="s">
        <v>4</v>
      </c>
      <c r="B108" t="s">
        <v>51</v>
      </c>
      <c r="C108" s="5">
        <v>35472</v>
      </c>
      <c r="E108">
        <v>2.5</v>
      </c>
    </row>
    <row r="109" spans="1:7">
      <c r="A109" t="s">
        <v>4</v>
      </c>
      <c r="B109" t="s">
        <v>51</v>
      </c>
      <c r="C109" s="5">
        <v>35477</v>
      </c>
      <c r="E109">
        <v>2.5</v>
      </c>
    </row>
    <row r="110" spans="1:7">
      <c r="A110" t="s">
        <v>4</v>
      </c>
      <c r="B110" t="s">
        <v>51</v>
      </c>
      <c r="C110" s="5">
        <v>35478</v>
      </c>
      <c r="G110">
        <v>95.086641725760003</v>
      </c>
    </row>
    <row r="111" spans="1:7">
      <c r="A111" t="s">
        <v>4</v>
      </c>
      <c r="B111" t="s">
        <v>51</v>
      </c>
      <c r="C111" s="5">
        <v>35482</v>
      </c>
      <c r="E111">
        <v>3</v>
      </c>
    </row>
    <row r="112" spans="1:7">
      <c r="A112" t="s">
        <v>4</v>
      </c>
      <c r="B112" t="s">
        <v>51</v>
      </c>
      <c r="C112" s="5">
        <v>35501</v>
      </c>
      <c r="G112">
        <v>58.909672976341298</v>
      </c>
    </row>
    <row r="113" spans="1:7">
      <c r="A113" t="s">
        <v>4</v>
      </c>
      <c r="B113" t="s">
        <v>51</v>
      </c>
      <c r="C113" s="5">
        <v>35506</v>
      </c>
      <c r="G113">
        <v>54.712155899266399</v>
      </c>
    </row>
    <row r="114" spans="1:7">
      <c r="A114" t="s">
        <v>4</v>
      </c>
      <c r="B114" t="s">
        <v>51</v>
      </c>
      <c r="C114" s="5">
        <v>35514</v>
      </c>
      <c r="G114">
        <v>43.036089861706103</v>
      </c>
    </row>
    <row r="115" spans="1:7">
      <c r="A115" t="s">
        <v>4</v>
      </c>
      <c r="B115" t="s">
        <v>51</v>
      </c>
      <c r="C115" s="5">
        <v>35519</v>
      </c>
      <c r="E115">
        <v>0</v>
      </c>
    </row>
    <row r="116" spans="1:7">
      <c r="A116" t="s">
        <v>4</v>
      </c>
      <c r="B116" t="s">
        <v>51</v>
      </c>
      <c r="C116" s="5">
        <v>35521</v>
      </c>
      <c r="D116" s="5" t="s">
        <v>26</v>
      </c>
    </row>
    <row r="117" spans="1:7">
      <c r="A117" t="s">
        <v>4</v>
      </c>
      <c r="B117" t="s">
        <v>52</v>
      </c>
      <c r="C117" s="5">
        <v>35418</v>
      </c>
      <c r="E117">
        <v>0.5</v>
      </c>
      <c r="G117">
        <v>28.519606865279101</v>
      </c>
    </row>
    <row r="118" spans="1:7">
      <c r="A118" t="s">
        <v>4</v>
      </c>
      <c r="B118" t="s">
        <v>52</v>
      </c>
      <c r="C118" s="5">
        <v>35424</v>
      </c>
      <c r="G118">
        <v>53.121369987032899</v>
      </c>
    </row>
    <row r="119" spans="1:7">
      <c r="A119" t="s">
        <v>4</v>
      </c>
      <c r="B119" t="s">
        <v>52</v>
      </c>
      <c r="C119" s="5">
        <v>35433</v>
      </c>
      <c r="G119">
        <v>79.220175391484702</v>
      </c>
    </row>
    <row r="120" spans="1:7">
      <c r="A120" t="s">
        <v>4</v>
      </c>
      <c r="B120" t="s">
        <v>52</v>
      </c>
      <c r="C120" s="5">
        <v>35439</v>
      </c>
      <c r="G120">
        <v>59.160177079416599</v>
      </c>
    </row>
    <row r="121" spans="1:7">
      <c r="A121" t="s">
        <v>4</v>
      </c>
      <c r="B121" t="s">
        <v>52</v>
      </c>
      <c r="C121" s="5">
        <v>35442</v>
      </c>
      <c r="E121">
        <v>2.2000000000000002</v>
      </c>
    </row>
    <row r="122" spans="1:7">
      <c r="A122" t="s">
        <v>4</v>
      </c>
      <c r="B122" t="s">
        <v>52</v>
      </c>
      <c r="C122" s="5">
        <v>35446</v>
      </c>
      <c r="G122">
        <v>56.620913478136799</v>
      </c>
    </row>
    <row r="123" spans="1:7">
      <c r="A123" t="s">
        <v>4</v>
      </c>
      <c r="B123" t="s">
        <v>52</v>
      </c>
      <c r="C123" s="5">
        <v>35454</v>
      </c>
      <c r="E123">
        <v>1.8</v>
      </c>
      <c r="G123">
        <v>61.2335714340511</v>
      </c>
    </row>
    <row r="124" spans="1:7">
      <c r="A124" t="s">
        <v>4</v>
      </c>
      <c r="B124" t="s">
        <v>52</v>
      </c>
      <c r="C124" s="5">
        <v>35458</v>
      </c>
      <c r="E124">
        <v>1.5</v>
      </c>
      <c r="G124">
        <v>80.281731204492502</v>
      </c>
    </row>
    <row r="125" spans="1:7">
      <c r="A125" t="s">
        <v>4</v>
      </c>
      <c r="B125" t="s">
        <v>52</v>
      </c>
      <c r="C125" s="5">
        <v>35460</v>
      </c>
      <c r="E125">
        <v>2</v>
      </c>
    </row>
    <row r="126" spans="1:7">
      <c r="A126" t="s">
        <v>4</v>
      </c>
      <c r="B126" t="s">
        <v>52</v>
      </c>
      <c r="C126" s="5">
        <v>35467</v>
      </c>
      <c r="E126">
        <v>2.5</v>
      </c>
    </row>
    <row r="127" spans="1:7">
      <c r="A127" t="s">
        <v>4</v>
      </c>
      <c r="B127" t="s">
        <v>52</v>
      </c>
      <c r="C127" s="5">
        <v>35472</v>
      </c>
      <c r="E127">
        <v>1.8</v>
      </c>
      <c r="G127">
        <v>53.646163407166902</v>
      </c>
    </row>
    <row r="128" spans="1:7">
      <c r="A128" t="s">
        <v>4</v>
      </c>
      <c r="B128" t="s">
        <v>52</v>
      </c>
      <c r="C128" s="5">
        <v>35476</v>
      </c>
      <c r="E128">
        <v>1.9</v>
      </c>
    </row>
    <row r="129" spans="1:7">
      <c r="A129" t="s">
        <v>4</v>
      </c>
      <c r="B129" t="s">
        <v>52</v>
      </c>
      <c r="C129" s="5">
        <v>35478</v>
      </c>
      <c r="G129">
        <v>81.024728204576803</v>
      </c>
    </row>
    <row r="130" spans="1:7">
      <c r="A130" t="s">
        <v>4</v>
      </c>
      <c r="B130" t="s">
        <v>52</v>
      </c>
      <c r="C130" s="5">
        <v>35482</v>
      </c>
      <c r="E130">
        <v>1.8</v>
      </c>
    </row>
    <row r="131" spans="1:7">
      <c r="A131" t="s">
        <v>4</v>
      </c>
      <c r="B131" t="s">
        <v>52</v>
      </c>
      <c r="C131" s="5">
        <v>35501</v>
      </c>
      <c r="G131">
        <v>60.600136569047301</v>
      </c>
    </row>
    <row r="132" spans="1:7">
      <c r="A132" t="s">
        <v>4</v>
      </c>
      <c r="B132" t="s">
        <v>52</v>
      </c>
      <c r="C132" s="5">
        <v>35515</v>
      </c>
      <c r="E132">
        <v>0</v>
      </c>
    </row>
    <row r="133" spans="1:7">
      <c r="A133" t="s">
        <v>4</v>
      </c>
      <c r="B133" t="s">
        <v>53</v>
      </c>
      <c r="C133" s="5">
        <v>35472</v>
      </c>
      <c r="G133">
        <v>90.399999999999906</v>
      </c>
    </row>
    <row r="134" spans="1:7">
      <c r="A134" t="s">
        <v>4</v>
      </c>
      <c r="B134" t="s">
        <v>53</v>
      </c>
      <c r="C134" s="5">
        <v>35478</v>
      </c>
      <c r="G134">
        <v>103.6</v>
      </c>
    </row>
    <row r="135" spans="1:7">
      <c r="A135" t="s">
        <v>4</v>
      </c>
      <c r="B135" t="s">
        <v>53</v>
      </c>
      <c r="C135" s="5">
        <v>35487</v>
      </c>
      <c r="E135">
        <v>4.5</v>
      </c>
    </row>
    <row r="136" spans="1:7">
      <c r="A136" t="s">
        <v>4</v>
      </c>
      <c r="B136" t="s">
        <v>53</v>
      </c>
      <c r="C136" s="5">
        <v>35500</v>
      </c>
      <c r="E136">
        <v>4</v>
      </c>
    </row>
    <row r="137" spans="1:7">
      <c r="A137" t="s">
        <v>4</v>
      </c>
      <c r="B137" t="s">
        <v>53</v>
      </c>
      <c r="C137" s="5">
        <v>35501</v>
      </c>
      <c r="G137">
        <v>104.399999999999</v>
      </c>
    </row>
    <row r="138" spans="1:7">
      <c r="A138" t="s">
        <v>4</v>
      </c>
      <c r="B138" t="s">
        <v>53</v>
      </c>
      <c r="C138" s="5">
        <v>35505</v>
      </c>
      <c r="E138">
        <v>3.8</v>
      </c>
    </row>
    <row r="139" spans="1:7">
      <c r="A139" t="s">
        <v>4</v>
      </c>
      <c r="B139" t="s">
        <v>53</v>
      </c>
      <c r="C139" s="5">
        <v>35507</v>
      </c>
      <c r="G139">
        <v>97.999999999999901</v>
      </c>
    </row>
    <row r="140" spans="1:7">
      <c r="A140" t="s">
        <v>4</v>
      </c>
      <c r="B140" t="s">
        <v>53</v>
      </c>
      <c r="C140" s="5">
        <v>35509</v>
      </c>
      <c r="E140">
        <v>1.5</v>
      </c>
    </row>
    <row r="141" spans="1:7">
      <c r="A141" t="s">
        <v>4</v>
      </c>
      <c r="B141" t="s">
        <v>53</v>
      </c>
      <c r="C141" s="5">
        <v>35514</v>
      </c>
      <c r="G141">
        <v>89.599999999999895</v>
      </c>
    </row>
    <row r="142" spans="1:7">
      <c r="A142" t="s">
        <v>4</v>
      </c>
      <c r="B142" t="s">
        <v>53</v>
      </c>
      <c r="C142" s="5">
        <v>35522</v>
      </c>
      <c r="G142">
        <v>94.799999999999898</v>
      </c>
    </row>
    <row r="143" spans="1:7">
      <c r="A143" t="s">
        <v>4</v>
      </c>
      <c r="B143" t="s">
        <v>53</v>
      </c>
      <c r="C143" s="5">
        <v>35525</v>
      </c>
      <c r="G143">
        <v>95.599999999999895</v>
      </c>
    </row>
    <row r="144" spans="1:7">
      <c r="A144" t="s">
        <v>4</v>
      </c>
      <c r="B144" t="s">
        <v>53</v>
      </c>
      <c r="C144" s="5">
        <v>35531</v>
      </c>
      <c r="G144">
        <v>88.399999999999906</v>
      </c>
    </row>
    <row r="145" spans="1:7">
      <c r="A145" t="s">
        <v>4</v>
      </c>
      <c r="B145" t="s">
        <v>53</v>
      </c>
      <c r="C145" s="5">
        <v>35539</v>
      </c>
      <c r="G145">
        <v>60.799999999999898</v>
      </c>
    </row>
    <row r="146" spans="1:7">
      <c r="A146" t="s">
        <v>4</v>
      </c>
      <c r="B146" t="s">
        <v>53</v>
      </c>
      <c r="C146" s="5">
        <v>35541</v>
      </c>
      <c r="D146" s="5" t="s">
        <v>26</v>
      </c>
      <c r="E146">
        <v>0</v>
      </c>
    </row>
    <row r="147" spans="1:7">
      <c r="A147" t="s">
        <v>4</v>
      </c>
      <c r="B147" t="s">
        <v>54</v>
      </c>
      <c r="C147" s="5">
        <v>35472</v>
      </c>
      <c r="G147">
        <v>96.399999999999906</v>
      </c>
    </row>
    <row r="148" spans="1:7">
      <c r="A148" t="s">
        <v>4</v>
      </c>
      <c r="B148" t="s">
        <v>54</v>
      </c>
      <c r="C148" s="5">
        <v>35478</v>
      </c>
      <c r="G148">
        <v>103.6</v>
      </c>
    </row>
    <row r="149" spans="1:7">
      <c r="A149" t="s">
        <v>4</v>
      </c>
      <c r="B149" t="s">
        <v>54</v>
      </c>
      <c r="C149" s="5">
        <v>35487</v>
      </c>
      <c r="E149">
        <v>6.5</v>
      </c>
    </row>
    <row r="150" spans="1:7">
      <c r="A150" t="s">
        <v>4</v>
      </c>
      <c r="B150" t="s">
        <v>54</v>
      </c>
      <c r="C150" s="5">
        <v>35500</v>
      </c>
      <c r="E150">
        <v>5</v>
      </c>
      <c r="G150">
        <v>104.399999999999</v>
      </c>
    </row>
    <row r="151" spans="1:7">
      <c r="A151" t="s">
        <v>4</v>
      </c>
      <c r="B151" t="s">
        <v>54</v>
      </c>
      <c r="C151" s="5">
        <v>35505</v>
      </c>
      <c r="E151">
        <v>4.5</v>
      </c>
    </row>
    <row r="152" spans="1:7">
      <c r="A152" t="s">
        <v>4</v>
      </c>
      <c r="B152" t="s">
        <v>54</v>
      </c>
      <c r="C152" s="5">
        <v>35507</v>
      </c>
      <c r="G152">
        <v>104.399999999999</v>
      </c>
    </row>
    <row r="153" spans="1:7">
      <c r="A153" t="s">
        <v>4</v>
      </c>
      <c r="B153" t="s">
        <v>54</v>
      </c>
      <c r="C153" s="5">
        <v>35509</v>
      </c>
      <c r="E153">
        <v>4</v>
      </c>
    </row>
    <row r="154" spans="1:7">
      <c r="A154" t="s">
        <v>4</v>
      </c>
      <c r="B154" t="s">
        <v>54</v>
      </c>
      <c r="C154" s="5">
        <v>35513</v>
      </c>
      <c r="G154">
        <v>97.599999999999895</v>
      </c>
    </row>
    <row r="155" spans="1:7">
      <c r="A155" t="s">
        <v>4</v>
      </c>
      <c r="B155" t="s">
        <v>54</v>
      </c>
      <c r="C155" s="5">
        <v>35521</v>
      </c>
      <c r="G155">
        <v>101.99999999999901</v>
      </c>
    </row>
    <row r="156" spans="1:7">
      <c r="A156" t="s">
        <v>4</v>
      </c>
      <c r="B156" t="s">
        <v>54</v>
      </c>
      <c r="C156" s="5">
        <v>35524</v>
      </c>
      <c r="G156">
        <v>103.19999999999899</v>
      </c>
    </row>
    <row r="157" spans="1:7">
      <c r="A157" t="s">
        <v>4</v>
      </c>
      <c r="B157" t="s">
        <v>54</v>
      </c>
      <c r="C157" s="5">
        <v>35531</v>
      </c>
      <c r="G157">
        <v>94.399999999999906</v>
      </c>
    </row>
    <row r="158" spans="1:7">
      <c r="A158" t="s">
        <v>4</v>
      </c>
      <c r="B158" t="s">
        <v>54</v>
      </c>
      <c r="C158" s="5">
        <v>35538</v>
      </c>
      <c r="G158">
        <v>83.599999999999895</v>
      </c>
    </row>
    <row r="159" spans="1:7">
      <c r="A159" t="s">
        <v>4</v>
      </c>
      <c r="B159" t="s">
        <v>54</v>
      </c>
      <c r="C159" s="5">
        <v>35548</v>
      </c>
      <c r="D159" s="5" t="s">
        <v>26</v>
      </c>
      <c r="E159">
        <v>0</v>
      </c>
    </row>
    <row r="160" spans="1:7">
      <c r="A160" t="s">
        <v>4</v>
      </c>
      <c r="B160" t="s">
        <v>55</v>
      </c>
      <c r="C160" s="5">
        <v>35472</v>
      </c>
      <c r="G160">
        <v>72.420078130417295</v>
      </c>
    </row>
    <row r="161" spans="1:7">
      <c r="A161" t="s">
        <v>4</v>
      </c>
      <c r="B161" t="s">
        <v>55</v>
      </c>
      <c r="C161" s="5">
        <v>35479</v>
      </c>
      <c r="G161">
        <v>99.642056355608801</v>
      </c>
    </row>
    <row r="162" spans="1:7">
      <c r="A162" t="s">
        <v>4</v>
      </c>
      <c r="B162" t="s">
        <v>55</v>
      </c>
      <c r="C162" s="5">
        <v>35482</v>
      </c>
      <c r="E162">
        <v>4.95</v>
      </c>
    </row>
    <row r="163" spans="1:7">
      <c r="A163" t="s">
        <v>4</v>
      </c>
      <c r="B163" t="s">
        <v>55</v>
      </c>
      <c r="C163" s="5">
        <v>35497</v>
      </c>
      <c r="E163">
        <v>3.15</v>
      </c>
    </row>
    <row r="164" spans="1:7">
      <c r="A164" t="s">
        <v>4</v>
      </c>
      <c r="B164" t="s">
        <v>55</v>
      </c>
      <c r="C164" s="5">
        <v>35501</v>
      </c>
      <c r="G164">
        <v>90.236587226369906</v>
      </c>
    </row>
    <row r="165" spans="1:7">
      <c r="A165" t="s">
        <v>4</v>
      </c>
      <c r="B165" t="s">
        <v>55</v>
      </c>
      <c r="C165" s="5">
        <v>35504</v>
      </c>
      <c r="E165">
        <v>2.1</v>
      </c>
    </row>
    <row r="166" spans="1:7">
      <c r="A166" t="s">
        <v>4</v>
      </c>
      <c r="B166" t="s">
        <v>55</v>
      </c>
      <c r="C166" s="5">
        <v>35507</v>
      </c>
      <c r="G166">
        <v>73.349321559834095</v>
      </c>
    </row>
    <row r="167" spans="1:7">
      <c r="A167" t="s">
        <v>4</v>
      </c>
      <c r="B167" t="s">
        <v>55</v>
      </c>
      <c r="C167" s="5">
        <v>35508</v>
      </c>
      <c r="E167">
        <v>1.18</v>
      </c>
    </row>
    <row r="168" spans="1:7">
      <c r="A168" t="s">
        <v>4</v>
      </c>
      <c r="B168" t="s">
        <v>55</v>
      </c>
      <c r="C168" s="5">
        <v>35515</v>
      </c>
      <c r="G168">
        <v>61.551397332469797</v>
      </c>
    </row>
    <row r="169" spans="1:7">
      <c r="A169" t="s">
        <v>4</v>
      </c>
      <c r="B169" t="s">
        <v>55</v>
      </c>
      <c r="C169" s="5">
        <v>35523</v>
      </c>
      <c r="G169">
        <v>51.204895864634999</v>
      </c>
    </row>
    <row r="170" spans="1:7">
      <c r="A170" t="s">
        <v>4</v>
      </c>
      <c r="B170" t="s">
        <v>55</v>
      </c>
      <c r="C170" s="5">
        <v>35527</v>
      </c>
      <c r="G170">
        <v>55.602852453710703</v>
      </c>
    </row>
    <row r="171" spans="1:7">
      <c r="A171" t="s">
        <v>4</v>
      </c>
      <c r="B171" t="s">
        <v>55</v>
      </c>
      <c r="C171" s="5">
        <v>35528</v>
      </c>
      <c r="D171" s="5" t="s">
        <v>26</v>
      </c>
      <c r="E171">
        <v>0.25</v>
      </c>
    </row>
    <row r="172" spans="1:7">
      <c r="A172" t="s">
        <v>4</v>
      </c>
      <c r="B172" t="s">
        <v>56</v>
      </c>
      <c r="C172" s="5">
        <v>35472</v>
      </c>
      <c r="G172">
        <v>80.736113358451803</v>
      </c>
    </row>
    <row r="173" spans="1:7">
      <c r="A173" t="s">
        <v>4</v>
      </c>
      <c r="B173" t="s">
        <v>56</v>
      </c>
      <c r="C173" s="5">
        <v>35479</v>
      </c>
      <c r="G173">
        <v>101.080996740713</v>
      </c>
    </row>
    <row r="174" spans="1:7">
      <c r="A174" t="s">
        <v>4</v>
      </c>
      <c r="B174" t="s">
        <v>56</v>
      </c>
      <c r="C174" s="5">
        <v>35482</v>
      </c>
      <c r="E174">
        <v>4.66</v>
      </c>
    </row>
    <row r="175" spans="1:7">
      <c r="A175" t="s">
        <v>4</v>
      </c>
      <c r="B175" t="s">
        <v>56</v>
      </c>
      <c r="C175" s="5">
        <v>35497</v>
      </c>
      <c r="E175">
        <v>3.69</v>
      </c>
    </row>
    <row r="176" spans="1:7">
      <c r="A176" t="s">
        <v>4</v>
      </c>
      <c r="B176" t="s">
        <v>56</v>
      </c>
      <c r="C176" s="5">
        <v>35501</v>
      </c>
      <c r="G176">
        <v>94.939668523612298</v>
      </c>
    </row>
    <row r="177" spans="1:7">
      <c r="A177" t="s">
        <v>4</v>
      </c>
      <c r="B177" t="s">
        <v>56</v>
      </c>
      <c r="C177" s="5">
        <v>35504</v>
      </c>
      <c r="E177">
        <v>2.1800000000000002</v>
      </c>
    </row>
    <row r="178" spans="1:7">
      <c r="A178" t="s">
        <v>4</v>
      </c>
      <c r="B178" t="s">
        <v>56</v>
      </c>
      <c r="C178" s="5">
        <v>35507</v>
      </c>
      <c r="G178">
        <v>82.743001779893802</v>
      </c>
    </row>
    <row r="179" spans="1:7">
      <c r="A179" t="s">
        <v>4</v>
      </c>
      <c r="B179" t="s">
        <v>56</v>
      </c>
      <c r="C179" s="5">
        <v>35508</v>
      </c>
      <c r="E179">
        <v>1.45</v>
      </c>
    </row>
    <row r="180" spans="1:7">
      <c r="A180" t="s">
        <v>4</v>
      </c>
      <c r="B180" t="s">
        <v>56</v>
      </c>
      <c r="C180" s="5">
        <v>35514</v>
      </c>
      <c r="G180">
        <v>48.8935762002722</v>
      </c>
    </row>
    <row r="181" spans="1:7">
      <c r="A181" t="s">
        <v>4</v>
      </c>
      <c r="B181" t="s">
        <v>56</v>
      </c>
      <c r="C181" s="5">
        <v>35524</v>
      </c>
      <c r="G181">
        <v>49.404660086451401</v>
      </c>
    </row>
    <row r="182" spans="1:7">
      <c r="A182" t="s">
        <v>4</v>
      </c>
      <c r="B182" t="s">
        <v>56</v>
      </c>
      <c r="C182" s="5">
        <v>35528</v>
      </c>
      <c r="G182">
        <v>42.602459490071297</v>
      </c>
    </row>
    <row r="183" spans="1:7">
      <c r="A183" t="s">
        <v>4</v>
      </c>
      <c r="B183" t="s">
        <v>56</v>
      </c>
      <c r="C183" s="5">
        <v>35533</v>
      </c>
      <c r="G183">
        <v>46.670326622130197</v>
      </c>
    </row>
    <row r="184" spans="1:7">
      <c r="A184" t="s">
        <v>4</v>
      </c>
      <c r="B184" t="s">
        <v>56</v>
      </c>
      <c r="C184" s="5">
        <v>35534</v>
      </c>
      <c r="E184">
        <v>0.01</v>
      </c>
    </row>
    <row r="185" spans="1:7">
      <c r="A185" t="s">
        <v>4</v>
      </c>
      <c r="B185" t="s">
        <v>57</v>
      </c>
      <c r="C185" s="5">
        <v>35473</v>
      </c>
      <c r="G185">
        <v>29.416529341115101</v>
      </c>
    </row>
    <row r="186" spans="1:7">
      <c r="A186" t="s">
        <v>4</v>
      </c>
      <c r="B186" t="s">
        <v>57</v>
      </c>
      <c r="C186" s="5">
        <v>35480</v>
      </c>
      <c r="G186">
        <v>45.240901600423001</v>
      </c>
    </row>
    <row r="187" spans="1:7">
      <c r="A187" t="s">
        <v>4</v>
      </c>
      <c r="B187" t="s">
        <v>57</v>
      </c>
      <c r="C187" s="5">
        <v>35482</v>
      </c>
      <c r="E187">
        <v>2</v>
      </c>
    </row>
    <row r="188" spans="1:7">
      <c r="A188" t="s">
        <v>4</v>
      </c>
      <c r="B188" t="s">
        <v>57</v>
      </c>
      <c r="C188" s="5">
        <v>35497</v>
      </c>
      <c r="E188">
        <v>1</v>
      </c>
    </row>
    <row r="189" spans="1:7">
      <c r="A189" t="s">
        <v>4</v>
      </c>
      <c r="B189" t="s">
        <v>57</v>
      </c>
      <c r="C189" s="5">
        <v>35502</v>
      </c>
      <c r="G189">
        <v>44.9174650168965</v>
      </c>
    </row>
    <row r="190" spans="1:7">
      <c r="A190" t="s">
        <v>4</v>
      </c>
      <c r="B190" t="s">
        <v>57</v>
      </c>
      <c r="C190" s="5">
        <v>35504</v>
      </c>
      <c r="E190">
        <v>0.3</v>
      </c>
    </row>
    <row r="191" spans="1:7">
      <c r="A191" t="s">
        <v>4</v>
      </c>
      <c r="B191" t="s">
        <v>57</v>
      </c>
      <c r="C191" s="5">
        <v>35508</v>
      </c>
      <c r="G191">
        <v>36.979582716530601</v>
      </c>
    </row>
    <row r="192" spans="1:7">
      <c r="A192" t="s">
        <v>4</v>
      </c>
      <c r="B192" t="s">
        <v>57</v>
      </c>
      <c r="C192" s="5">
        <v>35516</v>
      </c>
      <c r="G192">
        <v>19.381616065691201</v>
      </c>
    </row>
    <row r="193" spans="1:7">
      <c r="A193" t="s">
        <v>4</v>
      </c>
      <c r="B193" t="s">
        <v>57</v>
      </c>
      <c r="C193" s="5">
        <v>35519</v>
      </c>
      <c r="E193">
        <v>0</v>
      </c>
    </row>
    <row r="194" spans="1:7">
      <c r="A194" t="s">
        <v>4</v>
      </c>
      <c r="B194" t="s">
        <v>57</v>
      </c>
      <c r="C194" s="5">
        <v>35525</v>
      </c>
      <c r="G194">
        <v>13.0653855822121</v>
      </c>
    </row>
    <row r="195" spans="1:7">
      <c r="A195" t="s">
        <v>4</v>
      </c>
      <c r="B195" t="s">
        <v>58</v>
      </c>
      <c r="C195" s="5">
        <v>35472</v>
      </c>
      <c r="G195">
        <v>42.843895762923403</v>
      </c>
    </row>
    <row r="196" spans="1:7">
      <c r="A196" t="s">
        <v>4</v>
      </c>
      <c r="B196" t="s">
        <v>58</v>
      </c>
      <c r="C196" s="5">
        <v>35479</v>
      </c>
      <c r="G196">
        <v>62.717649358990897</v>
      </c>
    </row>
    <row r="197" spans="1:7">
      <c r="A197" t="s">
        <v>4</v>
      </c>
      <c r="B197" t="s">
        <v>58</v>
      </c>
      <c r="C197" s="5">
        <v>35482</v>
      </c>
      <c r="E197">
        <v>2</v>
      </c>
    </row>
    <row r="198" spans="1:7">
      <c r="A198" t="s">
        <v>4</v>
      </c>
      <c r="B198" t="s">
        <v>58</v>
      </c>
      <c r="C198" s="5">
        <v>35497</v>
      </c>
      <c r="E198">
        <v>0.8</v>
      </c>
    </row>
    <row r="199" spans="1:7">
      <c r="A199" t="s">
        <v>4</v>
      </c>
      <c r="B199" t="s">
        <v>58</v>
      </c>
      <c r="C199" s="5">
        <v>35503</v>
      </c>
      <c r="G199">
        <v>33.696058989468597</v>
      </c>
    </row>
    <row r="200" spans="1:7">
      <c r="A200" t="s">
        <v>4</v>
      </c>
      <c r="B200" t="s">
        <v>58</v>
      </c>
      <c r="C200" s="5">
        <v>35504</v>
      </c>
      <c r="E200">
        <v>0.4</v>
      </c>
    </row>
    <row r="201" spans="1:7">
      <c r="A201" t="s">
        <v>4</v>
      </c>
      <c r="B201" t="s">
        <v>58</v>
      </c>
      <c r="C201" s="5">
        <v>35509</v>
      </c>
      <c r="G201">
        <v>14.818869927099399</v>
      </c>
    </row>
    <row r="202" spans="1:7">
      <c r="A202" t="s">
        <v>4</v>
      </c>
      <c r="B202" t="s">
        <v>58</v>
      </c>
      <c r="C202" s="5">
        <v>35512</v>
      </c>
      <c r="E202">
        <v>0.1</v>
      </c>
    </row>
    <row r="203" spans="1:7">
      <c r="A203" t="s">
        <v>4</v>
      </c>
      <c r="B203" t="s">
        <v>58</v>
      </c>
      <c r="C203" s="5">
        <v>35516</v>
      </c>
      <c r="G203">
        <v>10.9504790101371</v>
      </c>
    </row>
    <row r="204" spans="1:7">
      <c r="A204" t="s">
        <v>4</v>
      </c>
      <c r="B204" t="s">
        <v>58</v>
      </c>
      <c r="C204" s="5">
        <v>35527</v>
      </c>
      <c r="E204">
        <v>0</v>
      </c>
    </row>
    <row r="205" spans="1:7">
      <c r="A205" s="13" t="s">
        <v>4</v>
      </c>
      <c r="B205" s="13" t="s">
        <v>71</v>
      </c>
      <c r="C205" s="5">
        <v>35816</v>
      </c>
      <c r="D205" s="5"/>
      <c r="E205">
        <v>2.2764235383736402</v>
      </c>
    </row>
    <row r="206" spans="1:7">
      <c r="A206" s="13" t="s">
        <v>4</v>
      </c>
      <c r="B206" s="13" t="s">
        <v>71</v>
      </c>
      <c r="C206" s="5">
        <v>35872</v>
      </c>
      <c r="D206" s="5"/>
      <c r="E206">
        <v>2.3899733384117301</v>
      </c>
    </row>
    <row r="207" spans="1:7">
      <c r="A207" s="13" t="s">
        <v>4</v>
      </c>
      <c r="B207" s="13" t="s">
        <v>71</v>
      </c>
      <c r="C207" s="5">
        <v>35858</v>
      </c>
      <c r="D207" s="5"/>
      <c r="E207">
        <v>4.2681870119977097</v>
      </c>
      <c r="G207">
        <v>87.803191489361694</v>
      </c>
    </row>
    <row r="208" spans="1:7">
      <c r="A208" s="13" t="s">
        <v>4</v>
      </c>
      <c r="B208" s="13" t="s">
        <v>71</v>
      </c>
      <c r="C208" s="5">
        <v>35843</v>
      </c>
      <c r="D208" s="5"/>
      <c r="E208">
        <v>6.3527899447724199</v>
      </c>
    </row>
    <row r="209" spans="1:7">
      <c r="A209" s="13" t="s">
        <v>4</v>
      </c>
      <c r="B209" s="13" t="s">
        <v>71</v>
      </c>
      <c r="C209" s="5">
        <v>35815</v>
      </c>
      <c r="D209" s="5"/>
      <c r="G209">
        <v>66.101063829787194</v>
      </c>
    </row>
    <row r="210" spans="1:7">
      <c r="A210" s="13" t="s">
        <v>4</v>
      </c>
      <c r="B210" s="13" t="s">
        <v>71</v>
      </c>
      <c r="C210" s="5">
        <v>35844</v>
      </c>
      <c r="D210" s="5"/>
      <c r="G210">
        <v>94.648936170212707</v>
      </c>
    </row>
    <row r="211" spans="1:7">
      <c r="A211" s="13" t="s">
        <v>4</v>
      </c>
      <c r="B211" s="13" t="s">
        <v>70</v>
      </c>
      <c r="C211" s="5">
        <v>35872</v>
      </c>
      <c r="D211" s="5"/>
      <c r="E211">
        <v>0.41734819504904702</v>
      </c>
    </row>
    <row r="212" spans="1:7">
      <c r="A212" s="13" t="s">
        <v>4</v>
      </c>
      <c r="B212" s="13" t="s">
        <v>70</v>
      </c>
      <c r="C212" s="5">
        <v>35816</v>
      </c>
      <c r="D212" s="5"/>
      <c r="E212">
        <v>2.4365409136877298</v>
      </c>
    </row>
    <row r="213" spans="1:7">
      <c r="A213" s="13" t="s">
        <v>4</v>
      </c>
      <c r="B213" s="13" t="s">
        <v>70</v>
      </c>
      <c r="C213" s="5">
        <v>35858</v>
      </c>
      <c r="D213" s="5"/>
      <c r="E213">
        <v>3.4918106670184299</v>
      </c>
      <c r="G213">
        <v>91.415513188822104</v>
      </c>
    </row>
    <row r="214" spans="1:7">
      <c r="A214" s="13" t="s">
        <v>4</v>
      </c>
      <c r="B214" s="13" t="s">
        <v>70</v>
      </c>
      <c r="C214" s="5">
        <v>35844</v>
      </c>
      <c r="D214" s="5"/>
      <c r="E214">
        <v>4.9392890120036901</v>
      </c>
      <c r="G214">
        <v>93.045181509532398</v>
      </c>
    </row>
    <row r="215" spans="1:7">
      <c r="A215" s="13" t="s">
        <v>4</v>
      </c>
      <c r="B215" s="13" t="s">
        <v>70</v>
      </c>
      <c r="C215" s="5">
        <v>35815</v>
      </c>
      <c r="D215" s="5"/>
      <c r="G215">
        <v>73.567511099503804</v>
      </c>
    </row>
    <row r="216" spans="1:7">
      <c r="A216" s="13" t="s">
        <v>4</v>
      </c>
      <c r="B216" s="13" t="s">
        <v>70</v>
      </c>
      <c r="C216" s="5">
        <v>35871</v>
      </c>
      <c r="D216" s="5"/>
      <c r="G216">
        <v>67.048837816662299</v>
      </c>
    </row>
    <row r="217" spans="1:7">
      <c r="A217" s="13" t="s">
        <v>4</v>
      </c>
      <c r="B217" s="13" t="s">
        <v>72</v>
      </c>
      <c r="C217" s="5">
        <v>35858</v>
      </c>
      <c r="D217" s="5"/>
      <c r="E217">
        <v>1.4764526299984699</v>
      </c>
    </row>
    <row r="218" spans="1:7">
      <c r="A218" s="13" t="s">
        <v>4</v>
      </c>
      <c r="B218" s="13" t="s">
        <v>72</v>
      </c>
      <c r="C218" s="5">
        <v>35844</v>
      </c>
      <c r="D218" s="5"/>
      <c r="E218">
        <v>1.7011661078023801</v>
      </c>
    </row>
    <row r="219" spans="1:7">
      <c r="A219" s="13" t="s">
        <v>4</v>
      </c>
      <c r="B219" t="s">
        <v>72</v>
      </c>
      <c r="C219" s="5">
        <v>35816</v>
      </c>
      <c r="D219" s="5"/>
      <c r="E219">
        <v>2.6772934287572898</v>
      </c>
    </row>
    <row r="220" spans="1:7">
      <c r="A220" s="13" t="s">
        <v>4</v>
      </c>
      <c r="B220" s="13" t="s">
        <v>72</v>
      </c>
      <c r="C220" s="5">
        <v>35817</v>
      </c>
      <c r="D220" s="5"/>
      <c r="G220">
        <v>95.843390142790895</v>
      </c>
    </row>
    <row r="221" spans="1:7">
      <c r="A221" s="13" t="s">
        <v>4</v>
      </c>
      <c r="B221" s="13" t="s">
        <v>72</v>
      </c>
      <c r="C221" s="5">
        <v>35814</v>
      </c>
      <c r="D221" s="5"/>
      <c r="G221">
        <v>77.440810686319196</v>
      </c>
    </row>
    <row r="222" spans="1:7">
      <c r="A222" s="13" t="s">
        <v>4</v>
      </c>
      <c r="B222" s="13" t="s">
        <v>72</v>
      </c>
      <c r="C222" s="5">
        <v>35851</v>
      </c>
      <c r="D222" s="5"/>
      <c r="G222">
        <v>55.802855826807303</v>
      </c>
    </row>
    <row r="223" spans="1:7">
      <c r="A223" s="13" t="s">
        <v>4</v>
      </c>
      <c r="B223" s="13" t="s">
        <v>77</v>
      </c>
      <c r="C223" s="5">
        <v>35816</v>
      </c>
      <c r="D223" s="5"/>
      <c r="E223">
        <v>0.31846314987621299</v>
      </c>
    </row>
    <row r="224" spans="1:7">
      <c r="A224" s="13" t="s">
        <v>4</v>
      </c>
      <c r="B224" s="13" t="s">
        <v>77</v>
      </c>
      <c r="C224" s="5">
        <v>35871</v>
      </c>
      <c r="D224" s="5"/>
      <c r="E224">
        <v>3.1388783088935401</v>
      </c>
      <c r="G224">
        <v>87.340425531914903</v>
      </c>
    </row>
    <row r="225" spans="1:7">
      <c r="A225" s="13" t="s">
        <v>4</v>
      </c>
      <c r="B225" s="13" t="s">
        <v>77</v>
      </c>
      <c r="C225" s="5">
        <v>35858</v>
      </c>
      <c r="D225" s="5"/>
      <c r="E225">
        <v>3.9349171586364502</v>
      </c>
      <c r="G225">
        <v>91.313829787233999</v>
      </c>
    </row>
    <row r="226" spans="1:7">
      <c r="A226" s="13" t="s">
        <v>4</v>
      </c>
      <c r="B226" s="13" t="s">
        <v>77</v>
      </c>
      <c r="C226" s="5">
        <v>35843</v>
      </c>
      <c r="D226" s="5"/>
      <c r="E226">
        <v>6.0611788230813097</v>
      </c>
    </row>
    <row r="227" spans="1:7">
      <c r="A227" s="13" t="s">
        <v>4</v>
      </c>
      <c r="B227" s="13" t="s">
        <v>77</v>
      </c>
      <c r="C227" s="5">
        <v>35815</v>
      </c>
      <c r="D227" s="5"/>
      <c r="G227">
        <v>7.5372340425531901</v>
      </c>
    </row>
    <row r="228" spans="1:7">
      <c r="A228" s="13" t="s">
        <v>4</v>
      </c>
      <c r="B228" s="13" t="s">
        <v>77</v>
      </c>
      <c r="C228" s="5">
        <v>35844</v>
      </c>
      <c r="D228" s="5"/>
      <c r="G228">
        <v>94.154255319148902</v>
      </c>
    </row>
    <row r="229" spans="1:7">
      <c r="A229" s="13" t="s">
        <v>4</v>
      </c>
      <c r="B229" s="13" t="s">
        <v>77</v>
      </c>
      <c r="C229" s="5">
        <v>35884</v>
      </c>
      <c r="D229" s="5"/>
      <c r="G229">
        <v>72.340425531914903</v>
      </c>
    </row>
    <row r="230" spans="1:7">
      <c r="A230" s="13" t="s">
        <v>4</v>
      </c>
      <c r="B230" s="13" t="s">
        <v>77</v>
      </c>
      <c r="C230" s="5">
        <v>35898</v>
      </c>
      <c r="D230" s="5"/>
      <c r="G230">
        <v>48.228723404255298</v>
      </c>
    </row>
    <row r="231" spans="1:7">
      <c r="A231" s="13" t="s">
        <v>4</v>
      </c>
      <c r="B231" s="13" t="s">
        <v>75</v>
      </c>
      <c r="C231" s="5">
        <v>35816</v>
      </c>
      <c r="D231" s="5"/>
      <c r="E231">
        <v>0.254001231148063</v>
      </c>
    </row>
    <row r="232" spans="1:7">
      <c r="A232" s="13" t="s">
        <v>4</v>
      </c>
      <c r="B232" s="13" t="s">
        <v>75</v>
      </c>
      <c r="C232" s="5">
        <v>35872</v>
      </c>
      <c r="D232" s="5"/>
      <c r="E232">
        <v>1.5284593061601499</v>
      </c>
    </row>
    <row r="233" spans="1:7">
      <c r="A233" s="13" t="s">
        <v>4</v>
      </c>
      <c r="B233" s="13" t="s">
        <v>75</v>
      </c>
      <c r="C233" s="5">
        <v>35885</v>
      </c>
      <c r="D233" s="5" t="s">
        <v>26</v>
      </c>
      <c r="E233">
        <v>3.84895352416128</v>
      </c>
    </row>
    <row r="234" spans="1:7">
      <c r="A234" s="13" t="s">
        <v>4</v>
      </c>
      <c r="B234" s="13" t="s">
        <v>75</v>
      </c>
      <c r="C234" s="5">
        <v>35844</v>
      </c>
      <c r="D234" s="5"/>
      <c r="E234">
        <v>5.9304731126060704</v>
      </c>
    </row>
    <row r="235" spans="1:7">
      <c r="A235" s="13" t="s">
        <v>4</v>
      </c>
      <c r="B235" t="s">
        <v>75</v>
      </c>
      <c r="C235" s="5">
        <v>35815</v>
      </c>
      <c r="D235" s="5"/>
      <c r="G235">
        <v>9.8772525463571395</v>
      </c>
    </row>
    <row r="236" spans="1:7">
      <c r="A236" s="13" t="s">
        <v>4</v>
      </c>
      <c r="B236" s="13" t="s">
        <v>75</v>
      </c>
      <c r="C236" s="5">
        <v>35843</v>
      </c>
      <c r="D236" s="5"/>
      <c r="G236">
        <v>93.029511621833294</v>
      </c>
    </row>
    <row r="237" spans="1:7">
      <c r="A237" s="13" t="s">
        <v>4</v>
      </c>
      <c r="B237" s="13" t="s">
        <v>75</v>
      </c>
      <c r="C237" s="5">
        <v>35857</v>
      </c>
      <c r="D237" s="5"/>
      <c r="G237">
        <v>89.433272394881101</v>
      </c>
    </row>
    <row r="238" spans="1:7">
      <c r="A238" s="13" t="s">
        <v>4</v>
      </c>
      <c r="B238" s="13" t="s">
        <v>75</v>
      </c>
      <c r="C238" s="5">
        <v>35870</v>
      </c>
      <c r="D238" s="5"/>
      <c r="G238">
        <v>72.964220423086999</v>
      </c>
    </row>
    <row r="239" spans="1:7">
      <c r="A239" s="13" t="s">
        <v>4</v>
      </c>
      <c r="B239" s="13" t="s">
        <v>75</v>
      </c>
      <c r="C239" s="5">
        <v>35884</v>
      </c>
      <c r="D239" s="5"/>
      <c r="G239">
        <v>31.3136589187779</v>
      </c>
    </row>
    <row r="240" spans="1:7">
      <c r="A240" s="13" t="s">
        <v>4</v>
      </c>
      <c r="B240" s="13" t="s">
        <v>78</v>
      </c>
      <c r="C240" s="5">
        <v>35816</v>
      </c>
      <c r="D240" s="5"/>
      <c r="E240">
        <v>0.299934938191245</v>
      </c>
    </row>
    <row r="241" spans="1:7">
      <c r="A241" s="13" t="s">
        <v>4</v>
      </c>
      <c r="B241" s="13" t="s">
        <v>78</v>
      </c>
      <c r="C241" s="5">
        <v>35844</v>
      </c>
      <c r="D241" s="5"/>
      <c r="E241">
        <v>1.9267804414193199</v>
      </c>
      <c r="G241">
        <v>63.522800552740101</v>
      </c>
    </row>
    <row r="242" spans="1:7">
      <c r="A242" s="13" t="s">
        <v>4</v>
      </c>
      <c r="B242" s="13" t="s">
        <v>78</v>
      </c>
      <c r="C242" s="5">
        <v>35885</v>
      </c>
      <c r="D242" s="5" t="s">
        <v>26</v>
      </c>
      <c r="E242">
        <v>2.8742805665381801</v>
      </c>
    </row>
    <row r="243" spans="1:7">
      <c r="A243" s="13" t="s">
        <v>4</v>
      </c>
      <c r="B243" s="13" t="s">
        <v>78</v>
      </c>
      <c r="C243" s="5">
        <v>35872</v>
      </c>
      <c r="D243" s="5"/>
      <c r="E243">
        <v>3.2918772834192298</v>
      </c>
    </row>
    <row r="244" spans="1:7">
      <c r="A244" s="13" t="s">
        <v>4</v>
      </c>
      <c r="B244" s="13" t="s">
        <v>78</v>
      </c>
      <c r="C244" s="5">
        <v>35830</v>
      </c>
      <c r="D244" s="5"/>
      <c r="G244">
        <v>95.865499769690899</v>
      </c>
    </row>
    <row r="245" spans="1:7">
      <c r="A245" s="13" t="s">
        <v>4</v>
      </c>
      <c r="B245" s="13" t="s">
        <v>73</v>
      </c>
      <c r="C245" s="5">
        <v>35873</v>
      </c>
      <c r="D245" s="5"/>
      <c r="E245">
        <v>0.26728242239573302</v>
      </c>
    </row>
    <row r="246" spans="1:7">
      <c r="A246" s="13" t="s">
        <v>4</v>
      </c>
      <c r="B246" s="13" t="s">
        <v>73</v>
      </c>
      <c r="C246" s="5">
        <v>35858</v>
      </c>
      <c r="D246" s="5"/>
      <c r="E246">
        <v>4.2255760807465199</v>
      </c>
    </row>
    <row r="247" spans="1:7">
      <c r="A247" s="13" t="s">
        <v>4</v>
      </c>
      <c r="B247" s="13" t="s">
        <v>73</v>
      </c>
      <c r="C247" s="5">
        <v>35844</v>
      </c>
      <c r="D247" s="5"/>
      <c r="E247">
        <v>4.89663873547895</v>
      </c>
      <c r="G247">
        <v>95.095744680850999</v>
      </c>
    </row>
    <row r="248" spans="1:7">
      <c r="A248" s="13" t="s">
        <v>4</v>
      </c>
      <c r="B248" s="13" t="s">
        <v>73</v>
      </c>
      <c r="C248" s="5">
        <v>35815</v>
      </c>
      <c r="D248" s="5"/>
      <c r="E248">
        <v>5.7748047990858797</v>
      </c>
      <c r="G248">
        <v>96.372340425531902</v>
      </c>
    </row>
    <row r="249" spans="1:7">
      <c r="A249" s="13" t="s">
        <v>4</v>
      </c>
      <c r="B249" s="13" t="s">
        <v>73</v>
      </c>
      <c r="C249" s="5">
        <v>35857</v>
      </c>
      <c r="D249" s="5"/>
      <c r="G249">
        <v>90.228723404255305</v>
      </c>
    </row>
    <row r="250" spans="1:7">
      <c r="A250" s="13" t="s">
        <v>4</v>
      </c>
      <c r="B250" s="13" t="s">
        <v>73</v>
      </c>
      <c r="C250" s="5">
        <v>35871</v>
      </c>
      <c r="D250" s="5"/>
      <c r="G250">
        <v>52.122340425531902</v>
      </c>
    </row>
    <row r="251" spans="1:7">
      <c r="A251" s="13" t="s">
        <v>4</v>
      </c>
      <c r="B251" s="13" t="s">
        <v>73</v>
      </c>
      <c r="C251" s="5">
        <v>35877</v>
      </c>
      <c r="D251" s="5" t="s">
        <v>26</v>
      </c>
      <c r="G251">
        <v>33.691489361702097</v>
      </c>
    </row>
    <row r="252" spans="1:7">
      <c r="A252" s="13" t="s">
        <v>4</v>
      </c>
      <c r="B252" s="13" t="s">
        <v>74</v>
      </c>
      <c r="C252" s="5">
        <v>35858</v>
      </c>
      <c r="D252" s="5"/>
      <c r="E252">
        <v>3.2144725849712099</v>
      </c>
    </row>
    <row r="253" spans="1:7">
      <c r="A253" s="13" t="s">
        <v>4</v>
      </c>
      <c r="B253" s="13" t="s">
        <v>74</v>
      </c>
      <c r="C253" s="5">
        <v>35844</v>
      </c>
      <c r="D253" s="5"/>
      <c r="E253">
        <v>4.7007540781778996</v>
      </c>
    </row>
    <row r="254" spans="1:7">
      <c r="A254" s="13" t="s">
        <v>4</v>
      </c>
      <c r="B254" t="s">
        <v>74</v>
      </c>
      <c r="C254" s="5">
        <v>35816</v>
      </c>
      <c r="D254" s="5"/>
      <c r="E254">
        <v>5.2134393000043904</v>
      </c>
    </row>
    <row r="255" spans="1:7">
      <c r="A255" s="13" t="s">
        <v>4</v>
      </c>
      <c r="B255" t="s">
        <v>74</v>
      </c>
      <c r="C255" s="5">
        <v>35870</v>
      </c>
      <c r="D255" s="5" t="s">
        <v>26</v>
      </c>
      <c r="G255">
        <v>41.875163227997</v>
      </c>
    </row>
    <row r="256" spans="1:7">
      <c r="A256" s="13" t="s">
        <v>4</v>
      </c>
      <c r="B256" t="s">
        <v>74</v>
      </c>
      <c r="C256" s="5">
        <v>35815</v>
      </c>
      <c r="D256" s="5"/>
      <c r="G256">
        <v>95.803081744580695</v>
      </c>
    </row>
    <row r="257" spans="1:7">
      <c r="A257" s="13" t="s">
        <v>4</v>
      </c>
      <c r="B257" s="13" t="s">
        <v>74</v>
      </c>
      <c r="C257" s="5">
        <v>35843</v>
      </c>
      <c r="D257" s="5"/>
      <c r="G257">
        <v>94.016714546879001</v>
      </c>
    </row>
    <row r="258" spans="1:7">
      <c r="A258" s="13" t="s">
        <v>4</v>
      </c>
      <c r="B258" s="13" t="s">
        <v>74</v>
      </c>
      <c r="C258" s="5">
        <v>35857</v>
      </c>
      <c r="D258" s="5"/>
      <c r="G258">
        <v>87.4588665447897</v>
      </c>
    </row>
    <row r="259" spans="1:7">
      <c r="A259" s="13" t="s">
        <v>4</v>
      </c>
      <c r="B259" s="13" t="s">
        <v>76</v>
      </c>
      <c r="C259" s="5">
        <v>35844</v>
      </c>
      <c r="D259" s="5"/>
      <c r="E259">
        <v>1.02112006406083</v>
      </c>
    </row>
    <row r="260" spans="1:7">
      <c r="A260" s="13" t="s">
        <v>4</v>
      </c>
      <c r="B260" s="13" t="s">
        <v>76</v>
      </c>
      <c r="C260" s="5">
        <v>35858</v>
      </c>
      <c r="D260" s="5"/>
      <c r="E260">
        <v>1.02442320204191</v>
      </c>
    </row>
    <row r="261" spans="1:7">
      <c r="A261" s="13" t="s">
        <v>4</v>
      </c>
      <c r="B261" t="s">
        <v>76</v>
      </c>
      <c r="C261" s="5">
        <v>35816</v>
      </c>
      <c r="D261" s="5"/>
      <c r="E261">
        <v>3.88403983784593</v>
      </c>
    </row>
    <row r="262" spans="1:7">
      <c r="A262" s="13" t="s">
        <v>4</v>
      </c>
      <c r="B262" s="13" t="s">
        <v>76</v>
      </c>
      <c r="C262" s="5">
        <v>35817</v>
      </c>
      <c r="D262" s="5"/>
      <c r="G262">
        <v>99.675725472132299</v>
      </c>
    </row>
    <row r="263" spans="1:7">
      <c r="A263" s="13" t="s">
        <v>4</v>
      </c>
      <c r="B263" s="13" t="s">
        <v>76</v>
      </c>
      <c r="C263" s="5">
        <v>35803</v>
      </c>
      <c r="D263" s="5"/>
      <c r="G263">
        <v>92.003684937816203</v>
      </c>
    </row>
    <row r="264" spans="1:7">
      <c r="A264" s="13" t="s">
        <v>4</v>
      </c>
      <c r="B264" s="13" t="s">
        <v>76</v>
      </c>
      <c r="C264" s="5">
        <v>35826</v>
      </c>
      <c r="D264" s="5"/>
      <c r="G264">
        <v>58.529709811146397</v>
      </c>
    </row>
    <row r="265" spans="1:7">
      <c r="A265" t="s">
        <v>4</v>
      </c>
      <c r="B265" t="s">
        <v>87</v>
      </c>
      <c r="C265" s="5">
        <v>35866</v>
      </c>
      <c r="D265" s="5"/>
      <c r="E265">
        <v>0.45931789081596902</v>
      </c>
      <c r="G265">
        <v>17.735238149336801</v>
      </c>
    </row>
    <row r="266" spans="1:7">
      <c r="A266" t="s">
        <v>4</v>
      </c>
      <c r="B266" t="s">
        <v>89</v>
      </c>
      <c r="C266" s="5">
        <v>35926</v>
      </c>
      <c r="D266" s="5"/>
    </row>
    <row r="267" spans="1:7">
      <c r="A267" t="s">
        <v>4</v>
      </c>
      <c r="B267" t="s">
        <v>87</v>
      </c>
      <c r="C267" s="5">
        <v>35921</v>
      </c>
      <c r="D267" s="5"/>
    </row>
    <row r="268" spans="1:7">
      <c r="A268" t="s">
        <v>4</v>
      </c>
      <c r="B268" t="s">
        <v>87</v>
      </c>
      <c r="C268" s="5">
        <v>35871</v>
      </c>
      <c r="D268" s="5"/>
    </row>
    <row r="269" spans="1:7">
      <c r="A269" t="s">
        <v>4</v>
      </c>
      <c r="B269" t="s">
        <v>89</v>
      </c>
      <c r="C269" s="5">
        <v>35922</v>
      </c>
      <c r="D269" s="5"/>
      <c r="E269">
        <v>1.7347112827973801</v>
      </c>
    </row>
    <row r="270" spans="1:7">
      <c r="A270" t="s">
        <v>4</v>
      </c>
      <c r="B270" t="s">
        <v>88</v>
      </c>
      <c r="C270" s="5">
        <v>35872</v>
      </c>
      <c r="D270" s="5"/>
    </row>
    <row r="271" spans="1:7">
      <c r="A271" t="s">
        <v>4</v>
      </c>
      <c r="B271" t="s">
        <v>88</v>
      </c>
      <c r="C271" s="5">
        <v>35906</v>
      </c>
      <c r="D271" s="5"/>
    </row>
    <row r="272" spans="1:7">
      <c r="A272" t="s">
        <v>4</v>
      </c>
      <c r="B272" t="s">
        <v>89</v>
      </c>
      <c r="C272" s="5">
        <v>35872</v>
      </c>
      <c r="D272" s="5"/>
    </row>
    <row r="273" spans="1:7">
      <c r="A273" t="s">
        <v>4</v>
      </c>
      <c r="B273" t="s">
        <v>88</v>
      </c>
      <c r="C273" s="5">
        <v>35899</v>
      </c>
      <c r="D273" s="5"/>
    </row>
    <row r="274" spans="1:7">
      <c r="A274" t="s">
        <v>4</v>
      </c>
      <c r="B274" t="s">
        <v>87</v>
      </c>
      <c r="C274" s="5">
        <v>35912</v>
      </c>
      <c r="D274" s="5"/>
    </row>
    <row r="275" spans="1:7">
      <c r="A275" t="s">
        <v>4</v>
      </c>
      <c r="B275" t="s">
        <v>89</v>
      </c>
      <c r="C275" s="5">
        <v>35907</v>
      </c>
      <c r="D275" s="5"/>
      <c r="E275">
        <v>3.24008762688339</v>
      </c>
    </row>
    <row r="276" spans="1:7">
      <c r="A276" t="s">
        <v>4</v>
      </c>
      <c r="B276" t="s">
        <v>88</v>
      </c>
      <c r="C276" s="5">
        <v>35878</v>
      </c>
      <c r="D276" s="5"/>
    </row>
    <row r="277" spans="1:7">
      <c r="A277" t="s">
        <v>4</v>
      </c>
      <c r="B277" t="s">
        <v>88</v>
      </c>
      <c r="C277" s="5">
        <v>35891</v>
      </c>
      <c r="D277" s="5"/>
    </row>
    <row r="278" spans="1:7">
      <c r="A278" t="s">
        <v>4</v>
      </c>
      <c r="B278" t="s">
        <v>89</v>
      </c>
      <c r="C278" s="5">
        <v>35911</v>
      </c>
      <c r="D278" s="5"/>
    </row>
    <row r="279" spans="1:7">
      <c r="A279" t="s">
        <v>4</v>
      </c>
      <c r="B279" t="s">
        <v>89</v>
      </c>
      <c r="C279" s="5">
        <v>35900</v>
      </c>
      <c r="D279" s="5"/>
    </row>
    <row r="280" spans="1:7">
      <c r="A280" t="s">
        <v>4</v>
      </c>
      <c r="B280" t="s">
        <v>87</v>
      </c>
      <c r="C280" s="5">
        <v>35907</v>
      </c>
      <c r="D280" s="5"/>
      <c r="E280">
        <v>4.0374810848562399</v>
      </c>
    </row>
    <row r="281" spans="1:7">
      <c r="A281" t="s">
        <v>4</v>
      </c>
      <c r="B281" t="s">
        <v>88</v>
      </c>
      <c r="C281" s="5">
        <v>35886</v>
      </c>
      <c r="D281" s="5"/>
    </row>
    <row r="282" spans="1:7">
      <c r="A282" t="s">
        <v>4</v>
      </c>
      <c r="B282" t="s">
        <v>89</v>
      </c>
      <c r="C282" s="5">
        <v>35878</v>
      </c>
      <c r="D282" s="5"/>
    </row>
    <row r="283" spans="1:7">
      <c r="A283" t="s">
        <v>4</v>
      </c>
      <c r="B283" t="s">
        <v>89</v>
      </c>
      <c r="C283" s="5">
        <v>35892</v>
      </c>
      <c r="D283" s="5"/>
    </row>
    <row r="284" spans="1:7">
      <c r="A284" t="s">
        <v>4</v>
      </c>
      <c r="B284" t="s">
        <v>89</v>
      </c>
      <c r="C284" s="5">
        <v>35886</v>
      </c>
      <c r="D284" s="5"/>
    </row>
    <row r="285" spans="1:7">
      <c r="A285" t="s">
        <v>4</v>
      </c>
      <c r="B285" t="s">
        <v>87</v>
      </c>
      <c r="C285" s="5">
        <v>35877</v>
      </c>
      <c r="D285" s="5"/>
      <c r="G285">
        <v>90.086625578687205</v>
      </c>
    </row>
    <row r="286" spans="1:7">
      <c r="A286" t="s">
        <v>4</v>
      </c>
      <c r="B286" t="s">
        <v>87</v>
      </c>
      <c r="C286" s="5">
        <v>35886</v>
      </c>
      <c r="D286" s="5"/>
    </row>
    <row r="287" spans="1:7">
      <c r="A287" t="s">
        <v>4</v>
      </c>
      <c r="B287" t="s">
        <v>87</v>
      </c>
      <c r="C287" s="5">
        <v>35892</v>
      </c>
      <c r="D287" s="5"/>
    </row>
    <row r="288" spans="1:7">
      <c r="A288" t="s">
        <v>4</v>
      </c>
      <c r="B288" t="s">
        <v>87</v>
      </c>
      <c r="C288" s="5">
        <v>35899</v>
      </c>
      <c r="D288" s="5"/>
    </row>
    <row r="289" spans="1:7">
      <c r="A289" t="s">
        <v>4</v>
      </c>
      <c r="B289" t="s">
        <v>87</v>
      </c>
      <c r="C289" s="5">
        <v>35867</v>
      </c>
      <c r="D289" s="5"/>
    </row>
    <row r="290" spans="1:7">
      <c r="A290" t="s">
        <v>4</v>
      </c>
      <c r="B290" t="s">
        <v>87</v>
      </c>
      <c r="C290" s="5">
        <v>35868</v>
      </c>
      <c r="D290" s="5"/>
    </row>
    <row r="291" spans="1:7">
      <c r="A291" t="s">
        <v>4</v>
      </c>
      <c r="B291" t="s">
        <v>87</v>
      </c>
      <c r="C291" s="5">
        <v>35878</v>
      </c>
      <c r="D291" s="5"/>
    </row>
    <row r="292" spans="1:7">
      <c r="A292" t="s">
        <v>4</v>
      </c>
      <c r="B292" t="s">
        <v>87</v>
      </c>
      <c r="C292" s="5">
        <v>35879</v>
      </c>
      <c r="D292" s="5"/>
      <c r="E292">
        <v>2.6639506460249001</v>
      </c>
    </row>
    <row r="293" spans="1:7">
      <c r="A293" t="s">
        <v>4</v>
      </c>
      <c r="B293" t="s">
        <v>87</v>
      </c>
      <c r="C293" s="5">
        <v>35888</v>
      </c>
      <c r="D293" s="5"/>
    </row>
    <row r="294" spans="1:7">
      <c r="A294" t="s">
        <v>4</v>
      </c>
      <c r="B294" t="s">
        <v>87</v>
      </c>
      <c r="C294" s="5">
        <v>35889</v>
      </c>
      <c r="D294" s="5"/>
    </row>
    <row r="295" spans="1:7">
      <c r="A295" t="s">
        <v>4</v>
      </c>
      <c r="B295" t="s">
        <v>87</v>
      </c>
      <c r="C295" s="5">
        <v>35890</v>
      </c>
      <c r="D295" s="5"/>
      <c r="E295">
        <v>4.5781631940402701</v>
      </c>
      <c r="G295">
        <v>105.558237950524</v>
      </c>
    </row>
    <row r="296" spans="1:7">
      <c r="A296" t="s">
        <v>4</v>
      </c>
      <c r="B296" t="s">
        <v>87</v>
      </c>
      <c r="C296" s="5">
        <v>35893</v>
      </c>
      <c r="D296" s="5"/>
    </row>
    <row r="297" spans="1:7">
      <c r="A297" t="s">
        <v>4</v>
      </c>
      <c r="B297" t="s">
        <v>87</v>
      </c>
      <c r="C297" s="5">
        <v>35894</v>
      </c>
      <c r="D297" s="5"/>
    </row>
    <row r="298" spans="1:7">
      <c r="A298" t="s">
        <v>4</v>
      </c>
      <c r="B298" t="s">
        <v>87</v>
      </c>
      <c r="C298" s="5">
        <v>35896</v>
      </c>
      <c r="D298" s="5"/>
    </row>
    <row r="299" spans="1:7">
      <c r="A299" t="s">
        <v>4</v>
      </c>
      <c r="B299" t="s">
        <v>87</v>
      </c>
      <c r="C299" s="5">
        <v>35901</v>
      </c>
      <c r="D299" s="5"/>
    </row>
    <row r="300" spans="1:7">
      <c r="A300" t="s">
        <v>4</v>
      </c>
      <c r="B300" t="s">
        <v>87</v>
      </c>
      <c r="C300" s="5">
        <v>35902</v>
      </c>
      <c r="D300" s="5"/>
      <c r="G300">
        <v>109.227186230793</v>
      </c>
    </row>
    <row r="301" spans="1:7">
      <c r="A301" t="s">
        <v>4</v>
      </c>
      <c r="B301" t="s">
        <v>87</v>
      </c>
      <c r="C301" s="5">
        <v>35903</v>
      </c>
      <c r="D301" s="5"/>
    </row>
    <row r="302" spans="1:7">
      <c r="A302" t="s">
        <v>4</v>
      </c>
      <c r="B302" t="s">
        <v>87</v>
      </c>
      <c r="C302" s="5">
        <v>35905</v>
      </c>
      <c r="D302" s="5"/>
    </row>
    <row r="303" spans="1:7">
      <c r="A303" t="s">
        <v>4</v>
      </c>
      <c r="B303" t="s">
        <v>87</v>
      </c>
      <c r="C303" s="5">
        <v>35906</v>
      </c>
      <c r="D303" s="5"/>
    </row>
    <row r="304" spans="1:7">
      <c r="A304" t="s">
        <v>4</v>
      </c>
      <c r="B304" t="s">
        <v>87</v>
      </c>
      <c r="C304" s="5">
        <v>35909</v>
      </c>
      <c r="D304" s="5"/>
    </row>
    <row r="305" spans="1:7">
      <c r="A305" t="s">
        <v>4</v>
      </c>
      <c r="B305" t="s">
        <v>87</v>
      </c>
      <c r="C305" s="5">
        <v>35910</v>
      </c>
      <c r="D305" s="5"/>
    </row>
    <row r="306" spans="1:7">
      <c r="A306" t="s">
        <v>4</v>
      </c>
      <c r="B306" t="s">
        <v>87</v>
      </c>
      <c r="C306" s="5">
        <v>35914</v>
      </c>
      <c r="D306" s="5"/>
    </row>
    <row r="307" spans="1:7">
      <c r="A307" t="s">
        <v>4</v>
      </c>
      <c r="B307" t="s">
        <v>87</v>
      </c>
      <c r="C307" s="5">
        <v>35917</v>
      </c>
      <c r="D307" s="5"/>
      <c r="G307">
        <v>106.07287909341299</v>
      </c>
    </row>
    <row r="308" spans="1:7">
      <c r="A308" t="s">
        <v>4</v>
      </c>
      <c r="B308" t="s">
        <v>87</v>
      </c>
      <c r="C308" s="5">
        <v>35919</v>
      </c>
      <c r="D308" s="5"/>
    </row>
    <row r="309" spans="1:7">
      <c r="A309" t="s">
        <v>4</v>
      </c>
      <c r="B309" t="s">
        <v>87</v>
      </c>
      <c r="C309" s="5">
        <v>35920</v>
      </c>
      <c r="D309" s="5"/>
    </row>
    <row r="310" spans="1:7">
      <c r="A310" t="s">
        <v>4</v>
      </c>
      <c r="B310" t="s">
        <v>87</v>
      </c>
      <c r="C310" s="5">
        <v>35922</v>
      </c>
      <c r="D310" s="5"/>
      <c r="E310">
        <v>2.95582586427656</v>
      </c>
    </row>
    <row r="311" spans="1:7">
      <c r="A311" t="s">
        <v>4</v>
      </c>
      <c r="B311" t="s">
        <v>87</v>
      </c>
      <c r="C311" s="5">
        <v>35923</v>
      </c>
      <c r="D311" s="5"/>
    </row>
    <row r="312" spans="1:7">
      <c r="A312" t="s">
        <v>4</v>
      </c>
      <c r="B312" t="s">
        <v>87</v>
      </c>
      <c r="C312" s="5">
        <v>35925</v>
      </c>
      <c r="D312" s="5"/>
    </row>
    <row r="313" spans="1:7">
      <c r="A313" t="s">
        <v>4</v>
      </c>
      <c r="B313" t="s">
        <v>87</v>
      </c>
      <c r="C313" s="5">
        <v>35928</v>
      </c>
      <c r="D313" s="5"/>
    </row>
    <row r="314" spans="1:7">
      <c r="A314" t="s">
        <v>4</v>
      </c>
      <c r="B314" t="s">
        <v>87</v>
      </c>
      <c r="C314" s="5">
        <v>35930</v>
      </c>
      <c r="D314" s="5"/>
      <c r="G314">
        <v>102.385185605953</v>
      </c>
    </row>
    <row r="315" spans="1:7">
      <c r="A315" t="s">
        <v>4</v>
      </c>
      <c r="B315" t="s">
        <v>87</v>
      </c>
      <c r="C315" s="5">
        <v>35932</v>
      </c>
      <c r="D315" s="5"/>
    </row>
    <row r="316" spans="1:7">
      <c r="A316" t="s">
        <v>4</v>
      </c>
      <c r="B316" t="s">
        <v>87</v>
      </c>
      <c r="C316" s="5">
        <v>35933</v>
      </c>
      <c r="D316" s="5"/>
    </row>
    <row r="317" spans="1:7">
      <c r="A317" t="s">
        <v>4</v>
      </c>
      <c r="B317" t="s">
        <v>87</v>
      </c>
      <c r="C317" s="5">
        <v>35934</v>
      </c>
      <c r="D317" s="5"/>
      <c r="E317">
        <v>2.5615178675357901</v>
      </c>
    </row>
    <row r="318" spans="1:7">
      <c r="A318" t="s">
        <v>4</v>
      </c>
      <c r="B318" t="s">
        <v>87</v>
      </c>
      <c r="C318" s="5">
        <v>35935</v>
      </c>
      <c r="D318" s="5"/>
    </row>
    <row r="319" spans="1:7">
      <c r="A319" t="s">
        <v>4</v>
      </c>
      <c r="B319" t="s">
        <v>87</v>
      </c>
      <c r="C319" s="5">
        <v>35938</v>
      </c>
      <c r="D319" s="5"/>
    </row>
    <row r="320" spans="1:7">
      <c r="A320" t="s">
        <v>4</v>
      </c>
      <c r="B320" t="s">
        <v>87</v>
      </c>
      <c r="C320" s="5">
        <v>35942</v>
      </c>
      <c r="D320" s="5"/>
    </row>
    <row r="321" spans="1:7">
      <c r="A321" t="s">
        <v>4</v>
      </c>
      <c r="B321" t="s">
        <v>87</v>
      </c>
      <c r="C321" s="5">
        <v>35943</v>
      </c>
      <c r="D321" s="5"/>
    </row>
    <row r="322" spans="1:7">
      <c r="A322" t="s">
        <v>4</v>
      </c>
      <c r="B322" t="s">
        <v>87</v>
      </c>
      <c r="C322" s="5">
        <v>35945</v>
      </c>
      <c r="D322" s="5"/>
      <c r="G322">
        <v>86.070038910505801</v>
      </c>
    </row>
    <row r="323" spans="1:7">
      <c r="A323" t="s">
        <v>4</v>
      </c>
      <c r="B323" t="s">
        <v>87</v>
      </c>
      <c r="C323" s="5">
        <v>35947</v>
      </c>
      <c r="D323" s="5"/>
    </row>
    <row r="324" spans="1:7">
      <c r="A324" t="s">
        <v>4</v>
      </c>
      <c r="B324" t="s">
        <v>87</v>
      </c>
      <c r="C324" s="5">
        <v>35948</v>
      </c>
      <c r="D324" s="5"/>
      <c r="E324">
        <v>0.94470957979280601</v>
      </c>
    </row>
    <row r="325" spans="1:7">
      <c r="A325" t="s">
        <v>4</v>
      </c>
      <c r="B325" t="s">
        <v>87</v>
      </c>
      <c r="C325" s="5">
        <v>35949</v>
      </c>
      <c r="D325" s="5"/>
    </row>
    <row r="326" spans="1:7">
      <c r="A326" t="s">
        <v>4</v>
      </c>
      <c r="B326" t="s">
        <v>87</v>
      </c>
      <c r="C326" s="5">
        <v>35950</v>
      </c>
      <c r="D326" s="5"/>
    </row>
    <row r="327" spans="1:7">
      <c r="A327" t="s">
        <v>4</v>
      </c>
      <c r="B327" t="s">
        <v>87</v>
      </c>
      <c r="C327" s="5">
        <v>35951</v>
      </c>
      <c r="D327" s="5"/>
    </row>
    <row r="328" spans="1:7">
      <c r="A328" t="s">
        <v>4</v>
      </c>
      <c r="B328" t="s">
        <v>87</v>
      </c>
      <c r="C328" s="5">
        <v>35960</v>
      </c>
      <c r="D328" s="5"/>
    </row>
    <row r="329" spans="1:7">
      <c r="A329" t="s">
        <v>4</v>
      </c>
      <c r="B329" t="s">
        <v>87</v>
      </c>
      <c r="C329" s="5">
        <v>35961</v>
      </c>
      <c r="D329" s="5"/>
    </row>
    <row r="330" spans="1:7">
      <c r="A330" t="s">
        <v>4</v>
      </c>
      <c r="B330" t="s">
        <v>87</v>
      </c>
      <c r="C330" s="5">
        <v>35962</v>
      </c>
      <c r="D330" s="5"/>
      <c r="G330">
        <v>62.333494277031399</v>
      </c>
    </row>
    <row r="331" spans="1:7">
      <c r="A331" t="s">
        <v>4</v>
      </c>
      <c r="B331" t="s">
        <v>88</v>
      </c>
      <c r="C331" s="5">
        <v>35865</v>
      </c>
      <c r="D331" s="5"/>
    </row>
    <row r="332" spans="1:7">
      <c r="A332" t="s">
        <v>4</v>
      </c>
      <c r="B332" t="s">
        <v>88</v>
      </c>
      <c r="C332" s="5">
        <v>35867</v>
      </c>
      <c r="D332" s="5"/>
      <c r="E332">
        <v>0.331889603745253</v>
      </c>
      <c r="G332">
        <v>21.441681962288801</v>
      </c>
    </row>
    <row r="333" spans="1:7">
      <c r="A333" t="s">
        <v>4</v>
      </c>
      <c r="B333" t="s">
        <v>88</v>
      </c>
      <c r="C333" s="5">
        <v>35868</v>
      </c>
      <c r="D333" s="5"/>
    </row>
    <row r="334" spans="1:7">
      <c r="A334" t="s">
        <v>4</v>
      </c>
      <c r="B334" t="s">
        <v>88</v>
      </c>
      <c r="C334" s="5">
        <v>35871</v>
      </c>
      <c r="D334" s="5"/>
    </row>
    <row r="335" spans="1:7">
      <c r="A335" t="s">
        <v>4</v>
      </c>
      <c r="B335" t="s">
        <v>88</v>
      </c>
      <c r="C335" s="5">
        <v>35877</v>
      </c>
      <c r="D335" s="5"/>
      <c r="G335">
        <v>72.055731686967803</v>
      </c>
    </row>
    <row r="336" spans="1:7">
      <c r="A336" t="s">
        <v>4</v>
      </c>
      <c r="B336" t="s">
        <v>88</v>
      </c>
      <c r="C336" s="5">
        <v>35879</v>
      </c>
      <c r="D336" s="5"/>
    </row>
    <row r="337" spans="1:7">
      <c r="A337" t="s">
        <v>4</v>
      </c>
      <c r="B337" t="s">
        <v>88</v>
      </c>
      <c r="C337" s="5">
        <v>35880</v>
      </c>
      <c r="D337" s="5"/>
      <c r="E337">
        <v>1.70721724626099</v>
      </c>
    </row>
    <row r="338" spans="1:7">
      <c r="A338" t="s">
        <v>4</v>
      </c>
      <c r="B338" t="s">
        <v>88</v>
      </c>
      <c r="C338" s="5">
        <v>35888</v>
      </c>
      <c r="D338" s="5"/>
    </row>
    <row r="339" spans="1:7">
      <c r="A339" t="s">
        <v>4</v>
      </c>
      <c r="B339" t="s">
        <v>88</v>
      </c>
      <c r="C339" s="5">
        <v>35889</v>
      </c>
      <c r="D339" s="5"/>
      <c r="G339">
        <v>98.096112130819193</v>
      </c>
    </row>
    <row r="340" spans="1:7">
      <c r="A340" t="s">
        <v>4</v>
      </c>
      <c r="B340" t="s">
        <v>88</v>
      </c>
      <c r="C340" s="5">
        <v>35890</v>
      </c>
      <c r="D340" s="5"/>
      <c r="E340">
        <v>2.8068345878362</v>
      </c>
    </row>
    <row r="341" spans="1:7">
      <c r="A341" t="s">
        <v>4</v>
      </c>
      <c r="B341" t="s">
        <v>88</v>
      </c>
      <c r="C341" s="5">
        <v>35893</v>
      </c>
      <c r="D341" s="5"/>
    </row>
    <row r="342" spans="1:7">
      <c r="A342" t="s">
        <v>4</v>
      </c>
      <c r="B342" t="s">
        <v>88</v>
      </c>
      <c r="C342" s="5">
        <v>35896</v>
      </c>
      <c r="D342" s="5"/>
    </row>
    <row r="343" spans="1:7">
      <c r="A343" t="s">
        <v>4</v>
      </c>
      <c r="B343" t="s">
        <v>88</v>
      </c>
      <c r="C343" s="5">
        <v>35902</v>
      </c>
      <c r="D343" s="5"/>
      <c r="G343">
        <v>100.438845319539</v>
      </c>
    </row>
    <row r="344" spans="1:7">
      <c r="A344" t="s">
        <v>4</v>
      </c>
      <c r="B344" t="s">
        <v>88</v>
      </c>
      <c r="C344" s="5">
        <v>35904</v>
      </c>
      <c r="D344" s="5"/>
    </row>
    <row r="345" spans="1:7">
      <c r="A345" t="s">
        <v>4</v>
      </c>
      <c r="B345" t="s">
        <v>88</v>
      </c>
      <c r="C345" s="5">
        <v>35907</v>
      </c>
      <c r="D345" s="5"/>
      <c r="E345">
        <v>2.6019090870863</v>
      </c>
    </row>
    <row r="346" spans="1:7">
      <c r="A346" t="s">
        <v>4</v>
      </c>
      <c r="B346" t="s">
        <v>88</v>
      </c>
      <c r="C346" s="5">
        <v>35911</v>
      </c>
      <c r="D346" s="5"/>
    </row>
    <row r="347" spans="1:7">
      <c r="A347" t="s">
        <v>4</v>
      </c>
      <c r="B347" t="s">
        <v>88</v>
      </c>
      <c r="C347" s="5">
        <v>35912</v>
      </c>
      <c r="D347" s="5"/>
    </row>
    <row r="348" spans="1:7">
      <c r="A348" t="s">
        <v>4</v>
      </c>
      <c r="B348" t="s">
        <v>88</v>
      </c>
      <c r="C348" s="5">
        <v>35915</v>
      </c>
      <c r="D348" s="5"/>
    </row>
    <row r="349" spans="1:7">
      <c r="A349" t="s">
        <v>4</v>
      </c>
      <c r="B349" t="s">
        <v>88</v>
      </c>
      <c r="C349" s="5">
        <v>35916</v>
      </c>
      <c r="D349" s="5"/>
    </row>
    <row r="350" spans="1:7">
      <c r="A350" t="s">
        <v>4</v>
      </c>
      <c r="B350" t="s">
        <v>88</v>
      </c>
      <c r="C350" s="5">
        <v>35917</v>
      </c>
      <c r="D350" s="5"/>
      <c r="G350">
        <v>90.592357750708999</v>
      </c>
    </row>
    <row r="351" spans="1:7">
      <c r="A351" t="s">
        <v>4</v>
      </c>
      <c r="B351" t="s">
        <v>88</v>
      </c>
      <c r="C351" s="5">
        <v>35919</v>
      </c>
      <c r="D351" s="5"/>
    </row>
    <row r="352" spans="1:7">
      <c r="A352" t="s">
        <v>4</v>
      </c>
      <c r="B352" t="s">
        <v>88</v>
      </c>
      <c r="C352" s="5">
        <v>35922</v>
      </c>
      <c r="D352" s="5"/>
      <c r="E352">
        <v>1.2251797653588701</v>
      </c>
    </row>
    <row r="353" spans="1:7">
      <c r="A353" t="s">
        <v>4</v>
      </c>
      <c r="B353" t="s">
        <v>88</v>
      </c>
      <c r="C353" s="5">
        <v>35923</v>
      </c>
      <c r="D353" s="5"/>
    </row>
    <row r="354" spans="1:7">
      <c r="A354" t="s">
        <v>4</v>
      </c>
      <c r="B354" t="s">
        <v>88</v>
      </c>
      <c r="C354" s="5">
        <v>35925</v>
      </c>
      <c r="D354" s="5"/>
    </row>
    <row r="355" spans="1:7">
      <c r="A355" t="s">
        <v>4</v>
      </c>
      <c r="B355" t="s">
        <v>88</v>
      </c>
      <c r="C355" s="5">
        <v>35927</v>
      </c>
      <c r="D355" s="5"/>
    </row>
    <row r="356" spans="1:7">
      <c r="A356" t="s">
        <v>4</v>
      </c>
      <c r="B356" t="s">
        <v>88</v>
      </c>
      <c r="C356" s="5">
        <v>35930</v>
      </c>
      <c r="D356" s="5"/>
    </row>
    <row r="357" spans="1:7">
      <c r="A357" t="s">
        <v>4</v>
      </c>
      <c r="B357" t="s">
        <v>88</v>
      </c>
      <c r="C357" s="5">
        <v>35931</v>
      </c>
      <c r="D357" s="5"/>
      <c r="G357">
        <v>71.850492240947503</v>
      </c>
    </row>
    <row r="358" spans="1:7">
      <c r="A358" t="s">
        <v>4</v>
      </c>
      <c r="B358" t="s">
        <v>88</v>
      </c>
      <c r="C358" s="5">
        <v>35932</v>
      </c>
      <c r="D358" s="5"/>
    </row>
    <row r="359" spans="1:7">
      <c r="A359" t="s">
        <v>4</v>
      </c>
      <c r="B359" t="s">
        <v>88</v>
      </c>
      <c r="C359" s="5">
        <v>35933</v>
      </c>
      <c r="D359" s="5"/>
    </row>
    <row r="360" spans="1:7">
      <c r="A360" t="s">
        <v>4</v>
      </c>
      <c r="B360" t="s">
        <v>88</v>
      </c>
      <c r="C360" s="5">
        <v>35934</v>
      </c>
      <c r="D360" s="5"/>
    </row>
    <row r="361" spans="1:7">
      <c r="A361" t="s">
        <v>4</v>
      </c>
      <c r="B361" t="s">
        <v>88</v>
      </c>
      <c r="C361" s="5">
        <v>35935</v>
      </c>
      <c r="D361" s="5"/>
      <c r="E361">
        <v>0.49749800260709098</v>
      </c>
    </row>
    <row r="362" spans="1:7">
      <c r="A362" t="s">
        <v>4</v>
      </c>
      <c r="B362" t="s">
        <v>88</v>
      </c>
      <c r="C362" s="5">
        <v>35939</v>
      </c>
      <c r="D362" s="5"/>
    </row>
    <row r="363" spans="1:7">
      <c r="A363" t="s">
        <v>4</v>
      </c>
      <c r="B363" t="s">
        <v>88</v>
      </c>
      <c r="C363" s="5">
        <v>35940</v>
      </c>
      <c r="D363" s="5"/>
    </row>
    <row r="364" spans="1:7">
      <c r="A364" t="s">
        <v>4</v>
      </c>
      <c r="B364" t="s">
        <v>88</v>
      </c>
      <c r="C364" s="5">
        <v>35944</v>
      </c>
      <c r="D364" s="5"/>
    </row>
    <row r="365" spans="1:7">
      <c r="A365" t="s">
        <v>4</v>
      </c>
      <c r="B365" t="s">
        <v>88</v>
      </c>
      <c r="C365" s="5">
        <v>35945</v>
      </c>
      <c r="D365" s="5"/>
    </row>
    <row r="366" spans="1:7">
      <c r="A366" t="s">
        <v>4</v>
      </c>
      <c r="B366" t="s">
        <v>88</v>
      </c>
      <c r="C366" s="5">
        <v>35946</v>
      </c>
      <c r="D366" s="5"/>
      <c r="G366">
        <v>47.411980644084203</v>
      </c>
    </row>
    <row r="367" spans="1:7">
      <c r="A367" t="s">
        <v>4</v>
      </c>
      <c r="B367" t="s">
        <v>88</v>
      </c>
      <c r="C367" s="5">
        <v>35947</v>
      </c>
      <c r="D367" s="5"/>
    </row>
    <row r="368" spans="1:7">
      <c r="A368" t="s">
        <v>4</v>
      </c>
      <c r="B368" t="s">
        <v>88</v>
      </c>
      <c r="C368" s="5">
        <v>35948</v>
      </c>
      <c r="D368" s="5"/>
    </row>
    <row r="369" spans="1:7">
      <c r="A369" t="s">
        <v>4</v>
      </c>
      <c r="B369" t="s">
        <v>88</v>
      </c>
      <c r="C369" s="5">
        <v>35949</v>
      </c>
      <c r="D369" s="5"/>
      <c r="E369">
        <v>0.30707988169823902</v>
      </c>
    </row>
    <row r="370" spans="1:7">
      <c r="A370" t="s">
        <v>4</v>
      </c>
      <c r="B370" t="s">
        <v>88</v>
      </c>
      <c r="C370" s="5">
        <v>35950</v>
      </c>
      <c r="D370" s="5"/>
    </row>
    <row r="371" spans="1:7">
      <c r="A371" t="s">
        <v>4</v>
      </c>
      <c r="B371" t="s">
        <v>88</v>
      </c>
      <c r="C371" s="5">
        <v>35953</v>
      </c>
      <c r="D371" s="5" t="s">
        <v>26</v>
      </c>
    </row>
    <row r="372" spans="1:7">
      <c r="A372" t="s">
        <v>4</v>
      </c>
      <c r="B372" t="s">
        <v>88</v>
      </c>
      <c r="C372" s="5">
        <v>35954</v>
      </c>
      <c r="D372" s="5"/>
    </row>
    <row r="373" spans="1:7">
      <c r="A373" t="s">
        <v>4</v>
      </c>
      <c r="B373" t="s">
        <v>88</v>
      </c>
      <c r="C373" s="5">
        <v>35955</v>
      </c>
      <c r="D373" s="5"/>
    </row>
    <row r="374" spans="1:7">
      <c r="A374" t="s">
        <v>4</v>
      </c>
      <c r="B374" t="s">
        <v>88</v>
      </c>
      <c r="C374" s="5">
        <v>35959</v>
      </c>
      <c r="D374" s="5"/>
    </row>
    <row r="375" spans="1:7">
      <c r="A375" t="s">
        <v>4</v>
      </c>
      <c r="B375" t="s">
        <v>88</v>
      </c>
      <c r="C375" s="5">
        <v>35960</v>
      </c>
      <c r="D375" s="5"/>
    </row>
    <row r="376" spans="1:7">
      <c r="A376" t="s">
        <v>4</v>
      </c>
      <c r="B376" t="s">
        <v>88</v>
      </c>
      <c r="C376" s="5">
        <v>35961</v>
      </c>
      <c r="D376" s="5"/>
    </row>
    <row r="377" spans="1:7">
      <c r="A377" t="s">
        <v>4</v>
      </c>
      <c r="B377" t="s">
        <v>88</v>
      </c>
      <c r="C377" s="5">
        <v>35962</v>
      </c>
      <c r="D377" s="5"/>
    </row>
    <row r="378" spans="1:7">
      <c r="A378" t="s">
        <v>4</v>
      </c>
      <c r="B378" t="s">
        <v>88</v>
      </c>
      <c r="C378" s="5">
        <v>35963</v>
      </c>
      <c r="D378" s="5"/>
    </row>
    <row r="379" spans="1:7">
      <c r="A379" t="s">
        <v>4</v>
      </c>
      <c r="B379" t="s">
        <v>89</v>
      </c>
      <c r="C379" s="5">
        <v>35865</v>
      </c>
      <c r="D379" s="5"/>
    </row>
    <row r="380" spans="1:7">
      <c r="A380" t="s">
        <v>4</v>
      </c>
      <c r="B380" t="s">
        <v>89</v>
      </c>
      <c r="C380" s="5">
        <v>35867</v>
      </c>
      <c r="D380" s="5"/>
      <c r="E380">
        <v>0.59790297496615097</v>
      </c>
      <c r="G380">
        <v>19.3295050045271</v>
      </c>
    </row>
    <row r="381" spans="1:7">
      <c r="A381" t="s">
        <v>4</v>
      </c>
      <c r="B381" t="s">
        <v>89</v>
      </c>
      <c r="C381" s="5">
        <v>35868</v>
      </c>
      <c r="D381" s="5"/>
    </row>
    <row r="382" spans="1:7">
      <c r="A382" t="s">
        <v>4</v>
      </c>
      <c r="B382" t="s">
        <v>89</v>
      </c>
      <c r="C382" s="5">
        <v>35871</v>
      </c>
      <c r="D382" s="5"/>
    </row>
    <row r="383" spans="1:7">
      <c r="A383" t="s">
        <v>4</v>
      </c>
      <c r="B383" t="s">
        <v>89</v>
      </c>
      <c r="C383" s="5">
        <v>35877</v>
      </c>
      <c r="D383" s="5"/>
      <c r="G383">
        <v>83.054063775162007</v>
      </c>
    </row>
    <row r="384" spans="1:7">
      <c r="A384" t="s">
        <v>4</v>
      </c>
      <c r="B384" t="s">
        <v>89</v>
      </c>
      <c r="C384" s="5">
        <v>35880</v>
      </c>
      <c r="D384" s="5"/>
      <c r="E384">
        <v>1.8557835415307999</v>
      </c>
    </row>
    <row r="385" spans="1:7">
      <c r="A385" t="s">
        <v>4</v>
      </c>
      <c r="B385" t="s">
        <v>89</v>
      </c>
      <c r="C385" s="5">
        <v>35888</v>
      </c>
      <c r="D385" s="5"/>
    </row>
    <row r="386" spans="1:7">
      <c r="A386" t="s">
        <v>4</v>
      </c>
      <c r="B386" t="s">
        <v>89</v>
      </c>
      <c r="C386" s="5">
        <v>35889</v>
      </c>
      <c r="D386" s="5"/>
      <c r="G386">
        <v>101.064407704614</v>
      </c>
    </row>
    <row r="387" spans="1:7">
      <c r="A387" t="s">
        <v>4</v>
      </c>
      <c r="B387" t="s">
        <v>89</v>
      </c>
      <c r="C387" s="5">
        <v>35891</v>
      </c>
      <c r="D387" s="5"/>
      <c r="E387">
        <v>2.7925885048244998</v>
      </c>
    </row>
    <row r="388" spans="1:7">
      <c r="A388" t="s">
        <v>4</v>
      </c>
      <c r="B388" t="s">
        <v>89</v>
      </c>
      <c r="C388" s="5">
        <v>35893</v>
      </c>
      <c r="D388" s="5"/>
    </row>
    <row r="389" spans="1:7">
      <c r="A389" t="s">
        <v>4</v>
      </c>
      <c r="B389" t="s">
        <v>89</v>
      </c>
      <c r="C389" s="5">
        <v>35902</v>
      </c>
      <c r="D389" s="5"/>
      <c r="G389">
        <v>104.61111042206601</v>
      </c>
    </row>
    <row r="390" spans="1:7">
      <c r="A390" t="s">
        <v>4</v>
      </c>
      <c r="B390" t="s">
        <v>89</v>
      </c>
      <c r="C390" s="5">
        <v>35904</v>
      </c>
      <c r="D390" s="5"/>
    </row>
    <row r="391" spans="1:7">
      <c r="A391" t="s">
        <v>4</v>
      </c>
      <c r="B391" t="s">
        <v>89</v>
      </c>
      <c r="C391" s="5">
        <v>35906</v>
      </c>
      <c r="D391" s="5"/>
    </row>
    <row r="392" spans="1:7">
      <c r="A392" t="s">
        <v>4</v>
      </c>
      <c r="B392" t="s">
        <v>89</v>
      </c>
      <c r="C392" s="5">
        <v>35913</v>
      </c>
      <c r="D392" s="5"/>
    </row>
    <row r="393" spans="1:7">
      <c r="A393" t="s">
        <v>4</v>
      </c>
      <c r="B393" t="s">
        <v>89</v>
      </c>
      <c r="C393" s="5">
        <v>35917</v>
      </c>
      <c r="D393" s="5"/>
      <c r="G393">
        <v>99.187617051359794</v>
      </c>
    </row>
    <row r="394" spans="1:7">
      <c r="A394" t="s">
        <v>4</v>
      </c>
      <c r="B394" t="s">
        <v>89</v>
      </c>
      <c r="C394" s="5">
        <v>35919</v>
      </c>
      <c r="D394" s="5"/>
    </row>
    <row r="395" spans="1:7">
      <c r="A395" t="s">
        <v>4</v>
      </c>
      <c r="B395" t="s">
        <v>89</v>
      </c>
      <c r="C395" s="5">
        <v>35920</v>
      </c>
      <c r="D395" s="5"/>
    </row>
    <row r="396" spans="1:7">
      <c r="A396" t="s">
        <v>4</v>
      </c>
      <c r="B396" t="s">
        <v>89</v>
      </c>
      <c r="C396" s="5">
        <v>35921</v>
      </c>
      <c r="D396" s="5"/>
    </row>
    <row r="397" spans="1:7">
      <c r="A397" t="s">
        <v>4</v>
      </c>
      <c r="B397" t="s">
        <v>89</v>
      </c>
      <c r="C397" s="5">
        <v>35924</v>
      </c>
      <c r="D397" s="5"/>
    </row>
    <row r="398" spans="1:7">
      <c r="A398" t="s">
        <v>4</v>
      </c>
      <c r="B398" t="s">
        <v>89</v>
      </c>
      <c r="C398" s="5">
        <v>35931</v>
      </c>
      <c r="D398" s="5"/>
      <c r="G398">
        <v>87.100847110769195</v>
      </c>
    </row>
    <row r="399" spans="1:7">
      <c r="A399" t="s">
        <v>4</v>
      </c>
      <c r="B399" t="s">
        <v>89</v>
      </c>
      <c r="C399" s="5">
        <v>35932</v>
      </c>
      <c r="D399" s="5"/>
    </row>
    <row r="400" spans="1:7">
      <c r="A400" t="s">
        <v>4</v>
      </c>
      <c r="B400" t="s">
        <v>89</v>
      </c>
      <c r="C400" s="5">
        <v>35933</v>
      </c>
      <c r="D400" s="5"/>
    </row>
    <row r="401" spans="1:8">
      <c r="A401" t="s">
        <v>4</v>
      </c>
      <c r="B401" t="s">
        <v>89</v>
      </c>
      <c r="C401" s="5">
        <v>35934</v>
      </c>
      <c r="D401" s="5"/>
    </row>
    <row r="402" spans="1:8">
      <c r="A402" t="s">
        <v>4</v>
      </c>
      <c r="B402" t="s">
        <v>89</v>
      </c>
      <c r="C402" s="5">
        <v>35935</v>
      </c>
      <c r="D402" s="5"/>
      <c r="E402">
        <v>1.46865332196192</v>
      </c>
    </row>
    <row r="403" spans="1:8">
      <c r="A403" t="s">
        <v>4</v>
      </c>
      <c r="B403" t="s">
        <v>89</v>
      </c>
      <c r="C403" s="5">
        <v>35936</v>
      </c>
      <c r="D403" s="5"/>
    </row>
    <row r="404" spans="1:8">
      <c r="A404" t="s">
        <v>4</v>
      </c>
      <c r="B404" t="s">
        <v>89</v>
      </c>
      <c r="C404" s="5">
        <v>35944</v>
      </c>
      <c r="D404" s="5"/>
    </row>
    <row r="405" spans="1:8">
      <c r="A405" t="s">
        <v>4</v>
      </c>
      <c r="B405" t="s">
        <v>89</v>
      </c>
      <c r="C405" s="5">
        <v>35945</v>
      </c>
      <c r="D405" s="5"/>
      <c r="G405">
        <v>75.648107953911094</v>
      </c>
    </row>
    <row r="406" spans="1:8">
      <c r="A406" t="s">
        <v>4</v>
      </c>
      <c r="B406" t="s">
        <v>89</v>
      </c>
      <c r="C406" s="5">
        <v>35947</v>
      </c>
      <c r="D406" s="5"/>
    </row>
    <row r="407" spans="1:8">
      <c r="A407" t="s">
        <v>4</v>
      </c>
      <c r="B407" t="s">
        <v>89</v>
      </c>
      <c r="C407" s="5">
        <v>35948</v>
      </c>
      <c r="D407" s="5"/>
      <c r="E407">
        <v>0.95392899546816701</v>
      </c>
    </row>
    <row r="408" spans="1:8">
      <c r="A408" t="s">
        <v>4</v>
      </c>
      <c r="B408" t="s">
        <v>89</v>
      </c>
      <c r="C408" s="5">
        <v>35949</v>
      </c>
      <c r="D408" s="5"/>
    </row>
    <row r="409" spans="1:8">
      <c r="A409" t="s">
        <v>4</v>
      </c>
      <c r="B409" t="s">
        <v>89</v>
      </c>
      <c r="C409" s="5">
        <v>35953</v>
      </c>
      <c r="D409" s="5" t="s">
        <v>26</v>
      </c>
    </row>
    <row r="410" spans="1:8">
      <c r="A410" t="s">
        <v>4</v>
      </c>
      <c r="B410" t="s">
        <v>89</v>
      </c>
      <c r="C410" s="5">
        <v>35960</v>
      </c>
      <c r="D410" s="5"/>
    </row>
    <row r="411" spans="1:8">
      <c r="A411" t="s">
        <v>4</v>
      </c>
      <c r="B411" t="s">
        <v>89</v>
      </c>
      <c r="C411" s="5">
        <v>35961</v>
      </c>
      <c r="D411" s="5"/>
    </row>
    <row r="412" spans="1:8">
      <c r="A412" t="s">
        <v>4</v>
      </c>
      <c r="B412" t="s">
        <v>89</v>
      </c>
      <c r="C412" s="5">
        <v>35962</v>
      </c>
      <c r="D412" s="5"/>
      <c r="G412">
        <v>60.084587049003403</v>
      </c>
    </row>
    <row r="413" spans="1:8">
      <c r="A413" t="s">
        <v>4</v>
      </c>
      <c r="B413" t="s">
        <v>89</v>
      </c>
      <c r="C413" s="5">
        <v>35965</v>
      </c>
      <c r="D413" s="5"/>
    </row>
    <row r="414" spans="1:8">
      <c r="A414" t="s">
        <v>4</v>
      </c>
      <c r="B414" t="s">
        <v>91</v>
      </c>
      <c r="C414" s="15">
        <v>43859</v>
      </c>
      <c r="G414">
        <v>78.929015965050638</v>
      </c>
      <c r="H414">
        <v>7.6933309835944632</v>
      </c>
    </row>
    <row r="415" spans="1:8">
      <c r="A415" t="s">
        <v>4</v>
      </c>
      <c r="B415" t="s">
        <v>91</v>
      </c>
      <c r="C415" s="15">
        <v>43875</v>
      </c>
      <c r="G415">
        <v>59.455616899861965</v>
      </c>
      <c r="H415">
        <v>1.2063290642635434</v>
      </c>
    </row>
    <row r="416" spans="1:8">
      <c r="A416" t="s">
        <v>4</v>
      </c>
      <c r="B416" t="s">
        <v>91</v>
      </c>
      <c r="C416" s="5">
        <v>43886</v>
      </c>
      <c r="D416" s="17" t="s">
        <v>92</v>
      </c>
      <c r="E416">
        <v>2.447780174244524</v>
      </c>
      <c r="F416">
        <v>0.5775751949409198</v>
      </c>
    </row>
    <row r="417" spans="1:8">
      <c r="A417" t="s">
        <v>4</v>
      </c>
      <c r="B417" t="s">
        <v>91</v>
      </c>
      <c r="C417" s="15">
        <v>43889</v>
      </c>
      <c r="G417">
        <v>69.779893986471066</v>
      </c>
      <c r="H417">
        <v>4.7694179276883206</v>
      </c>
    </row>
    <row r="418" spans="1:8">
      <c r="A418" t="s">
        <v>4</v>
      </c>
      <c r="B418" t="s">
        <v>91</v>
      </c>
      <c r="C418" s="5">
        <v>43890</v>
      </c>
      <c r="D418" s="17" t="s">
        <v>93</v>
      </c>
      <c r="E418">
        <v>2.4661728527559461</v>
      </c>
      <c r="F418">
        <v>0.62652431956608889</v>
      </c>
    </row>
    <row r="419" spans="1:8">
      <c r="A419" t="s">
        <v>4</v>
      </c>
      <c r="B419" t="s">
        <v>91</v>
      </c>
      <c r="C419" s="15">
        <v>43903</v>
      </c>
      <c r="G419">
        <v>95.562706876684871</v>
      </c>
    </row>
    <row r="420" spans="1:8">
      <c r="A420" t="s">
        <v>4</v>
      </c>
      <c r="B420" t="s">
        <v>91</v>
      </c>
      <c r="C420" s="5">
        <v>43906</v>
      </c>
      <c r="D420" s="17" t="s">
        <v>94</v>
      </c>
      <c r="E420">
        <v>3.3262620407913457</v>
      </c>
      <c r="F420">
        <v>0.57893100337083603</v>
      </c>
    </row>
    <row r="421" spans="1:8">
      <c r="A421" t="s">
        <v>4</v>
      </c>
      <c r="B421" t="s">
        <v>91</v>
      </c>
      <c r="C421" s="15">
        <v>43908</v>
      </c>
      <c r="G421">
        <v>85.365260888374024</v>
      </c>
    </row>
    <row r="422" spans="1:8">
      <c r="A422" t="s">
        <v>4</v>
      </c>
      <c r="B422" t="s">
        <v>91</v>
      </c>
      <c r="C422" s="15">
        <v>43916</v>
      </c>
      <c r="G422">
        <v>78.19911730793919</v>
      </c>
    </row>
    <row r="423" spans="1:8">
      <c r="A423" t="s">
        <v>4</v>
      </c>
      <c r="B423" t="s">
        <v>91</v>
      </c>
      <c r="C423" s="5">
        <v>43917</v>
      </c>
      <c r="D423" t="s">
        <v>26</v>
      </c>
      <c r="E423">
        <v>3.0243213740840202</v>
      </c>
      <c r="F423">
        <v>0.41519116850850607</v>
      </c>
    </row>
    <row r="424" spans="1:8">
      <c r="A424" t="s">
        <v>4</v>
      </c>
      <c r="B424" t="s">
        <v>95</v>
      </c>
      <c r="C424" s="5">
        <v>43886</v>
      </c>
      <c r="D424" s="17" t="s">
        <v>92</v>
      </c>
      <c r="E424">
        <v>1.98689198089673</v>
      </c>
      <c r="F424">
        <v>0.83699491528160364</v>
      </c>
    </row>
    <row r="425" spans="1:8">
      <c r="A425" t="s">
        <v>4</v>
      </c>
      <c r="B425" t="s">
        <v>95</v>
      </c>
      <c r="C425" s="5">
        <v>43890</v>
      </c>
      <c r="D425" s="17" t="s">
        <v>93</v>
      </c>
    </row>
    <row r="426" spans="1:8">
      <c r="A426" t="s">
        <v>4</v>
      </c>
      <c r="B426" t="s">
        <v>95</v>
      </c>
      <c r="C426" s="5">
        <v>43906</v>
      </c>
      <c r="D426" s="17" t="s">
        <v>94</v>
      </c>
      <c r="E426">
        <v>2.4438810385057055</v>
      </c>
      <c r="F426">
        <v>0.32369558782899926</v>
      </c>
    </row>
    <row r="427" spans="1:8">
      <c r="A427" t="s">
        <v>4</v>
      </c>
      <c r="B427" t="s">
        <v>95</v>
      </c>
      <c r="C427" s="5">
        <v>43917</v>
      </c>
      <c r="D427" t="s">
        <v>26</v>
      </c>
      <c r="E427">
        <v>1.8690969519058984</v>
      </c>
      <c r="F427">
        <v>0.48277194505585685</v>
      </c>
    </row>
    <row r="428" spans="1:8">
      <c r="A428" t="s">
        <v>4</v>
      </c>
      <c r="B428" t="s">
        <v>96</v>
      </c>
      <c r="C428" s="5">
        <v>44182</v>
      </c>
      <c r="D428" t="s">
        <v>92</v>
      </c>
      <c r="E428">
        <v>0.96622880281905799</v>
      </c>
      <c r="F428">
        <v>4.0880356277400498E-2</v>
      </c>
      <c r="G428" s="19"/>
    </row>
    <row r="429" spans="1:8">
      <c r="A429" t="s">
        <v>4</v>
      </c>
      <c r="B429" t="s">
        <v>96</v>
      </c>
      <c r="C429" s="5">
        <v>44201</v>
      </c>
      <c r="D429" t="s">
        <v>93</v>
      </c>
      <c r="E429">
        <v>1.4002835462585033</v>
      </c>
      <c r="F429">
        <v>0.15886962859759848</v>
      </c>
      <c r="G429" s="19"/>
    </row>
    <row r="430" spans="1:8">
      <c r="A430" t="s">
        <v>4</v>
      </c>
      <c r="B430" t="s">
        <v>96</v>
      </c>
      <c r="C430" s="5">
        <v>44214</v>
      </c>
      <c r="D430" t="s">
        <v>94</v>
      </c>
      <c r="E430">
        <v>1.66441845319385</v>
      </c>
      <c r="F430">
        <v>0.17583379349623618</v>
      </c>
      <c r="G430" s="19"/>
    </row>
    <row r="431" spans="1:8">
      <c r="A431" t="s">
        <v>4</v>
      </c>
      <c r="B431" t="s">
        <v>96</v>
      </c>
      <c r="C431" s="5">
        <v>44225</v>
      </c>
      <c r="D431" t="s">
        <v>26</v>
      </c>
      <c r="E431">
        <v>0.78100720369700449</v>
      </c>
      <c r="F431">
        <v>0.37140519622151713</v>
      </c>
      <c r="G431" s="19"/>
    </row>
    <row r="432" spans="1:8">
      <c r="A432" t="s">
        <v>4</v>
      </c>
      <c r="B432" t="s">
        <v>97</v>
      </c>
      <c r="C432" s="5">
        <v>44182</v>
      </c>
      <c r="D432" t="s">
        <v>92</v>
      </c>
      <c r="E432">
        <v>0.82775484311594205</v>
      </c>
      <c r="F432">
        <v>6.7844387852640395E-2</v>
      </c>
      <c r="G432" s="20"/>
    </row>
    <row r="433" spans="1:7">
      <c r="A433" t="s">
        <v>4</v>
      </c>
      <c r="B433" t="s">
        <v>97</v>
      </c>
      <c r="C433" s="5">
        <v>44201</v>
      </c>
      <c r="D433" t="s">
        <v>93</v>
      </c>
      <c r="E433">
        <v>1.5800080236707235</v>
      </c>
      <c r="F433">
        <v>0.25289671684019627</v>
      </c>
      <c r="G433" s="19"/>
    </row>
    <row r="434" spans="1:7">
      <c r="A434" t="s">
        <v>4</v>
      </c>
      <c r="B434" t="s">
        <v>97</v>
      </c>
      <c r="C434" s="5">
        <v>44210</v>
      </c>
      <c r="D434" t="s">
        <v>94</v>
      </c>
      <c r="E434">
        <v>1.9561735934840101</v>
      </c>
      <c r="F434">
        <v>0.26033246545539634</v>
      </c>
      <c r="G434" s="19"/>
    </row>
    <row r="435" spans="1:7">
      <c r="A435" t="s">
        <v>4</v>
      </c>
      <c r="B435" t="s">
        <v>97</v>
      </c>
      <c r="C435" s="5">
        <v>44225</v>
      </c>
      <c r="D435" t="s">
        <v>26</v>
      </c>
      <c r="G435" s="19"/>
    </row>
    <row r="436" spans="1:7">
      <c r="A436" t="s">
        <v>4</v>
      </c>
      <c r="B436" t="s">
        <v>98</v>
      </c>
      <c r="C436" s="5">
        <v>44182</v>
      </c>
      <c r="D436" t="s">
        <v>92</v>
      </c>
      <c r="E436">
        <v>1.0931902031267828</v>
      </c>
      <c r="F436">
        <v>2.4854104088608289E-2</v>
      </c>
      <c r="G436" s="19"/>
    </row>
    <row r="437" spans="1:7">
      <c r="A437" t="s">
        <v>4</v>
      </c>
      <c r="B437" t="s">
        <v>98</v>
      </c>
      <c r="C437" s="5">
        <v>44201</v>
      </c>
      <c r="D437" t="s">
        <v>93</v>
      </c>
      <c r="E437">
        <v>1.3982404832221815</v>
      </c>
      <c r="F437">
        <v>0.11975538620022501</v>
      </c>
      <c r="G437" s="19"/>
    </row>
    <row r="438" spans="1:7">
      <c r="A438" t="s">
        <v>4</v>
      </c>
      <c r="B438" t="s">
        <v>98</v>
      </c>
      <c r="C438" s="5">
        <v>44214</v>
      </c>
      <c r="D438" t="s">
        <v>94</v>
      </c>
      <c r="E438">
        <v>1.9677386739325455</v>
      </c>
      <c r="F438">
        <v>0.17337960915672457</v>
      </c>
      <c r="G438" s="19"/>
    </row>
    <row r="439" spans="1:7">
      <c r="A439" t="s">
        <v>4</v>
      </c>
      <c r="B439" t="s">
        <v>98</v>
      </c>
      <c r="C439" s="5">
        <v>44232</v>
      </c>
      <c r="D439" t="s">
        <v>26</v>
      </c>
      <c r="E439">
        <v>0.83596317323475655</v>
      </c>
      <c r="F439">
        <v>0.19158441531463238</v>
      </c>
      <c r="G439" s="19"/>
    </row>
    <row r="440" spans="1:7">
      <c r="A440" t="s">
        <v>4</v>
      </c>
      <c r="B440" t="s">
        <v>99</v>
      </c>
      <c r="C440" s="5">
        <v>44182</v>
      </c>
      <c r="D440" t="s">
        <v>92</v>
      </c>
      <c r="E440">
        <v>0.65238201774364601</v>
      </c>
      <c r="F440">
        <v>0.23103113757015439</v>
      </c>
      <c r="G440" s="19"/>
    </row>
    <row r="441" spans="1:7">
      <c r="A441" t="s">
        <v>4</v>
      </c>
      <c r="B441" t="s">
        <v>99</v>
      </c>
      <c r="C441" s="5">
        <v>44201</v>
      </c>
      <c r="D441" t="s">
        <v>93</v>
      </c>
      <c r="E441">
        <v>1.322065035018541</v>
      </c>
      <c r="F441">
        <v>3.1777304566605977E-2</v>
      </c>
      <c r="G441" s="19"/>
    </row>
    <row r="442" spans="1:7">
      <c r="A442" t="s">
        <v>4</v>
      </c>
      <c r="B442" t="s">
        <v>99</v>
      </c>
      <c r="C442" s="5">
        <v>44214</v>
      </c>
      <c r="D442" t="s">
        <v>94</v>
      </c>
      <c r="E442">
        <v>1.6140011723961478</v>
      </c>
      <c r="F442">
        <v>0.15184846405330343</v>
      </c>
    </row>
    <row r="443" spans="1:7">
      <c r="A443" t="s">
        <v>4</v>
      </c>
      <c r="B443" t="s">
        <v>99</v>
      </c>
      <c r="C443" s="5">
        <v>44232</v>
      </c>
      <c r="D443" t="s">
        <v>26</v>
      </c>
      <c r="E443">
        <v>1.2903872794954769</v>
      </c>
      <c r="F443">
        <v>7.0819146580885062E-2</v>
      </c>
    </row>
    <row r="444" spans="1:7">
      <c r="A444" t="s">
        <v>4</v>
      </c>
      <c r="B444" t="s">
        <v>100</v>
      </c>
      <c r="C444" s="18">
        <v>44182</v>
      </c>
      <c r="D444" t="s">
        <v>92</v>
      </c>
      <c r="E444">
        <v>1.0423316931013793</v>
      </c>
      <c r="F444">
        <v>0.16128622281304383</v>
      </c>
    </row>
    <row r="445" spans="1:7">
      <c r="A445" t="s">
        <v>4</v>
      </c>
      <c r="B445" t="s">
        <v>100</v>
      </c>
      <c r="C445" s="18">
        <v>44201</v>
      </c>
      <c r="D445" t="s">
        <v>93</v>
      </c>
      <c r="E445">
        <v>1.5886898634361486</v>
      </c>
      <c r="F445">
        <v>0.14715812069371489</v>
      </c>
    </row>
    <row r="446" spans="1:7">
      <c r="A446" t="s">
        <v>4</v>
      </c>
      <c r="B446" t="s">
        <v>100</v>
      </c>
      <c r="C446" s="5">
        <v>44216</v>
      </c>
      <c r="D446" t="s">
        <v>94</v>
      </c>
      <c r="E446">
        <v>2.5116967645589212</v>
      </c>
      <c r="F446">
        <v>0.13352913619326223</v>
      </c>
    </row>
    <row r="447" spans="1:7">
      <c r="A447" t="s">
        <v>4</v>
      </c>
      <c r="B447" t="s">
        <v>100</v>
      </c>
      <c r="C447" s="5">
        <v>44235</v>
      </c>
      <c r="D447" t="s">
        <v>26</v>
      </c>
    </row>
    <row r="448" spans="1:7">
      <c r="A448" t="s">
        <v>4</v>
      </c>
      <c r="B448" t="s">
        <v>101</v>
      </c>
      <c r="C448" s="18">
        <v>44182</v>
      </c>
      <c r="D448" t="s">
        <v>92</v>
      </c>
      <c r="E448">
        <v>1.0024207971203101</v>
      </c>
      <c r="F448">
        <v>7.5024946274899224E-2</v>
      </c>
    </row>
    <row r="449" spans="1:6">
      <c r="A449" t="s">
        <v>4</v>
      </c>
      <c r="B449" t="s">
        <v>101</v>
      </c>
      <c r="C449" s="18">
        <v>44201</v>
      </c>
      <c r="D449" t="s">
        <v>93</v>
      </c>
      <c r="E449">
        <v>1.5843678896254811</v>
      </c>
      <c r="F449">
        <v>0.17192019226568991</v>
      </c>
    </row>
    <row r="450" spans="1:6">
      <c r="A450" t="s">
        <v>4</v>
      </c>
      <c r="B450" t="s">
        <v>101</v>
      </c>
      <c r="C450" s="5">
        <v>44214</v>
      </c>
      <c r="D450" t="s">
        <v>94</v>
      </c>
      <c r="E450">
        <v>2.2370442718237076</v>
      </c>
      <c r="F450">
        <v>0.21392717621150564</v>
      </c>
    </row>
    <row r="451" spans="1:6">
      <c r="A451" t="s">
        <v>4</v>
      </c>
      <c r="B451" t="s">
        <v>101</v>
      </c>
      <c r="C451" s="5">
        <v>44229</v>
      </c>
      <c r="D451" t="s">
        <v>26</v>
      </c>
      <c r="E451">
        <v>1.7406813847796052</v>
      </c>
      <c r="F451">
        <v>0.37906990625783948</v>
      </c>
    </row>
    <row r="452" spans="1:6">
      <c r="A452" t="s">
        <v>4</v>
      </c>
      <c r="B452" t="s">
        <v>102</v>
      </c>
      <c r="C452" s="18">
        <v>44158</v>
      </c>
      <c r="D452" t="s">
        <v>92</v>
      </c>
      <c r="E452">
        <v>0.58392758499814479</v>
      </c>
      <c r="F452">
        <v>1.2742294195184746E-2</v>
      </c>
    </row>
    <row r="453" spans="1:6">
      <c r="A453" t="s">
        <v>4</v>
      </c>
      <c r="B453" t="s">
        <v>102</v>
      </c>
      <c r="C453" s="18">
        <v>44167</v>
      </c>
      <c r="D453" t="s">
        <v>93</v>
      </c>
      <c r="E453">
        <v>1.2233964483417186</v>
      </c>
      <c r="F453">
        <v>9.4884071762134911E-2</v>
      </c>
    </row>
    <row r="454" spans="1:6">
      <c r="A454" t="s">
        <v>4</v>
      </c>
      <c r="B454" t="s">
        <v>102</v>
      </c>
      <c r="C454" s="18">
        <v>44182</v>
      </c>
      <c r="D454" t="s">
        <v>94</v>
      </c>
      <c r="E454">
        <v>1.6277835385805448</v>
      </c>
      <c r="F454">
        <v>0.28375599411512148</v>
      </c>
    </row>
    <row r="455" spans="1:6">
      <c r="A455" t="s">
        <v>4</v>
      </c>
      <c r="B455" t="s">
        <v>102</v>
      </c>
      <c r="C455" s="18">
        <v>44200</v>
      </c>
      <c r="D455" t="s">
        <v>26</v>
      </c>
      <c r="E455">
        <v>1.1362536494428879</v>
      </c>
      <c r="F455">
        <v>0.26160615917091551</v>
      </c>
    </row>
    <row r="456" spans="1:6">
      <c r="A456" t="s">
        <v>4</v>
      </c>
      <c r="B456" t="s">
        <v>103</v>
      </c>
      <c r="C456" s="18">
        <v>44158</v>
      </c>
      <c r="D456" t="s">
        <v>92</v>
      </c>
      <c r="E456">
        <v>0.64985886678286375</v>
      </c>
      <c r="F456">
        <v>1.7008384548612469E-2</v>
      </c>
    </row>
    <row r="457" spans="1:6">
      <c r="A457" t="s">
        <v>4</v>
      </c>
      <c r="B457" t="s">
        <v>103</v>
      </c>
      <c r="C457" s="18">
        <v>44166</v>
      </c>
      <c r="D457" t="s">
        <v>93</v>
      </c>
      <c r="E457">
        <v>1.1756272808913713</v>
      </c>
      <c r="F457">
        <v>6.4850594121052887E-2</v>
      </c>
    </row>
    <row r="458" spans="1:6">
      <c r="A458" t="s">
        <v>4</v>
      </c>
      <c r="B458" t="s">
        <v>103</v>
      </c>
      <c r="C458" s="18">
        <v>44179</v>
      </c>
      <c r="D458" t="s">
        <v>94</v>
      </c>
      <c r="E458">
        <v>1.5882081998524853</v>
      </c>
      <c r="F458">
        <v>0.19916182968827001</v>
      </c>
    </row>
    <row r="459" spans="1:6">
      <c r="A459" t="s">
        <v>4</v>
      </c>
      <c r="B459" t="s">
        <v>103</v>
      </c>
      <c r="C459" s="18">
        <v>44200</v>
      </c>
      <c r="D459" t="s">
        <v>26</v>
      </c>
    </row>
    <row r="460" spans="1:6">
      <c r="A460" t="s">
        <v>4</v>
      </c>
      <c r="B460" t="s">
        <v>104</v>
      </c>
      <c r="C460" s="18">
        <v>44158</v>
      </c>
      <c r="D460" t="s">
        <v>92</v>
      </c>
      <c r="E460">
        <v>0.60862608046886979</v>
      </c>
      <c r="F460">
        <v>4.579052350286357E-2</v>
      </c>
    </row>
    <row r="461" spans="1:6">
      <c r="A461" t="s">
        <v>4</v>
      </c>
      <c r="B461" t="s">
        <v>104</v>
      </c>
      <c r="C461" s="18">
        <v>44167</v>
      </c>
      <c r="D461" t="s">
        <v>93</v>
      </c>
      <c r="E461">
        <v>1.204509542679786</v>
      </c>
      <c r="F461">
        <v>9.6949957270107773E-2</v>
      </c>
    </row>
    <row r="462" spans="1:6">
      <c r="A462" t="s">
        <v>4</v>
      </c>
      <c r="B462" t="s">
        <v>104</v>
      </c>
      <c r="C462" s="18">
        <v>44182</v>
      </c>
      <c r="D462" t="s">
        <v>94</v>
      </c>
      <c r="E462">
        <v>1.9465277338797671</v>
      </c>
      <c r="F462">
        <v>6.0153019960565629E-2</v>
      </c>
    </row>
    <row r="463" spans="1:6">
      <c r="A463" t="s">
        <v>4</v>
      </c>
      <c r="B463" t="s">
        <v>104</v>
      </c>
      <c r="C463" s="18">
        <v>44200</v>
      </c>
      <c r="D463" t="s">
        <v>26</v>
      </c>
      <c r="E463">
        <v>1.3747041205321371</v>
      </c>
      <c r="F463">
        <v>0.26204290201678598</v>
      </c>
    </row>
    <row r="464" spans="1:6">
      <c r="A464" t="s">
        <v>4</v>
      </c>
      <c r="B464" t="s">
        <v>105</v>
      </c>
      <c r="C464" s="18">
        <v>44158</v>
      </c>
      <c r="D464" t="s">
        <v>92</v>
      </c>
      <c r="E464">
        <v>0.62908422408389331</v>
      </c>
      <c r="F464">
        <v>5.1522623458706764E-2</v>
      </c>
    </row>
    <row r="465" spans="1:6">
      <c r="A465" t="s">
        <v>4</v>
      </c>
      <c r="B465" t="s">
        <v>105</v>
      </c>
      <c r="C465" s="18">
        <v>44167</v>
      </c>
      <c r="D465" t="s">
        <v>93</v>
      </c>
      <c r="E465">
        <v>1.270422811330941</v>
      </c>
      <c r="F465">
        <v>6.8235740707156461E-2</v>
      </c>
    </row>
    <row r="466" spans="1:6">
      <c r="A466" t="s">
        <v>4</v>
      </c>
      <c r="B466" t="s">
        <v>105</v>
      </c>
      <c r="C466" s="18">
        <v>44182</v>
      </c>
      <c r="D466" t="s">
        <v>94</v>
      </c>
      <c r="E466">
        <v>1.9908966021306609</v>
      </c>
      <c r="F466">
        <v>0.462538215425574</v>
      </c>
    </row>
    <row r="467" spans="1:6">
      <c r="A467" t="s">
        <v>4</v>
      </c>
      <c r="B467" t="s">
        <v>105</v>
      </c>
      <c r="C467" s="18">
        <v>44200</v>
      </c>
      <c r="D467" t="s">
        <v>26</v>
      </c>
      <c r="E467">
        <v>1.3464610473727248</v>
      </c>
      <c r="F467">
        <v>0.23887717611423617</v>
      </c>
    </row>
    <row r="468" spans="1:6">
      <c r="A468" t="s">
        <v>4</v>
      </c>
      <c r="B468" t="s">
        <v>106</v>
      </c>
      <c r="C468" s="18">
        <v>44158</v>
      </c>
      <c r="D468" t="s">
        <v>92</v>
      </c>
      <c r="E468">
        <v>0.52078898963693532</v>
      </c>
      <c r="F468">
        <v>2.4414183159713127E-2</v>
      </c>
    </row>
    <row r="469" spans="1:6">
      <c r="A469" t="s">
        <v>4</v>
      </c>
      <c r="B469" t="s">
        <v>106</v>
      </c>
      <c r="C469" s="18">
        <v>44166</v>
      </c>
      <c r="D469" t="s">
        <v>93</v>
      </c>
      <c r="E469">
        <v>1.1349185906262929</v>
      </c>
      <c r="F469">
        <v>7.3914242199807439E-2</v>
      </c>
    </row>
    <row r="470" spans="1:6">
      <c r="A470" t="s">
        <v>4</v>
      </c>
      <c r="B470" t="s">
        <v>106</v>
      </c>
      <c r="C470" s="18">
        <v>44179</v>
      </c>
      <c r="D470" t="s">
        <v>94</v>
      </c>
      <c r="E470">
        <v>1.6285828038926069</v>
      </c>
      <c r="F470">
        <v>0.1596675865828478</v>
      </c>
    </row>
    <row r="471" spans="1:6">
      <c r="A471" t="s">
        <v>4</v>
      </c>
      <c r="B471" t="s">
        <v>106</v>
      </c>
      <c r="C471" s="18">
        <v>44200</v>
      </c>
      <c r="D471" t="s">
        <v>26</v>
      </c>
      <c r="E471">
        <v>1.4652932358268815</v>
      </c>
      <c r="F471">
        <v>0.30976277716391826</v>
      </c>
    </row>
    <row r="472" spans="1:6">
      <c r="A472" t="s">
        <v>4</v>
      </c>
      <c r="B472" t="s">
        <v>107</v>
      </c>
      <c r="C472" s="18">
        <v>44158</v>
      </c>
      <c r="D472" t="s">
        <v>92</v>
      </c>
      <c r="E472">
        <v>0.73662447472526882</v>
      </c>
      <c r="F472">
        <v>1.6683925775133418E-2</v>
      </c>
    </row>
    <row r="473" spans="1:6">
      <c r="A473" t="s">
        <v>4</v>
      </c>
      <c r="B473" t="s">
        <v>107</v>
      </c>
      <c r="C473" s="18">
        <v>44167</v>
      </c>
      <c r="D473" t="s">
        <v>93</v>
      </c>
      <c r="E473">
        <v>1.1410043354758912</v>
      </c>
      <c r="F473">
        <v>5.1034931828306748E-2</v>
      </c>
    </row>
    <row r="474" spans="1:6">
      <c r="A474" t="s">
        <v>4</v>
      </c>
      <c r="B474" t="s">
        <v>107</v>
      </c>
      <c r="C474" s="18">
        <v>44182</v>
      </c>
      <c r="D474" t="s">
        <v>94</v>
      </c>
      <c r="E474">
        <v>2.3421080382356516</v>
      </c>
      <c r="F474">
        <v>0.15238843179587683</v>
      </c>
    </row>
    <row r="475" spans="1:6">
      <c r="A475" t="s">
        <v>4</v>
      </c>
      <c r="B475" t="s">
        <v>107</v>
      </c>
      <c r="C475" s="18">
        <v>44200</v>
      </c>
      <c r="D475" t="s">
        <v>26</v>
      </c>
      <c r="E475">
        <v>1.7437975689599017</v>
      </c>
      <c r="F475">
        <v>0.339017721945647</v>
      </c>
    </row>
    <row r="476" spans="1:6">
      <c r="A476" t="s">
        <v>4</v>
      </c>
      <c r="B476" t="s">
        <v>108</v>
      </c>
      <c r="C476" s="18">
        <v>44117</v>
      </c>
      <c r="D476" t="s">
        <v>92</v>
      </c>
      <c r="E476">
        <v>0.2968543259996741</v>
      </c>
      <c r="F476">
        <v>1.9884868977167601E-3</v>
      </c>
    </row>
    <row r="477" spans="1:6">
      <c r="A477" t="s">
        <v>4</v>
      </c>
      <c r="B477" t="s">
        <v>108</v>
      </c>
      <c r="C477" s="18">
        <v>44146</v>
      </c>
      <c r="D477" t="s">
        <v>93</v>
      </c>
      <c r="E477">
        <v>1.0026925175537538</v>
      </c>
      <c r="F477">
        <v>0.14550010557983059</v>
      </c>
    </row>
    <row r="478" spans="1:6">
      <c r="A478" t="s">
        <v>4</v>
      </c>
      <c r="B478" t="s">
        <v>108</v>
      </c>
      <c r="C478" s="18">
        <v>44155</v>
      </c>
      <c r="D478" t="s">
        <v>94</v>
      </c>
      <c r="E478">
        <v>1.2587501754213317</v>
      </c>
      <c r="F478">
        <v>0.1691537750513952</v>
      </c>
    </row>
    <row r="479" spans="1:6">
      <c r="A479" t="s">
        <v>4</v>
      </c>
      <c r="B479" t="s">
        <v>108</v>
      </c>
      <c r="C479" s="18">
        <v>44173</v>
      </c>
      <c r="D479" t="s">
        <v>26</v>
      </c>
      <c r="E479">
        <v>0.94982675603097011</v>
      </c>
      <c r="F479">
        <v>0.18292425517668898</v>
      </c>
    </row>
    <row r="480" spans="1:6">
      <c r="A480" t="s">
        <v>4</v>
      </c>
      <c r="B480" t="s">
        <v>109</v>
      </c>
      <c r="C480" s="18">
        <v>44117</v>
      </c>
      <c r="D480" t="s">
        <v>92</v>
      </c>
      <c r="E480">
        <v>0.17417940880657612</v>
      </c>
      <c r="F480">
        <v>2.6737212438492509E-2</v>
      </c>
    </row>
    <row r="481" spans="1:6">
      <c r="A481" t="s">
        <v>4</v>
      </c>
      <c r="B481" t="s">
        <v>109</v>
      </c>
      <c r="C481" s="18">
        <v>44144</v>
      </c>
      <c r="D481" t="s">
        <v>93</v>
      </c>
      <c r="E481">
        <v>1.2033982798835332</v>
      </c>
      <c r="F481">
        <v>4.0911184192888334E-2</v>
      </c>
    </row>
    <row r="482" spans="1:6">
      <c r="A482" t="s">
        <v>4</v>
      </c>
      <c r="B482" t="s">
        <v>109</v>
      </c>
      <c r="C482" s="18">
        <v>44153</v>
      </c>
      <c r="D482" t="s">
        <v>94</v>
      </c>
      <c r="E482">
        <v>1.3825715633860443</v>
      </c>
      <c r="F482">
        <v>9.9820449612275944E-2</v>
      </c>
    </row>
    <row r="483" spans="1:6">
      <c r="A483" t="s">
        <v>4</v>
      </c>
      <c r="B483" t="s">
        <v>109</v>
      </c>
      <c r="C483" s="18">
        <v>44169</v>
      </c>
      <c r="D483" t="s">
        <v>26</v>
      </c>
      <c r="E483">
        <v>1.5618703708034771</v>
      </c>
      <c r="F483">
        <v>0.15193507160190126</v>
      </c>
    </row>
    <row r="484" spans="1:6">
      <c r="A484" t="s">
        <v>4</v>
      </c>
      <c r="B484" t="s">
        <v>110</v>
      </c>
      <c r="C484" s="18">
        <v>44117</v>
      </c>
      <c r="D484" t="s">
        <v>92</v>
      </c>
      <c r="E484">
        <v>0.2652077999132913</v>
      </c>
      <c r="F484">
        <v>3.2240706125142495E-2</v>
      </c>
    </row>
    <row r="485" spans="1:6">
      <c r="A485" t="s">
        <v>4</v>
      </c>
      <c r="B485" t="s">
        <v>110</v>
      </c>
      <c r="C485" s="18">
        <v>44146</v>
      </c>
      <c r="D485" t="s">
        <v>93</v>
      </c>
      <c r="E485">
        <v>1.317926534726364</v>
      </c>
      <c r="F485">
        <v>0.16255424600881579</v>
      </c>
    </row>
    <row r="486" spans="1:6">
      <c r="A486" t="s">
        <v>4</v>
      </c>
      <c r="B486" t="s">
        <v>110</v>
      </c>
      <c r="C486" s="18">
        <v>44155</v>
      </c>
      <c r="D486" t="s">
        <v>94</v>
      </c>
      <c r="E486">
        <v>1.2926989119117176</v>
      </c>
      <c r="F486">
        <v>9.6337056824822825E-2</v>
      </c>
    </row>
    <row r="487" spans="1:6">
      <c r="A487" t="s">
        <v>4</v>
      </c>
      <c r="B487" t="s">
        <v>110</v>
      </c>
      <c r="C487" s="18">
        <v>44175</v>
      </c>
      <c r="D487" t="s">
        <v>26</v>
      </c>
      <c r="E487">
        <v>1.8530678262760696</v>
      </c>
      <c r="F487">
        <v>0.25443084816614792</v>
      </c>
    </row>
    <row r="488" spans="1:6">
      <c r="A488" t="s">
        <v>4</v>
      </c>
      <c r="B488" t="s">
        <v>111</v>
      </c>
      <c r="C488" s="18">
        <v>44117</v>
      </c>
      <c r="D488" t="s">
        <v>92</v>
      </c>
      <c r="E488">
        <v>0.23843375477488393</v>
      </c>
      <c r="F488">
        <v>3.8994110067380731E-2</v>
      </c>
    </row>
    <row r="489" spans="1:6">
      <c r="A489" t="s">
        <v>4</v>
      </c>
      <c r="B489" t="s">
        <v>111</v>
      </c>
      <c r="C489" s="18">
        <v>44146</v>
      </c>
      <c r="D489" t="s">
        <v>93</v>
      </c>
      <c r="E489">
        <v>1.1189514977404149</v>
      </c>
      <c r="F489">
        <v>0.10389032381322315</v>
      </c>
    </row>
    <row r="490" spans="1:6">
      <c r="A490" t="s">
        <v>4</v>
      </c>
      <c r="B490" t="s">
        <v>111</v>
      </c>
      <c r="C490" s="18">
        <v>44153</v>
      </c>
      <c r="D490" t="s">
        <v>94</v>
      </c>
      <c r="E490">
        <v>1.1954748383666809</v>
      </c>
      <c r="F490">
        <v>0.21099331963978221</v>
      </c>
    </row>
    <row r="491" spans="1:6">
      <c r="A491" t="s">
        <v>4</v>
      </c>
      <c r="B491" t="s">
        <v>111</v>
      </c>
      <c r="C491" s="18">
        <v>44175</v>
      </c>
      <c r="D491" t="s">
        <v>26</v>
      </c>
      <c r="E491">
        <v>1.8434262658797802</v>
      </c>
      <c r="F491">
        <v>0.35198847194728033</v>
      </c>
    </row>
    <row r="492" spans="1:6">
      <c r="A492" t="s">
        <v>4</v>
      </c>
      <c r="B492" t="s">
        <v>112</v>
      </c>
      <c r="C492" s="18">
        <v>44117</v>
      </c>
      <c r="D492" t="s">
        <v>92</v>
      </c>
      <c r="E492">
        <v>0.15196071336252528</v>
      </c>
      <c r="F492">
        <v>9.3274704276723828E-3</v>
      </c>
    </row>
    <row r="493" spans="1:6">
      <c r="A493" t="s">
        <v>4</v>
      </c>
      <c r="B493" t="s">
        <v>112</v>
      </c>
      <c r="C493" s="18">
        <v>44144</v>
      </c>
      <c r="D493" t="s">
        <v>93</v>
      </c>
      <c r="E493">
        <v>0.85013338025323215</v>
      </c>
      <c r="F493">
        <v>6.2096489155438986E-2</v>
      </c>
    </row>
    <row r="494" spans="1:6">
      <c r="A494" t="s">
        <v>4</v>
      </c>
      <c r="B494" t="s">
        <v>112</v>
      </c>
      <c r="C494" s="18">
        <v>44153</v>
      </c>
      <c r="D494" t="s">
        <v>94</v>
      </c>
      <c r="E494">
        <v>1.1509496535762522</v>
      </c>
      <c r="F494">
        <v>7.5310800087011229E-2</v>
      </c>
    </row>
    <row r="495" spans="1:6">
      <c r="A495" t="s">
        <v>4</v>
      </c>
      <c r="B495" t="s">
        <v>112</v>
      </c>
      <c r="C495" s="18">
        <v>44169</v>
      </c>
      <c r="D495" t="s">
        <v>26</v>
      </c>
      <c r="E495">
        <v>1.4985130747999864</v>
      </c>
      <c r="F495">
        <v>0.21940645519328292</v>
      </c>
    </row>
    <row r="496" spans="1:6">
      <c r="A496" t="s">
        <v>4</v>
      </c>
      <c r="B496" t="s">
        <v>113</v>
      </c>
      <c r="C496" s="18">
        <v>44117</v>
      </c>
      <c r="D496" t="s">
        <v>92</v>
      </c>
      <c r="E496">
        <v>0.25479996322279042</v>
      </c>
      <c r="F496">
        <v>3.5307017449797896E-2</v>
      </c>
    </row>
    <row r="497" spans="1:6">
      <c r="A497" t="s">
        <v>4</v>
      </c>
      <c r="B497" t="s">
        <v>113</v>
      </c>
      <c r="C497" s="18">
        <v>44146</v>
      </c>
      <c r="D497" t="s">
        <v>93</v>
      </c>
      <c r="E497">
        <v>1.771459646727896</v>
      </c>
      <c r="F497">
        <v>0.47229336627794255</v>
      </c>
    </row>
    <row r="498" spans="1:6">
      <c r="A498" t="s">
        <v>4</v>
      </c>
      <c r="B498" t="s">
        <v>113</v>
      </c>
      <c r="C498" s="18">
        <v>44153</v>
      </c>
      <c r="D498" t="s">
        <v>94</v>
      </c>
      <c r="E498">
        <v>1.0954702032306727</v>
      </c>
      <c r="F498">
        <v>0.10688013237814073</v>
      </c>
    </row>
    <row r="499" spans="1:6">
      <c r="A499" t="s">
        <v>4</v>
      </c>
      <c r="B499" t="s">
        <v>113</v>
      </c>
      <c r="C499" s="18">
        <v>44173</v>
      </c>
      <c r="D499" t="s">
        <v>26</v>
      </c>
      <c r="E499">
        <v>1.6548819447356782</v>
      </c>
      <c r="F499">
        <v>0.12858285098420077</v>
      </c>
    </row>
    <row r="500" spans="1:6">
      <c r="A500" t="s">
        <v>4</v>
      </c>
      <c r="B500" t="s">
        <v>114</v>
      </c>
      <c r="C500" s="5">
        <v>44280</v>
      </c>
      <c r="D500" t="s">
        <v>92</v>
      </c>
      <c r="E500">
        <v>1.8104025124676413</v>
      </c>
      <c r="F500">
        <v>0.13220610653753262</v>
      </c>
    </row>
    <row r="501" spans="1:6">
      <c r="A501" t="s">
        <v>4</v>
      </c>
      <c r="B501" t="s">
        <v>114</v>
      </c>
      <c r="C501" s="5">
        <v>44292</v>
      </c>
      <c r="D501" t="s">
        <v>93</v>
      </c>
      <c r="E501">
        <v>2.2321403114870444</v>
      </c>
      <c r="F501">
        <v>9.4545610549776088E-2</v>
      </c>
    </row>
    <row r="502" spans="1:6">
      <c r="A502" t="s">
        <v>4</v>
      </c>
      <c r="B502" t="s">
        <v>114</v>
      </c>
      <c r="C502" s="5">
        <v>44307</v>
      </c>
      <c r="D502" t="s">
        <v>94</v>
      </c>
      <c r="E502">
        <v>2.4260943224913762</v>
      </c>
      <c r="F502">
        <v>0.50474655100833155</v>
      </c>
    </row>
    <row r="503" spans="1:6">
      <c r="A503" t="s">
        <v>4</v>
      </c>
      <c r="B503" t="s">
        <v>114</v>
      </c>
      <c r="C503" s="5">
        <v>44333</v>
      </c>
      <c r="D503" t="s">
        <v>26</v>
      </c>
      <c r="E503">
        <v>1.0557396726112414</v>
      </c>
      <c r="F503">
        <v>0.28430733360165567</v>
      </c>
    </row>
    <row r="504" spans="1:6">
      <c r="A504" t="s">
        <v>4</v>
      </c>
      <c r="B504" t="s">
        <v>115</v>
      </c>
      <c r="C504" s="5">
        <v>44280</v>
      </c>
      <c r="D504" t="s">
        <v>92</v>
      </c>
      <c r="E504">
        <v>1.4880829759769643</v>
      </c>
      <c r="F504">
        <v>0.12782614008572199</v>
      </c>
    </row>
    <row r="505" spans="1:6">
      <c r="A505" t="s">
        <v>4</v>
      </c>
      <c r="B505" t="s">
        <v>115</v>
      </c>
      <c r="C505" s="5">
        <v>44292</v>
      </c>
      <c r="D505" t="s">
        <v>93</v>
      </c>
      <c r="E505">
        <v>2.1249459208231052</v>
      </c>
      <c r="F505">
        <v>0.18930595918564083</v>
      </c>
    </row>
    <row r="506" spans="1:6">
      <c r="A506" t="s">
        <v>4</v>
      </c>
      <c r="B506" t="s">
        <v>115</v>
      </c>
      <c r="C506" s="5">
        <v>44307</v>
      </c>
      <c r="D506" t="s">
        <v>94</v>
      </c>
      <c r="E506">
        <v>2.7962852594201211</v>
      </c>
      <c r="F506">
        <v>0.47759907101570637</v>
      </c>
    </row>
    <row r="507" spans="1:6">
      <c r="A507" t="s">
        <v>4</v>
      </c>
      <c r="B507" t="s">
        <v>115</v>
      </c>
      <c r="C507" s="5">
        <v>44336</v>
      </c>
      <c r="D507" t="s">
        <v>26</v>
      </c>
      <c r="E507">
        <v>2.1741651741612062</v>
      </c>
      <c r="F507">
        <v>0.13443861621855505</v>
      </c>
    </row>
    <row r="508" spans="1:6">
      <c r="A508" t="s">
        <v>4</v>
      </c>
      <c r="B508" t="s">
        <v>116</v>
      </c>
      <c r="C508" s="5">
        <v>44280</v>
      </c>
      <c r="D508" t="s">
        <v>92</v>
      </c>
      <c r="E508">
        <v>1.6641209456998636</v>
      </c>
      <c r="F508">
        <v>0.24932779658872734</v>
      </c>
    </row>
    <row r="509" spans="1:6">
      <c r="A509" t="s">
        <v>4</v>
      </c>
      <c r="B509" t="s">
        <v>116</v>
      </c>
      <c r="C509" s="5">
        <v>44292</v>
      </c>
      <c r="D509" t="s">
        <v>93</v>
      </c>
      <c r="E509">
        <v>2.4526921819374152</v>
      </c>
      <c r="F509">
        <v>0.14996832027887369</v>
      </c>
    </row>
    <row r="510" spans="1:6">
      <c r="A510" t="s">
        <v>4</v>
      </c>
      <c r="B510" t="s">
        <v>116</v>
      </c>
      <c r="C510" s="5">
        <v>44309</v>
      </c>
      <c r="D510" t="s">
        <v>94</v>
      </c>
      <c r="E510">
        <v>2.5136528316479061</v>
      </c>
      <c r="F510">
        <v>0.44874954142532325</v>
      </c>
    </row>
    <row r="511" spans="1:6">
      <c r="A511" t="s">
        <v>4</v>
      </c>
      <c r="B511" t="s">
        <v>116</v>
      </c>
      <c r="C511" s="5">
        <v>44340</v>
      </c>
      <c r="D511" t="s">
        <v>26</v>
      </c>
      <c r="E511">
        <v>1.2768183271997484</v>
      </c>
      <c r="F511">
        <v>0.21671755749592439</v>
      </c>
    </row>
    <row r="512" spans="1:6">
      <c r="A512" t="s">
        <v>4</v>
      </c>
      <c r="B512" t="s">
        <v>117</v>
      </c>
      <c r="C512" s="5">
        <v>44280</v>
      </c>
      <c r="D512" t="s">
        <v>92</v>
      </c>
      <c r="E512">
        <v>1.41</v>
      </c>
      <c r="F512">
        <v>0.18148913769789657</v>
      </c>
    </row>
    <row r="513" spans="1:6">
      <c r="A513" t="s">
        <v>4</v>
      </c>
      <c r="B513" t="s">
        <v>117</v>
      </c>
      <c r="C513" s="5">
        <v>44292</v>
      </c>
      <c r="D513" t="s">
        <v>93</v>
      </c>
      <c r="E513">
        <v>2.06</v>
      </c>
      <c r="F513">
        <v>0.15436246831556219</v>
      </c>
    </row>
    <row r="514" spans="1:6">
      <c r="A514" t="s">
        <v>4</v>
      </c>
      <c r="B514" t="s">
        <v>117</v>
      </c>
      <c r="C514" s="5">
        <v>44309</v>
      </c>
      <c r="D514" t="s">
        <v>94</v>
      </c>
      <c r="E514">
        <v>2.2599999999999998</v>
      </c>
      <c r="F514">
        <v>0.26272606837235474</v>
      </c>
    </row>
    <row r="515" spans="1:6">
      <c r="A515" t="s">
        <v>4</v>
      </c>
      <c r="B515" t="s">
        <v>117</v>
      </c>
      <c r="C515" s="5">
        <v>44336</v>
      </c>
      <c r="D515" t="s">
        <v>26</v>
      </c>
      <c r="E515">
        <v>1.39</v>
      </c>
      <c r="F515">
        <v>0.25217879221598083</v>
      </c>
    </row>
    <row r="516" spans="1:6">
      <c r="A516" t="s">
        <v>4</v>
      </c>
      <c r="B516" t="s">
        <v>118</v>
      </c>
      <c r="C516" s="5">
        <v>44280</v>
      </c>
      <c r="D516" t="s">
        <v>92</v>
      </c>
      <c r="E516">
        <v>1.6711567899420094</v>
      </c>
      <c r="F516">
        <v>0.12044743784224493</v>
      </c>
    </row>
    <row r="517" spans="1:6">
      <c r="A517" t="s">
        <v>4</v>
      </c>
      <c r="B517" t="s">
        <v>118</v>
      </c>
      <c r="C517" s="5">
        <v>44292</v>
      </c>
      <c r="D517" t="s">
        <v>93</v>
      </c>
      <c r="E517">
        <v>3.1840998524346085</v>
      </c>
      <c r="F517">
        <v>0.28608610443001747</v>
      </c>
    </row>
    <row r="518" spans="1:6">
      <c r="A518" t="s">
        <v>4</v>
      </c>
      <c r="B518" t="s">
        <v>118</v>
      </c>
      <c r="C518" s="5">
        <v>44316</v>
      </c>
      <c r="D518" t="s">
        <v>94</v>
      </c>
      <c r="E518">
        <v>1.7625989516794118</v>
      </c>
      <c r="F518">
        <v>0.859925751035581</v>
      </c>
    </row>
    <row r="519" spans="1:6">
      <c r="A519" t="s">
        <v>4</v>
      </c>
      <c r="B519" t="s">
        <v>118</v>
      </c>
      <c r="C519" s="5">
        <v>44340</v>
      </c>
      <c r="D519" t="s">
        <v>26</v>
      </c>
    </row>
    <row r="520" spans="1:6">
      <c r="A520" t="s">
        <v>4</v>
      </c>
      <c r="B520" t="s">
        <v>119</v>
      </c>
      <c r="C520" s="5">
        <v>44280</v>
      </c>
      <c r="D520" t="s">
        <v>92</v>
      </c>
      <c r="E520">
        <v>1.7315224570758641</v>
      </c>
      <c r="F520">
        <v>0.13767934710419003</v>
      </c>
    </row>
    <row r="521" spans="1:6">
      <c r="A521" t="s">
        <v>4</v>
      </c>
      <c r="B521" t="s">
        <v>119</v>
      </c>
      <c r="C521" s="5">
        <v>44292</v>
      </c>
      <c r="D521" t="s">
        <v>93</v>
      </c>
      <c r="E521">
        <v>2.7466381278766776</v>
      </c>
      <c r="F521">
        <v>0.14361224756156679</v>
      </c>
    </row>
    <row r="522" spans="1:6">
      <c r="A522" t="s">
        <v>4</v>
      </c>
      <c r="B522" t="s">
        <v>119</v>
      </c>
      <c r="C522" s="5">
        <v>44309</v>
      </c>
      <c r="D522" t="s">
        <v>94</v>
      </c>
      <c r="E522">
        <v>2.4096372029210085</v>
      </c>
      <c r="F522">
        <v>0.28202355628475728</v>
      </c>
    </row>
    <row r="523" spans="1:6">
      <c r="A523" t="s">
        <v>4</v>
      </c>
      <c r="B523" t="s">
        <v>119</v>
      </c>
      <c r="C523" s="5">
        <v>44340</v>
      </c>
      <c r="D523" t="s">
        <v>26</v>
      </c>
      <c r="E523">
        <v>2.181271717046215</v>
      </c>
      <c r="F523">
        <v>0.37863698360559983</v>
      </c>
    </row>
    <row r="524" spans="1:6">
      <c r="A524" t="s">
        <v>4</v>
      </c>
      <c r="B524" t="s">
        <v>120</v>
      </c>
      <c r="C524" s="5">
        <v>44242</v>
      </c>
      <c r="D524" t="s">
        <v>92</v>
      </c>
      <c r="E524">
        <v>1.050759938760947</v>
      </c>
      <c r="F524">
        <v>2.7137334939528121E-2</v>
      </c>
    </row>
    <row r="525" spans="1:6">
      <c r="A525" t="s">
        <v>4</v>
      </c>
      <c r="B525" t="s">
        <v>120</v>
      </c>
      <c r="C525" s="5">
        <v>44250</v>
      </c>
      <c r="D525" t="s">
        <v>93</v>
      </c>
      <c r="E525">
        <v>1.4206984988120319</v>
      </c>
      <c r="F525">
        <v>0.16617971043196259</v>
      </c>
    </row>
    <row r="526" spans="1:6">
      <c r="A526" t="s">
        <v>4</v>
      </c>
      <c r="B526" t="s">
        <v>120</v>
      </c>
      <c r="C526" s="5">
        <v>44263</v>
      </c>
      <c r="D526" t="s">
        <v>94</v>
      </c>
      <c r="E526">
        <v>2.2875969833212282</v>
      </c>
      <c r="F526">
        <v>0.41650224130942259</v>
      </c>
    </row>
    <row r="527" spans="1:6">
      <c r="A527" t="s">
        <v>4</v>
      </c>
      <c r="B527" t="s">
        <v>120</v>
      </c>
      <c r="C527" s="5">
        <v>44281</v>
      </c>
      <c r="D527" t="s">
        <v>26</v>
      </c>
      <c r="E527">
        <v>2.1860349167126527</v>
      </c>
      <c r="F527">
        <v>0.20885329505485128</v>
      </c>
    </row>
    <row r="528" spans="1:6">
      <c r="A528" t="s">
        <v>4</v>
      </c>
      <c r="B528" t="s">
        <v>121</v>
      </c>
      <c r="C528" s="5">
        <v>44242</v>
      </c>
      <c r="D528" t="s">
        <v>92</v>
      </c>
      <c r="E528">
        <v>0.83766485015230607</v>
      </c>
      <c r="F528">
        <v>7.3077737548721794E-2</v>
      </c>
    </row>
    <row r="529" spans="1:6">
      <c r="A529" t="s">
        <v>4</v>
      </c>
      <c r="B529" t="s">
        <v>121</v>
      </c>
      <c r="C529" s="5">
        <v>44250</v>
      </c>
      <c r="D529" t="s">
        <v>93</v>
      </c>
      <c r="E529">
        <v>1.4077704324516038</v>
      </c>
      <c r="F529">
        <v>0.14422140753719667</v>
      </c>
    </row>
    <row r="530" spans="1:6">
      <c r="A530" t="s">
        <v>4</v>
      </c>
      <c r="B530" t="s">
        <v>121</v>
      </c>
      <c r="C530" s="5">
        <v>44259</v>
      </c>
      <c r="D530" t="s">
        <v>94</v>
      </c>
      <c r="E530">
        <v>1.9167591558402426</v>
      </c>
      <c r="F530">
        <v>0.31894042440624976</v>
      </c>
    </row>
    <row r="531" spans="1:6">
      <c r="A531" t="s">
        <v>4</v>
      </c>
      <c r="B531" t="s">
        <v>121</v>
      </c>
      <c r="C531" s="5">
        <v>44281</v>
      </c>
      <c r="D531" t="s">
        <v>26</v>
      </c>
      <c r="E531">
        <v>2.0939951674069057</v>
      </c>
      <c r="F531">
        <v>0.285520293521349</v>
      </c>
    </row>
    <row r="532" spans="1:6">
      <c r="A532" t="s">
        <v>4</v>
      </c>
      <c r="B532" t="s">
        <v>122</v>
      </c>
      <c r="C532" s="5">
        <v>44242</v>
      </c>
      <c r="D532" t="s">
        <v>92</v>
      </c>
      <c r="E532">
        <v>1.1142364478458855</v>
      </c>
      <c r="F532">
        <v>0.15158698138475013</v>
      </c>
    </row>
    <row r="533" spans="1:6">
      <c r="A533" t="s">
        <v>4</v>
      </c>
      <c r="B533" t="s">
        <v>122</v>
      </c>
      <c r="C533" s="5">
        <v>44250</v>
      </c>
      <c r="D533" t="s">
        <v>93</v>
      </c>
      <c r="E533">
        <v>1.4793274008908819</v>
      </c>
      <c r="F533">
        <v>0.15770516148293254</v>
      </c>
    </row>
    <row r="534" spans="1:6">
      <c r="A534" t="s">
        <v>4</v>
      </c>
      <c r="B534" t="s">
        <v>122</v>
      </c>
      <c r="C534" s="5">
        <v>44264</v>
      </c>
      <c r="D534" t="s">
        <v>94</v>
      </c>
      <c r="E534">
        <v>2.1775925449268483</v>
      </c>
      <c r="F534">
        <v>0.49868759788708555</v>
      </c>
    </row>
    <row r="535" spans="1:6">
      <c r="A535" t="s">
        <v>4</v>
      </c>
      <c r="B535" t="s">
        <v>122</v>
      </c>
      <c r="C535" s="5">
        <v>44286</v>
      </c>
      <c r="D535" t="s">
        <v>26</v>
      </c>
    </row>
    <row r="536" spans="1:6">
      <c r="A536" t="s">
        <v>4</v>
      </c>
      <c r="B536" t="s">
        <v>123</v>
      </c>
      <c r="C536" s="5">
        <v>44242</v>
      </c>
      <c r="D536" t="s">
        <v>92</v>
      </c>
      <c r="E536">
        <v>0.99992852310875646</v>
      </c>
      <c r="F536">
        <v>7.6297413155198238E-2</v>
      </c>
    </row>
    <row r="537" spans="1:6">
      <c r="A537" t="s">
        <v>4</v>
      </c>
      <c r="B537" t="s">
        <v>123</v>
      </c>
      <c r="C537" s="5">
        <v>44250</v>
      </c>
      <c r="D537" t="s">
        <v>93</v>
      </c>
      <c r="E537">
        <v>1.4660084136443692</v>
      </c>
      <c r="F537">
        <v>0.28844598403297317</v>
      </c>
    </row>
    <row r="538" spans="1:6">
      <c r="A538" t="s">
        <v>4</v>
      </c>
      <c r="B538" t="s">
        <v>123</v>
      </c>
      <c r="C538" s="5">
        <v>44264</v>
      </c>
      <c r="D538" t="s">
        <v>94</v>
      </c>
      <c r="E538">
        <v>2.0197967478384835</v>
      </c>
      <c r="F538">
        <v>0.80384810771174375</v>
      </c>
    </row>
    <row r="539" spans="1:6">
      <c r="A539" t="s">
        <v>4</v>
      </c>
      <c r="B539" t="s">
        <v>123</v>
      </c>
      <c r="C539" s="5">
        <v>44286</v>
      </c>
      <c r="D539" t="s">
        <v>26</v>
      </c>
    </row>
    <row r="540" spans="1:6">
      <c r="A540" t="s">
        <v>4</v>
      </c>
      <c r="B540" t="s">
        <v>124</v>
      </c>
      <c r="C540" s="5">
        <v>44242</v>
      </c>
      <c r="D540" t="s">
        <v>92</v>
      </c>
      <c r="E540">
        <v>1.0452059672784977</v>
      </c>
      <c r="F540">
        <v>7.8241857824255676E-2</v>
      </c>
    </row>
    <row r="541" spans="1:6">
      <c r="A541" t="s">
        <v>4</v>
      </c>
      <c r="B541" t="s">
        <v>124</v>
      </c>
      <c r="C541" s="5">
        <v>44250</v>
      </c>
      <c r="D541" t="s">
        <v>93</v>
      </c>
      <c r="E541">
        <v>1.8560561485416649</v>
      </c>
      <c r="F541">
        <v>0.34305106729160079</v>
      </c>
    </row>
    <row r="542" spans="1:6">
      <c r="A542" t="s">
        <v>4</v>
      </c>
      <c r="B542" t="s">
        <v>124</v>
      </c>
      <c r="C542" s="5">
        <v>44263</v>
      </c>
      <c r="D542" t="s">
        <v>94</v>
      </c>
      <c r="E542">
        <v>2.4185460798549658</v>
      </c>
      <c r="F542">
        <v>0.1935768475611519</v>
      </c>
    </row>
    <row r="543" spans="1:6">
      <c r="A543" t="s">
        <v>4</v>
      </c>
      <c r="B543" t="s">
        <v>124</v>
      </c>
      <c r="C543" s="5">
        <v>44286</v>
      </c>
      <c r="D543" t="s">
        <v>26</v>
      </c>
      <c r="E543">
        <v>2.3556571974702374</v>
      </c>
      <c r="F543">
        <v>0.10615321442144372</v>
      </c>
    </row>
    <row r="544" spans="1:6">
      <c r="A544" t="s">
        <v>4</v>
      </c>
      <c r="B544" t="s">
        <v>125</v>
      </c>
      <c r="C544" s="5">
        <v>44242</v>
      </c>
      <c r="D544" t="s">
        <v>92</v>
      </c>
      <c r="E544">
        <v>0.9876969366409849</v>
      </c>
      <c r="F544">
        <v>0.11172955369783268</v>
      </c>
    </row>
    <row r="545" spans="1:6">
      <c r="A545" t="s">
        <v>4</v>
      </c>
      <c r="B545" t="s">
        <v>125</v>
      </c>
      <c r="C545" s="5">
        <v>44250</v>
      </c>
      <c r="D545" t="s">
        <v>93</v>
      </c>
      <c r="E545">
        <v>1.6409386614499371</v>
      </c>
      <c r="F545">
        <v>0.21430510555191004</v>
      </c>
    </row>
    <row r="546" spans="1:6">
      <c r="A546" t="s">
        <v>4</v>
      </c>
      <c r="B546" t="s">
        <v>125</v>
      </c>
      <c r="C546" s="5">
        <v>44263</v>
      </c>
      <c r="D546" t="s">
        <v>94</v>
      </c>
      <c r="E546">
        <v>2.3055752660440532</v>
      </c>
      <c r="F546">
        <v>0.4814396433123983</v>
      </c>
    </row>
    <row r="547" spans="1:6">
      <c r="A547" t="s">
        <v>4</v>
      </c>
      <c r="B547" t="s">
        <v>125</v>
      </c>
      <c r="C547" s="5">
        <v>44286</v>
      </c>
      <c r="D547" t="s">
        <v>26</v>
      </c>
      <c r="E547">
        <v>2.2759562038538923</v>
      </c>
      <c r="F547">
        <v>0.43671030023484692</v>
      </c>
    </row>
    <row r="548" spans="1:6">
      <c r="A548" t="s">
        <v>168</v>
      </c>
      <c r="B548" t="s">
        <v>169</v>
      </c>
      <c r="C548" s="5">
        <v>43949</v>
      </c>
      <c r="D548" s="5" t="s">
        <v>26</v>
      </c>
      <c r="E548" s="9"/>
    </row>
    <row r="549" spans="1:6">
      <c r="A549" t="s">
        <v>168</v>
      </c>
      <c r="B549" t="s">
        <v>170</v>
      </c>
      <c r="C549" s="5">
        <v>43949</v>
      </c>
      <c r="D549" s="5" t="s">
        <v>26</v>
      </c>
      <c r="E549" s="9"/>
    </row>
    <row r="550" spans="1:6">
      <c r="A550" t="s">
        <v>168</v>
      </c>
      <c r="B550" t="s">
        <v>170</v>
      </c>
      <c r="C550" s="5">
        <v>43949</v>
      </c>
      <c r="D550" s="5" t="s">
        <v>26</v>
      </c>
      <c r="E550" s="9"/>
    </row>
    <row r="551" spans="1:6">
      <c r="A551" t="s">
        <v>168</v>
      </c>
      <c r="B551" t="s">
        <v>171</v>
      </c>
      <c r="C551" s="5">
        <v>43949</v>
      </c>
      <c r="D551" s="5" t="s">
        <v>26</v>
      </c>
      <c r="E551" s="9"/>
    </row>
    <row r="552" spans="1:6">
      <c r="A552" t="s">
        <v>168</v>
      </c>
      <c r="B552" t="s">
        <v>171</v>
      </c>
      <c r="C552" s="5">
        <v>43949</v>
      </c>
      <c r="D552" s="5" t="s">
        <v>26</v>
      </c>
      <c r="E552" s="9"/>
    </row>
    <row r="553" spans="1:6">
      <c r="A553" t="s">
        <v>168</v>
      </c>
      <c r="B553" t="s">
        <v>172</v>
      </c>
      <c r="C553" s="5">
        <v>43949</v>
      </c>
      <c r="D553" s="5" t="s">
        <v>26</v>
      </c>
      <c r="E553" s="9"/>
    </row>
    <row r="554" spans="1:6">
      <c r="A554" t="s">
        <v>168</v>
      </c>
      <c r="B554" t="s">
        <v>171</v>
      </c>
      <c r="C554" s="5">
        <v>43959</v>
      </c>
      <c r="E554" s="9"/>
    </row>
    <row r="555" spans="1:6">
      <c r="A555" t="s">
        <v>168</v>
      </c>
      <c r="B555" t="s">
        <v>171</v>
      </c>
      <c r="C555" s="5">
        <v>43959</v>
      </c>
      <c r="E555" s="9"/>
    </row>
    <row r="556" spans="1:6">
      <c r="A556" t="s">
        <v>168</v>
      </c>
      <c r="B556" t="s">
        <v>170</v>
      </c>
      <c r="C556" s="5">
        <v>43959</v>
      </c>
      <c r="E556" s="9"/>
    </row>
    <row r="557" spans="1:6">
      <c r="A557" t="s">
        <v>168</v>
      </c>
      <c r="B557" t="s">
        <v>170</v>
      </c>
      <c r="C557" s="5">
        <v>43959</v>
      </c>
      <c r="E557" s="9"/>
    </row>
    <row r="558" spans="1:6">
      <c r="A558" t="s">
        <v>168</v>
      </c>
      <c r="B558" t="s">
        <v>172</v>
      </c>
      <c r="C558" s="5">
        <v>43959</v>
      </c>
      <c r="E558" s="9"/>
    </row>
    <row r="559" spans="1:6">
      <c r="A559" t="s">
        <v>168</v>
      </c>
      <c r="B559" t="s">
        <v>169</v>
      </c>
      <c r="C559" s="5">
        <v>43727</v>
      </c>
      <c r="E559" s="9"/>
    </row>
    <row r="560" spans="1:6">
      <c r="A560" t="s">
        <v>168</v>
      </c>
      <c r="B560" t="s">
        <v>169</v>
      </c>
      <c r="C560" s="5">
        <v>43860</v>
      </c>
      <c r="E560" s="9"/>
    </row>
    <row r="561" spans="1:5">
      <c r="A561" t="s">
        <v>168</v>
      </c>
      <c r="B561" t="s">
        <v>169</v>
      </c>
      <c r="C561" s="5">
        <v>43959</v>
      </c>
      <c r="E561" s="9"/>
    </row>
    <row r="562" spans="1:5">
      <c r="A562" t="s">
        <v>173</v>
      </c>
      <c r="B562" t="s">
        <v>174</v>
      </c>
      <c r="C562" s="5">
        <v>43546</v>
      </c>
      <c r="D562" s="5" t="s">
        <v>26</v>
      </c>
      <c r="E562" s="9"/>
    </row>
    <row r="563" spans="1:5">
      <c r="A563" t="s">
        <v>173</v>
      </c>
      <c r="B563" t="s">
        <v>174</v>
      </c>
      <c r="C563" s="5">
        <v>43363</v>
      </c>
      <c r="E563" s="9"/>
    </row>
    <row r="564" spans="1:5">
      <c r="A564" t="s">
        <v>173</v>
      </c>
      <c r="B564" t="s">
        <v>174</v>
      </c>
      <c r="C564" s="5">
        <v>43475</v>
      </c>
      <c r="E564" s="9"/>
    </row>
    <row r="565" spans="1:5">
      <c r="A565" t="s">
        <v>173</v>
      </c>
      <c r="B565" t="s">
        <v>174</v>
      </c>
      <c r="C565" s="5">
        <v>43480</v>
      </c>
      <c r="E565" s="9"/>
    </row>
    <row r="566" spans="1:5">
      <c r="A566" t="s">
        <v>173</v>
      </c>
      <c r="B566" t="s">
        <v>174</v>
      </c>
      <c r="C566" s="5">
        <v>43516</v>
      </c>
      <c r="E566" s="9"/>
    </row>
    <row r="567" spans="1:5">
      <c r="A567" t="s">
        <v>153</v>
      </c>
      <c r="B567" t="s">
        <v>175</v>
      </c>
      <c r="C567" s="5">
        <v>43938</v>
      </c>
      <c r="D567" s="5" t="s">
        <v>26</v>
      </c>
      <c r="E567" s="9"/>
    </row>
    <row r="568" spans="1:5">
      <c r="A568" t="s">
        <v>153</v>
      </c>
      <c r="B568" t="s">
        <v>176</v>
      </c>
      <c r="C568" s="5">
        <v>43607</v>
      </c>
      <c r="D568" s="5" t="s">
        <v>26</v>
      </c>
      <c r="E568" s="9"/>
    </row>
    <row r="569" spans="1:5">
      <c r="A569" t="s">
        <v>153</v>
      </c>
      <c r="B569" t="s">
        <v>177</v>
      </c>
      <c r="C569" s="5">
        <v>43937</v>
      </c>
      <c r="D569" s="5" t="s">
        <v>26</v>
      </c>
      <c r="E569" s="9"/>
    </row>
    <row r="570" spans="1:5">
      <c r="A570" t="s">
        <v>153</v>
      </c>
      <c r="B570" t="s">
        <v>176</v>
      </c>
      <c r="C570" s="5">
        <v>43466</v>
      </c>
      <c r="E570" s="9"/>
    </row>
    <row r="571" spans="1:5">
      <c r="A571" t="s">
        <v>153</v>
      </c>
      <c r="B571" t="s">
        <v>176</v>
      </c>
      <c r="C571" s="5">
        <v>43521</v>
      </c>
      <c r="E571" s="9"/>
    </row>
    <row r="572" spans="1:5">
      <c r="A572" t="s">
        <v>153</v>
      </c>
      <c r="B572" t="s">
        <v>176</v>
      </c>
      <c r="C572" s="5">
        <v>43566</v>
      </c>
      <c r="E572" s="9"/>
    </row>
    <row r="573" spans="1:5">
      <c r="A573" t="s">
        <v>153</v>
      </c>
      <c r="B573" t="s">
        <v>177</v>
      </c>
      <c r="C573" s="5">
        <v>43878</v>
      </c>
      <c r="E573" s="9"/>
    </row>
    <row r="574" spans="1:5">
      <c r="A574" t="s">
        <v>153</v>
      </c>
      <c r="B574" t="s">
        <v>177</v>
      </c>
      <c r="C574" s="5">
        <v>43905</v>
      </c>
      <c r="E574" s="9">
        <v>0.45</v>
      </c>
    </row>
    <row r="575" spans="1:5">
      <c r="A575" t="s">
        <v>153</v>
      </c>
      <c r="B575" t="s">
        <v>177</v>
      </c>
      <c r="C575" s="5">
        <v>43912</v>
      </c>
      <c r="E575" s="9">
        <v>0.65</v>
      </c>
    </row>
    <row r="576" spans="1:5">
      <c r="A576" t="s">
        <v>153</v>
      </c>
      <c r="B576" t="s">
        <v>177</v>
      </c>
      <c r="C576" s="5">
        <v>43917</v>
      </c>
      <c r="E576" s="9"/>
    </row>
    <row r="577" spans="1:5">
      <c r="A577" t="s">
        <v>153</v>
      </c>
      <c r="B577" t="s">
        <v>177</v>
      </c>
      <c r="C577" s="5">
        <v>43919</v>
      </c>
      <c r="E577" s="9">
        <v>0.78</v>
      </c>
    </row>
    <row r="578" spans="1:5">
      <c r="A578" t="s">
        <v>153</v>
      </c>
      <c r="B578" t="s">
        <v>177</v>
      </c>
      <c r="C578" s="5">
        <v>43928</v>
      </c>
      <c r="E578" s="9">
        <v>0.83</v>
      </c>
    </row>
    <row r="579" spans="1:5">
      <c r="A579" t="s">
        <v>153</v>
      </c>
      <c r="B579" t="s">
        <v>175</v>
      </c>
      <c r="C579" s="5">
        <v>43739</v>
      </c>
      <c r="E579" s="9"/>
    </row>
    <row r="580" spans="1:5">
      <c r="A580" t="s">
        <v>153</v>
      </c>
      <c r="B580" t="s">
        <v>175</v>
      </c>
      <c r="C580" s="5">
        <v>43862</v>
      </c>
      <c r="E580" s="9"/>
    </row>
    <row r="581" spans="1:5">
      <c r="A581" t="s">
        <v>153</v>
      </c>
      <c r="B581" t="s">
        <v>175</v>
      </c>
      <c r="C581" s="5">
        <v>43878</v>
      </c>
      <c r="E581" s="9"/>
    </row>
    <row r="582" spans="1:5">
      <c r="A582" t="s">
        <v>153</v>
      </c>
      <c r="B582" t="s">
        <v>175</v>
      </c>
      <c r="C582" s="5">
        <v>43905</v>
      </c>
      <c r="E582" s="9">
        <v>0.48</v>
      </c>
    </row>
    <row r="583" spans="1:5">
      <c r="A583" t="s">
        <v>153</v>
      </c>
      <c r="B583" t="s">
        <v>175</v>
      </c>
      <c r="C583" s="5">
        <v>43912</v>
      </c>
      <c r="E583" s="9">
        <v>0.66</v>
      </c>
    </row>
    <row r="584" spans="1:5">
      <c r="A584" t="s">
        <v>153</v>
      </c>
      <c r="B584" t="s">
        <v>175</v>
      </c>
      <c r="C584" s="5">
        <v>43917</v>
      </c>
      <c r="E584" s="9"/>
    </row>
    <row r="585" spans="1:5">
      <c r="A585" t="s">
        <v>153</v>
      </c>
      <c r="B585" t="s">
        <v>175</v>
      </c>
      <c r="C585" s="5">
        <v>43919</v>
      </c>
      <c r="E585" s="9">
        <v>0.78</v>
      </c>
    </row>
    <row r="586" spans="1:5">
      <c r="A586" t="s">
        <v>153</v>
      </c>
      <c r="B586" t="s">
        <v>175</v>
      </c>
      <c r="C586" s="5">
        <v>43928</v>
      </c>
      <c r="E586" s="9">
        <v>0.65500000000000003</v>
      </c>
    </row>
    <row r="587" spans="1:5">
      <c r="A587" t="s">
        <v>178</v>
      </c>
      <c r="B587" t="s">
        <v>179</v>
      </c>
      <c r="C587" s="5">
        <v>43832</v>
      </c>
      <c r="D587" s="5" t="s">
        <v>26</v>
      </c>
      <c r="E587" s="9"/>
    </row>
    <row r="588" spans="1:5">
      <c r="A588" t="s">
        <v>178</v>
      </c>
      <c r="B588" t="s">
        <v>180</v>
      </c>
      <c r="C588" s="5">
        <v>43832</v>
      </c>
      <c r="D588" s="5" t="s">
        <v>26</v>
      </c>
      <c r="E588" s="9"/>
    </row>
    <row r="589" spans="1:5">
      <c r="A589" t="s">
        <v>178</v>
      </c>
      <c r="B589" t="s">
        <v>180</v>
      </c>
      <c r="C589" s="5">
        <v>43752</v>
      </c>
      <c r="E589" s="9"/>
    </row>
    <row r="590" spans="1:5">
      <c r="A590" t="s">
        <v>178</v>
      </c>
      <c r="B590" t="s">
        <v>180</v>
      </c>
      <c r="C590" s="5">
        <v>43784</v>
      </c>
      <c r="E590" s="9">
        <v>0.28000000000000003</v>
      </c>
    </row>
    <row r="591" spans="1:5">
      <c r="A591" t="s">
        <v>178</v>
      </c>
      <c r="B591" t="s">
        <v>180</v>
      </c>
      <c r="C591" s="5">
        <v>43789</v>
      </c>
      <c r="E591" s="9">
        <v>0.34</v>
      </c>
    </row>
    <row r="592" spans="1:5">
      <c r="A592" t="s">
        <v>178</v>
      </c>
      <c r="B592" t="s">
        <v>180</v>
      </c>
      <c r="C592" s="5">
        <v>43798</v>
      </c>
      <c r="E592" s="9">
        <v>1.65</v>
      </c>
    </row>
    <row r="593" spans="1:5">
      <c r="A593" t="s">
        <v>178</v>
      </c>
      <c r="B593" t="s">
        <v>180</v>
      </c>
      <c r="C593" s="5">
        <v>43804</v>
      </c>
      <c r="E593" s="9"/>
    </row>
    <row r="594" spans="1:5">
      <c r="A594" t="s">
        <v>178</v>
      </c>
      <c r="B594" t="s">
        <v>180</v>
      </c>
      <c r="C594" s="5">
        <v>43806</v>
      </c>
      <c r="E594" s="9">
        <v>1.18</v>
      </c>
    </row>
    <row r="595" spans="1:5">
      <c r="A595" t="s">
        <v>178</v>
      </c>
      <c r="B595" t="s">
        <v>180</v>
      </c>
      <c r="C595" s="5">
        <v>43816</v>
      </c>
      <c r="E595" s="9">
        <v>2.5099999999999998</v>
      </c>
    </row>
    <row r="596" spans="1:5">
      <c r="A596" t="s">
        <v>178</v>
      </c>
      <c r="B596" t="s">
        <v>179</v>
      </c>
      <c r="C596" s="5">
        <v>43752</v>
      </c>
      <c r="E596" s="9"/>
    </row>
    <row r="597" spans="1:5">
      <c r="A597" t="s">
        <v>178</v>
      </c>
      <c r="B597" t="s">
        <v>179</v>
      </c>
      <c r="C597" s="5">
        <v>43784</v>
      </c>
      <c r="E597" s="9">
        <v>0.28000000000000003</v>
      </c>
    </row>
    <row r="598" spans="1:5">
      <c r="A598" t="s">
        <v>178</v>
      </c>
      <c r="B598" t="s">
        <v>179</v>
      </c>
      <c r="C598" s="5">
        <v>43789</v>
      </c>
      <c r="E598" s="9">
        <v>0.34</v>
      </c>
    </row>
    <row r="599" spans="1:5">
      <c r="A599" t="s">
        <v>178</v>
      </c>
      <c r="B599" t="s">
        <v>179</v>
      </c>
      <c r="C599" s="5">
        <v>43798</v>
      </c>
      <c r="E599" s="9">
        <v>0.45</v>
      </c>
    </row>
    <row r="600" spans="1:5">
      <c r="A600" t="s">
        <v>178</v>
      </c>
      <c r="B600" t="s">
        <v>179</v>
      </c>
      <c r="C600" s="5">
        <v>43804</v>
      </c>
      <c r="E600" s="9"/>
    </row>
    <row r="601" spans="1:5">
      <c r="A601" t="s">
        <v>178</v>
      </c>
      <c r="B601" t="s">
        <v>179</v>
      </c>
      <c r="C601" s="5">
        <v>43806</v>
      </c>
      <c r="E601" s="9">
        <v>0.52</v>
      </c>
    </row>
    <row r="602" spans="1:5">
      <c r="A602" t="s">
        <v>178</v>
      </c>
      <c r="B602" t="s">
        <v>179</v>
      </c>
      <c r="C602" s="5">
        <v>43816</v>
      </c>
      <c r="E602" s="9">
        <v>0.84</v>
      </c>
    </row>
    <row r="603" spans="1:5">
      <c r="A603" t="s">
        <v>178</v>
      </c>
      <c r="B603" t="s">
        <v>181</v>
      </c>
      <c r="C603" s="5">
        <v>43939</v>
      </c>
      <c r="D603" s="5" t="s">
        <v>26</v>
      </c>
      <c r="E603" s="9"/>
    </row>
    <row r="604" spans="1:5">
      <c r="A604" t="s">
        <v>178</v>
      </c>
      <c r="B604" t="s">
        <v>182</v>
      </c>
      <c r="C604" s="5">
        <v>43939</v>
      </c>
      <c r="D604" s="5" t="s">
        <v>26</v>
      </c>
      <c r="E604" s="9"/>
    </row>
    <row r="605" spans="1:5">
      <c r="A605" t="s">
        <v>178</v>
      </c>
      <c r="B605" t="s">
        <v>182</v>
      </c>
      <c r="C605" s="5">
        <v>43939</v>
      </c>
      <c r="D605" s="5" t="s">
        <v>26</v>
      </c>
      <c r="E605" s="9"/>
    </row>
    <row r="606" spans="1:5">
      <c r="A606" t="s">
        <v>178</v>
      </c>
      <c r="B606" t="s">
        <v>182</v>
      </c>
      <c r="C606" s="5">
        <v>43908</v>
      </c>
      <c r="E606" s="9"/>
    </row>
    <row r="607" spans="1:5">
      <c r="A607" t="s">
        <v>178</v>
      </c>
      <c r="B607" t="s">
        <v>181</v>
      </c>
      <c r="C607" s="5">
        <v>43908</v>
      </c>
      <c r="E607" s="9"/>
    </row>
    <row r="608" spans="1:5">
      <c r="A608" t="s">
        <v>183</v>
      </c>
      <c r="B608" t="s">
        <v>184</v>
      </c>
      <c r="C608" s="5">
        <v>43549</v>
      </c>
      <c r="D608" s="5" t="s">
        <v>26</v>
      </c>
      <c r="E608" s="9"/>
    </row>
    <row r="609" spans="1:5">
      <c r="A609" t="s">
        <v>183</v>
      </c>
      <c r="B609" t="s">
        <v>184</v>
      </c>
      <c r="C609" s="5">
        <v>43462</v>
      </c>
      <c r="E609" s="9"/>
    </row>
    <row r="610" spans="1:5">
      <c r="A610" t="s">
        <v>183</v>
      </c>
      <c r="B610" t="s">
        <v>184</v>
      </c>
      <c r="C610" s="5">
        <v>43494</v>
      </c>
      <c r="E610" s="9">
        <v>1.1499999999999999</v>
      </c>
    </row>
    <row r="611" spans="1:5">
      <c r="A611" t="s">
        <v>183</v>
      </c>
      <c r="B611" t="s">
        <v>184</v>
      </c>
      <c r="C611" s="5">
        <v>43507</v>
      </c>
      <c r="E611" s="9">
        <v>1.2</v>
      </c>
    </row>
    <row r="612" spans="1:5">
      <c r="A612" t="s">
        <v>183</v>
      </c>
      <c r="B612" t="s">
        <v>184</v>
      </c>
      <c r="C612" s="5">
        <v>43515</v>
      </c>
      <c r="E612" s="9">
        <v>1</v>
      </c>
    </row>
    <row r="613" spans="1:5">
      <c r="A613" t="s">
        <v>183</v>
      </c>
      <c r="B613" t="s">
        <v>184</v>
      </c>
      <c r="C613" s="5">
        <v>43509</v>
      </c>
      <c r="D613" s="8"/>
      <c r="E613" s="9"/>
    </row>
    <row r="614" spans="1:5">
      <c r="A614" t="s">
        <v>183</v>
      </c>
      <c r="B614" t="s">
        <v>184</v>
      </c>
      <c r="C614" s="5">
        <v>43523</v>
      </c>
      <c r="E614" s="9">
        <v>0.9</v>
      </c>
    </row>
    <row r="615" spans="1:5">
      <c r="A615" t="s">
        <v>183</v>
      </c>
      <c r="B615" t="s">
        <v>184</v>
      </c>
      <c r="C615" s="5">
        <v>43531</v>
      </c>
      <c r="E615" s="9">
        <v>0.72</v>
      </c>
    </row>
    <row r="616" spans="1:5">
      <c r="A616" t="s">
        <v>168</v>
      </c>
      <c r="B616" t="s">
        <v>170</v>
      </c>
      <c r="C616" s="24">
        <v>43865</v>
      </c>
      <c r="E616" s="9"/>
    </row>
    <row r="617" spans="1:5">
      <c r="A617" t="s">
        <v>168</v>
      </c>
      <c r="B617" t="s">
        <v>170</v>
      </c>
      <c r="C617" s="24">
        <v>43878</v>
      </c>
      <c r="E617" s="9"/>
    </row>
    <row r="618" spans="1:5">
      <c r="A618" t="s">
        <v>168</v>
      </c>
      <c r="B618" t="s">
        <v>170</v>
      </c>
      <c r="C618" s="24">
        <v>43886</v>
      </c>
      <c r="E618" s="9"/>
    </row>
    <row r="619" spans="1:5">
      <c r="A619" t="s">
        <v>168</v>
      </c>
      <c r="B619" t="s">
        <v>170</v>
      </c>
      <c r="C619" s="24">
        <v>43894</v>
      </c>
      <c r="E619" s="9"/>
    </row>
    <row r="620" spans="1:5">
      <c r="A620" t="s">
        <v>168</v>
      </c>
      <c r="B620" t="s">
        <v>170</v>
      </c>
      <c r="C620" s="24">
        <v>43903</v>
      </c>
      <c r="E620" s="9"/>
    </row>
    <row r="621" spans="1:5">
      <c r="A621" t="s">
        <v>168</v>
      </c>
      <c r="B621" t="s">
        <v>170</v>
      </c>
      <c r="C621" s="24">
        <v>43908</v>
      </c>
      <c r="E621" s="9"/>
    </row>
    <row r="622" spans="1:5">
      <c r="A622" t="s">
        <v>168</v>
      </c>
      <c r="B622" t="s">
        <v>170</v>
      </c>
      <c r="C622" s="24">
        <v>43913</v>
      </c>
      <c r="E622" s="9"/>
    </row>
    <row r="623" spans="1:5">
      <c r="A623" t="s">
        <v>168</v>
      </c>
      <c r="B623" t="s">
        <v>170</v>
      </c>
      <c r="C623" s="24">
        <v>43920</v>
      </c>
      <c r="E623" s="9"/>
    </row>
    <row r="624" spans="1:5">
      <c r="A624" t="s">
        <v>168</v>
      </c>
      <c r="B624" t="s">
        <v>170</v>
      </c>
      <c r="C624" s="24">
        <v>43928</v>
      </c>
      <c r="E624" s="9"/>
    </row>
    <row r="625" spans="1:5">
      <c r="A625" t="s">
        <v>168</v>
      </c>
      <c r="B625" t="s">
        <v>170</v>
      </c>
      <c r="C625" s="24">
        <v>43938</v>
      </c>
      <c r="E625" s="9"/>
    </row>
    <row r="626" spans="1:5">
      <c r="A626" t="s">
        <v>168</v>
      </c>
      <c r="B626" t="s">
        <v>170</v>
      </c>
      <c r="C626" s="24">
        <v>43945</v>
      </c>
      <c r="E626" s="9"/>
    </row>
    <row r="627" spans="1:5">
      <c r="A627" t="s">
        <v>168</v>
      </c>
      <c r="B627" t="s">
        <v>171</v>
      </c>
      <c r="C627" s="24">
        <v>43865</v>
      </c>
      <c r="E627" s="9"/>
    </row>
    <row r="628" spans="1:5">
      <c r="A628" t="s">
        <v>168</v>
      </c>
      <c r="B628" t="s">
        <v>171</v>
      </c>
      <c r="C628" s="24">
        <v>43878</v>
      </c>
      <c r="E628" s="9"/>
    </row>
    <row r="629" spans="1:5">
      <c r="A629" t="s">
        <v>168</v>
      </c>
      <c r="B629" t="s">
        <v>171</v>
      </c>
      <c r="C629" s="24">
        <v>43886</v>
      </c>
      <c r="E629" s="9"/>
    </row>
    <row r="630" spans="1:5">
      <c r="A630" t="s">
        <v>168</v>
      </c>
      <c r="B630" t="s">
        <v>171</v>
      </c>
      <c r="C630" s="24">
        <v>43894</v>
      </c>
      <c r="E630" s="9"/>
    </row>
    <row r="631" spans="1:5">
      <c r="A631" t="s">
        <v>168</v>
      </c>
      <c r="B631" t="s">
        <v>171</v>
      </c>
      <c r="C631" s="24">
        <v>43903</v>
      </c>
      <c r="E631" s="9"/>
    </row>
    <row r="632" spans="1:5">
      <c r="A632" t="s">
        <v>168</v>
      </c>
      <c r="B632" t="s">
        <v>171</v>
      </c>
      <c r="C632" s="24">
        <v>43908</v>
      </c>
      <c r="E632" s="9"/>
    </row>
    <row r="633" spans="1:5">
      <c r="A633" t="s">
        <v>168</v>
      </c>
      <c r="B633" t="s">
        <v>171</v>
      </c>
      <c r="C633" s="24">
        <v>43913</v>
      </c>
      <c r="E633" s="9"/>
    </row>
    <row r="634" spans="1:5">
      <c r="A634" t="s">
        <v>168</v>
      </c>
      <c r="B634" t="s">
        <v>171</v>
      </c>
      <c r="C634" s="24">
        <v>43920</v>
      </c>
      <c r="E634" s="9"/>
    </row>
    <row r="635" spans="1:5">
      <c r="A635" t="s">
        <v>168</v>
      </c>
      <c r="B635" t="s">
        <v>171</v>
      </c>
      <c r="C635" s="24">
        <v>43928</v>
      </c>
      <c r="E635" s="9"/>
    </row>
    <row r="636" spans="1:5">
      <c r="A636" t="s">
        <v>168</v>
      </c>
      <c r="B636" t="s">
        <v>171</v>
      </c>
      <c r="C636" s="24">
        <v>43938</v>
      </c>
      <c r="E636" s="9"/>
    </row>
    <row r="637" spans="1:5">
      <c r="A637" t="s">
        <v>168</v>
      </c>
      <c r="B637" t="s">
        <v>171</v>
      </c>
      <c r="C637" s="24">
        <v>43945</v>
      </c>
      <c r="E637" s="9"/>
    </row>
    <row r="638" spans="1:5">
      <c r="A638" t="s">
        <v>173</v>
      </c>
      <c r="B638" t="s">
        <v>174</v>
      </c>
      <c r="C638" s="15">
        <v>43481</v>
      </c>
      <c r="E638" s="9"/>
    </row>
    <row r="639" spans="1:5">
      <c r="A639" t="s">
        <v>173</v>
      </c>
      <c r="B639" t="s">
        <v>174</v>
      </c>
      <c r="C639" s="15">
        <v>43488</v>
      </c>
      <c r="E639" s="9"/>
    </row>
    <row r="640" spans="1:5">
      <c r="A640" t="s">
        <v>173</v>
      </c>
      <c r="B640" t="s">
        <v>174</v>
      </c>
      <c r="C640" s="15">
        <v>43495</v>
      </c>
      <c r="E640" s="9"/>
    </row>
    <row r="641" spans="1:5">
      <c r="A641" t="s">
        <v>173</v>
      </c>
      <c r="B641" t="s">
        <v>174</v>
      </c>
      <c r="C641" s="15">
        <v>43501</v>
      </c>
      <c r="E641" s="9"/>
    </row>
    <row r="642" spans="1:5">
      <c r="A642" t="s">
        <v>173</v>
      </c>
      <c r="B642" t="s">
        <v>174</v>
      </c>
      <c r="C642" s="15">
        <v>43509</v>
      </c>
      <c r="E642" s="9"/>
    </row>
    <row r="643" spans="1:5">
      <c r="A643" t="s">
        <v>173</v>
      </c>
      <c r="B643" t="s">
        <v>174</v>
      </c>
      <c r="C643" s="15">
        <v>43516</v>
      </c>
      <c r="E643" s="9"/>
    </row>
    <row r="644" spans="1:5">
      <c r="A644" t="s">
        <v>173</v>
      </c>
      <c r="B644" t="s">
        <v>174</v>
      </c>
      <c r="C644" s="15">
        <v>43521</v>
      </c>
      <c r="E644" s="9"/>
    </row>
    <row r="645" spans="1:5">
      <c r="A645" t="s">
        <v>173</v>
      </c>
      <c r="B645" t="s">
        <v>174</v>
      </c>
      <c r="C645" s="15">
        <v>43525</v>
      </c>
      <c r="E645" s="9"/>
    </row>
    <row r="646" spans="1:5">
      <c r="A646" t="s">
        <v>173</v>
      </c>
      <c r="B646" t="s">
        <v>174</v>
      </c>
      <c r="C646" s="15">
        <v>43531</v>
      </c>
      <c r="E646" s="9"/>
    </row>
    <row r="647" spans="1:5">
      <c r="A647" t="s">
        <v>173</v>
      </c>
      <c r="B647" t="s">
        <v>174</v>
      </c>
      <c r="C647" s="15">
        <v>43537</v>
      </c>
      <c r="E647" s="9"/>
    </row>
    <row r="648" spans="1:5">
      <c r="A648" t="s">
        <v>173</v>
      </c>
      <c r="B648" t="s">
        <v>174</v>
      </c>
      <c r="C648" s="15">
        <v>43544</v>
      </c>
      <c r="E648" s="9"/>
    </row>
    <row r="649" spans="1:5">
      <c r="A649" t="s">
        <v>173</v>
      </c>
      <c r="B649" t="s">
        <v>174</v>
      </c>
      <c r="C649" s="15">
        <v>43552</v>
      </c>
      <c r="E649" s="9"/>
    </row>
    <row r="650" spans="1:5">
      <c r="A650" t="s">
        <v>173</v>
      </c>
      <c r="B650" t="s">
        <v>174</v>
      </c>
      <c r="C650" s="15">
        <v>43558</v>
      </c>
      <c r="E650" s="9"/>
    </row>
    <row r="651" spans="1:5">
      <c r="A651" t="s">
        <v>173</v>
      </c>
      <c r="B651" t="s">
        <v>174</v>
      </c>
      <c r="C651" s="15">
        <v>43565</v>
      </c>
      <c r="E651" s="9"/>
    </row>
    <row r="652" spans="1:5">
      <c r="E652" s="9"/>
    </row>
    <row r="653" spans="1:5">
      <c r="E653" s="9"/>
    </row>
    <row r="654" spans="1:5">
      <c r="E654" s="9"/>
    </row>
    <row r="655" spans="1:5">
      <c r="E655" s="9"/>
    </row>
    <row r="656" spans="1:5">
      <c r="E656" s="9"/>
    </row>
    <row r="657" spans="5:5">
      <c r="E657" s="9"/>
    </row>
    <row r="658" spans="5:5">
      <c r="E658" s="9"/>
    </row>
    <row r="659" spans="5:5">
      <c r="E659" s="9"/>
    </row>
    <row r="660" spans="5:5">
      <c r="E660" s="9"/>
    </row>
    <row r="661" spans="5:5">
      <c r="E661" s="9"/>
    </row>
    <row r="662" spans="5:5">
      <c r="E662" s="9"/>
    </row>
    <row r="663" spans="5:5">
      <c r="E663" s="9"/>
    </row>
    <row r="664" spans="5:5">
      <c r="E664" s="9"/>
    </row>
    <row r="665" spans="5:5">
      <c r="E665" s="9"/>
    </row>
    <row r="666" spans="5:5">
      <c r="E666" s="9"/>
    </row>
    <row r="667" spans="5:5">
      <c r="E667" s="9"/>
    </row>
    <row r="668" spans="5:5">
      <c r="E668" s="9"/>
    </row>
    <row r="669" spans="5:5">
      <c r="E669" s="9"/>
    </row>
    <row r="670" spans="5:5">
      <c r="E670" s="9"/>
    </row>
    <row r="671" spans="5:5">
      <c r="E671" s="9"/>
    </row>
    <row r="672" spans="5:5">
      <c r="E672" s="9"/>
    </row>
    <row r="673" spans="5:5">
      <c r="E673" s="9"/>
    </row>
    <row r="674" spans="5:5">
      <c r="E674" s="9"/>
    </row>
    <row r="675" spans="5:5">
      <c r="E675" s="9"/>
    </row>
    <row r="676" spans="5:5">
      <c r="E676" s="9"/>
    </row>
    <row r="677" spans="5:5">
      <c r="E677" s="9"/>
    </row>
    <row r="678" spans="5:5">
      <c r="E678" s="9"/>
    </row>
    <row r="679" spans="5:5">
      <c r="E679" s="9"/>
    </row>
    <row r="680" spans="5:5">
      <c r="E680" s="9"/>
    </row>
    <row r="681" spans="5:5">
      <c r="E681" s="9"/>
    </row>
    <row r="682" spans="5:5">
      <c r="E682" s="9"/>
    </row>
    <row r="683" spans="5:5">
      <c r="E683" s="9"/>
    </row>
    <row r="684" spans="5:5">
      <c r="E684" s="9"/>
    </row>
    <row r="685" spans="5:5">
      <c r="E685" s="9"/>
    </row>
    <row r="686" spans="5:5">
      <c r="E686" s="9"/>
    </row>
    <row r="687" spans="5:5">
      <c r="E687" s="9"/>
    </row>
    <row r="688" spans="5:5">
      <c r="E688" s="9"/>
    </row>
    <row r="689" spans="5:5">
      <c r="E689" s="9"/>
    </row>
    <row r="690" spans="5:5">
      <c r="E690" s="9"/>
    </row>
    <row r="691" spans="5:5">
      <c r="E691" s="9"/>
    </row>
    <row r="692" spans="5:5">
      <c r="E692" s="9"/>
    </row>
    <row r="693" spans="5:5">
      <c r="E693" s="9"/>
    </row>
    <row r="694" spans="5:5">
      <c r="E694" s="9"/>
    </row>
    <row r="695" spans="5:5">
      <c r="E695" s="9"/>
    </row>
    <row r="696" spans="5:5">
      <c r="E696" s="9"/>
    </row>
    <row r="697" spans="5:5">
      <c r="E697" s="9"/>
    </row>
    <row r="698" spans="5:5">
      <c r="E698" s="9"/>
    </row>
    <row r="699" spans="5:5">
      <c r="E699" s="9"/>
    </row>
    <row r="700" spans="5:5">
      <c r="E700" s="9"/>
    </row>
  </sheetData>
  <sortState xmlns:xlrd2="http://schemas.microsoft.com/office/spreadsheetml/2017/richdata2" ref="A205:G572">
    <sortCondition ref="B2:B572"/>
    <sortCondition ref="E2:E5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22F-2E24-4858-A5DD-C09DEDEA6FCE}">
  <dimension ref="A1:AJ322"/>
  <sheetViews>
    <sheetView workbookViewId="0">
      <selection sqref="A1:XFD219"/>
    </sheetView>
  </sheetViews>
  <sheetFormatPr defaultRowHeight="15"/>
  <cols>
    <col min="2" max="2" width="32.42578125" customWidth="1"/>
    <col min="3" max="3" width="28.140625" customWidth="1"/>
  </cols>
  <sheetData>
    <row r="1" spans="1:36">
      <c r="A1" t="s">
        <v>0</v>
      </c>
      <c r="B1" s="12" t="s">
        <v>1</v>
      </c>
      <c r="C1" s="12" t="s">
        <v>2</v>
      </c>
      <c r="D1" s="12" t="s">
        <v>24</v>
      </c>
      <c r="E1" s="13" t="s">
        <v>59</v>
      </c>
      <c r="F1" s="13" t="s">
        <v>83</v>
      </c>
      <c r="G1" s="13" t="s">
        <v>84</v>
      </c>
      <c r="H1" s="13" t="s">
        <v>196</v>
      </c>
      <c r="I1" s="12" t="s">
        <v>60</v>
      </c>
      <c r="J1" s="13" t="s">
        <v>197</v>
      </c>
      <c r="K1" s="12" t="s">
        <v>90</v>
      </c>
      <c r="L1" s="13" t="s">
        <v>198</v>
      </c>
      <c r="M1" s="12" t="s">
        <v>61</v>
      </c>
      <c r="N1" s="13" t="s">
        <v>199</v>
      </c>
      <c r="O1" s="13" t="s">
        <v>85</v>
      </c>
      <c r="P1" s="13" t="s">
        <v>200</v>
      </c>
      <c r="Q1" s="12" t="s">
        <v>62</v>
      </c>
      <c r="R1" s="13" t="s">
        <v>201</v>
      </c>
      <c r="S1" s="13" t="s">
        <v>86</v>
      </c>
      <c r="T1" s="12" t="s">
        <v>63</v>
      </c>
      <c r="U1" s="13" t="s">
        <v>192</v>
      </c>
      <c r="V1" s="13" t="s">
        <v>193</v>
      </c>
      <c r="W1" s="13" t="s">
        <v>194</v>
      </c>
      <c r="X1" s="13" t="s">
        <v>195</v>
      </c>
      <c r="Y1" s="13" t="s">
        <v>202</v>
      </c>
      <c r="Z1" s="13" t="s">
        <v>203</v>
      </c>
      <c r="AA1" s="13" t="s">
        <v>204</v>
      </c>
      <c r="AB1" s="13" t="s">
        <v>205</v>
      </c>
      <c r="AC1" s="13" t="s">
        <v>206</v>
      </c>
      <c r="AD1" s="13" t="s">
        <v>207</v>
      </c>
      <c r="AE1" s="13" t="s">
        <v>208</v>
      </c>
      <c r="AF1" s="13" t="s">
        <v>209</v>
      </c>
      <c r="AG1" s="13" t="s">
        <v>210</v>
      </c>
      <c r="AH1" s="13" t="s">
        <v>211</v>
      </c>
      <c r="AI1" s="13" t="s">
        <v>212</v>
      </c>
      <c r="AJ1" s="13" t="s">
        <v>213</v>
      </c>
    </row>
    <row r="2" spans="1:36">
      <c r="A2" t="s">
        <v>4</v>
      </c>
      <c r="B2" t="s">
        <v>48</v>
      </c>
      <c r="C2" s="5">
        <v>35418</v>
      </c>
      <c r="E2">
        <v>560</v>
      </c>
    </row>
    <row r="3" spans="1:36">
      <c r="A3" t="s">
        <v>4</v>
      </c>
      <c r="B3" t="s">
        <v>48</v>
      </c>
      <c r="C3" s="5">
        <v>35424</v>
      </c>
      <c r="E3">
        <v>555</v>
      </c>
    </row>
    <row r="4" spans="1:36">
      <c r="A4" t="s">
        <v>4</v>
      </c>
      <c r="B4" t="s">
        <v>48</v>
      </c>
      <c r="C4" s="5">
        <v>35429</v>
      </c>
      <c r="E4">
        <v>555</v>
      </c>
    </row>
    <row r="5" spans="1:36">
      <c r="A5" t="s">
        <v>4</v>
      </c>
      <c r="B5" t="s">
        <v>48</v>
      </c>
      <c r="C5" s="5">
        <v>35442</v>
      </c>
      <c r="E5">
        <v>500</v>
      </c>
    </row>
    <row r="6" spans="1:36">
      <c r="A6" t="s">
        <v>4</v>
      </c>
      <c r="B6" t="s">
        <v>48</v>
      </c>
      <c r="C6" s="5">
        <v>35449</v>
      </c>
      <c r="E6">
        <v>495</v>
      </c>
    </row>
    <row r="7" spans="1:36">
      <c r="A7" t="s">
        <v>4</v>
      </c>
      <c r="B7" t="s">
        <v>48</v>
      </c>
      <c r="C7" s="5">
        <v>35454</v>
      </c>
      <c r="E7">
        <v>485</v>
      </c>
    </row>
    <row r="8" spans="1:36">
      <c r="A8" t="s">
        <v>4</v>
      </c>
      <c r="B8" t="s">
        <v>48</v>
      </c>
      <c r="C8" s="5">
        <v>35460</v>
      </c>
      <c r="E8">
        <v>540</v>
      </c>
    </row>
    <row r="9" spans="1:36">
      <c r="A9" t="s">
        <v>4</v>
      </c>
      <c r="B9" t="s">
        <v>48</v>
      </c>
      <c r="C9" s="5">
        <v>35477</v>
      </c>
      <c r="E9">
        <v>505</v>
      </c>
    </row>
    <row r="10" spans="1:36">
      <c r="A10" t="s">
        <v>4</v>
      </c>
      <c r="B10" t="s">
        <v>48</v>
      </c>
      <c r="C10" s="5">
        <v>35482</v>
      </c>
      <c r="E10">
        <v>540</v>
      </c>
    </row>
    <row r="11" spans="1:36">
      <c r="A11" t="s">
        <v>4</v>
      </c>
      <c r="B11" t="s">
        <v>48</v>
      </c>
      <c r="C11" s="5">
        <v>35492</v>
      </c>
      <c r="E11">
        <v>510</v>
      </c>
    </row>
    <row r="12" spans="1:36">
      <c r="A12" t="s">
        <v>4</v>
      </c>
      <c r="B12" t="s">
        <v>49</v>
      </c>
      <c r="C12" s="5">
        <v>35418</v>
      </c>
      <c r="E12">
        <v>540</v>
      </c>
      <c r="I12">
        <v>0.41</v>
      </c>
      <c r="M12">
        <v>0.36</v>
      </c>
      <c r="Q12">
        <v>0.32</v>
      </c>
      <c r="T12">
        <v>0.34</v>
      </c>
    </row>
    <row r="13" spans="1:36">
      <c r="A13" t="s">
        <v>4</v>
      </c>
      <c r="B13" t="s">
        <v>49</v>
      </c>
      <c r="C13" s="5">
        <v>35424</v>
      </c>
      <c r="E13">
        <v>540</v>
      </c>
      <c r="I13">
        <v>0.42</v>
      </c>
      <c r="M13">
        <v>0.38</v>
      </c>
      <c r="Q13">
        <v>0.32500000000000001</v>
      </c>
      <c r="T13">
        <v>0.34</v>
      </c>
    </row>
    <row r="14" spans="1:36">
      <c r="A14" t="s">
        <v>4</v>
      </c>
      <c r="B14" t="s">
        <v>49</v>
      </c>
      <c r="C14" s="5">
        <v>35429</v>
      </c>
      <c r="E14">
        <v>550</v>
      </c>
      <c r="I14">
        <v>0.38</v>
      </c>
      <c r="M14">
        <v>0.37</v>
      </c>
      <c r="Q14">
        <v>0.33</v>
      </c>
      <c r="T14">
        <v>0.34</v>
      </c>
    </row>
    <row r="15" spans="1:36">
      <c r="A15" t="s">
        <v>4</v>
      </c>
      <c r="B15" t="s">
        <v>49</v>
      </c>
      <c r="C15" s="5">
        <v>35442</v>
      </c>
      <c r="E15">
        <v>485</v>
      </c>
      <c r="I15">
        <v>0.34</v>
      </c>
      <c r="M15">
        <v>0.35</v>
      </c>
      <c r="Q15">
        <v>0.33</v>
      </c>
      <c r="T15">
        <v>0.35</v>
      </c>
    </row>
    <row r="16" spans="1:36">
      <c r="A16" t="s">
        <v>4</v>
      </c>
      <c r="B16" t="s">
        <v>49</v>
      </c>
      <c r="C16" s="5">
        <v>35449</v>
      </c>
      <c r="E16">
        <v>470</v>
      </c>
      <c r="I16">
        <v>0.32</v>
      </c>
      <c r="M16">
        <v>0.33</v>
      </c>
      <c r="Q16">
        <v>0.32</v>
      </c>
      <c r="T16">
        <v>0.35</v>
      </c>
    </row>
    <row r="17" spans="1:20">
      <c r="A17" t="s">
        <v>4</v>
      </c>
      <c r="B17" t="s">
        <v>49</v>
      </c>
      <c r="C17" s="5">
        <v>35454</v>
      </c>
      <c r="E17">
        <v>460</v>
      </c>
      <c r="I17">
        <v>0.31</v>
      </c>
      <c r="M17">
        <v>0.32500000000000001</v>
      </c>
      <c r="Q17">
        <v>0.31</v>
      </c>
      <c r="T17">
        <v>0.35</v>
      </c>
    </row>
    <row r="18" spans="1:20">
      <c r="A18" t="s">
        <v>4</v>
      </c>
      <c r="B18" t="s">
        <v>49</v>
      </c>
      <c r="C18" s="5">
        <v>35460</v>
      </c>
      <c r="E18">
        <v>525</v>
      </c>
      <c r="I18">
        <v>0.32</v>
      </c>
      <c r="M18">
        <v>0.32500000000000001</v>
      </c>
      <c r="Q18">
        <v>0.3</v>
      </c>
      <c r="T18">
        <v>0.34</v>
      </c>
    </row>
    <row r="19" spans="1:20">
      <c r="A19" t="s">
        <v>4</v>
      </c>
      <c r="B19" t="s">
        <v>49</v>
      </c>
      <c r="C19" s="5">
        <v>35477</v>
      </c>
      <c r="E19">
        <v>455</v>
      </c>
      <c r="I19">
        <v>0.33</v>
      </c>
      <c r="M19">
        <v>0.32500000000000001</v>
      </c>
      <c r="Q19">
        <v>0.28999999999999998</v>
      </c>
      <c r="T19">
        <v>0.33</v>
      </c>
    </row>
    <row r="20" spans="1:20">
      <c r="A20" t="s">
        <v>4</v>
      </c>
      <c r="B20" t="s">
        <v>49</v>
      </c>
      <c r="C20" s="5">
        <v>35482</v>
      </c>
      <c r="E20">
        <v>500</v>
      </c>
      <c r="I20">
        <v>0.4</v>
      </c>
      <c r="M20">
        <v>0.34</v>
      </c>
      <c r="Q20">
        <v>0.28999999999999998</v>
      </c>
      <c r="T20">
        <v>0.33</v>
      </c>
    </row>
    <row r="21" spans="1:20">
      <c r="A21" t="s">
        <v>4</v>
      </c>
      <c r="B21" t="s">
        <v>49</v>
      </c>
      <c r="C21" s="5">
        <v>35492</v>
      </c>
      <c r="E21">
        <v>495</v>
      </c>
    </row>
    <row r="22" spans="1:20">
      <c r="A22" t="s">
        <v>4</v>
      </c>
      <c r="B22" t="s">
        <v>49</v>
      </c>
      <c r="C22" s="5">
        <v>35497</v>
      </c>
      <c r="I22">
        <v>0.37</v>
      </c>
      <c r="M22">
        <v>0.34</v>
      </c>
      <c r="Q22">
        <v>0.3</v>
      </c>
      <c r="T22">
        <v>0.33</v>
      </c>
    </row>
    <row r="23" spans="1:20">
      <c r="A23" t="s">
        <v>4</v>
      </c>
      <c r="B23" t="s">
        <v>49</v>
      </c>
      <c r="C23" s="5">
        <v>35502</v>
      </c>
      <c r="I23">
        <v>0.36</v>
      </c>
      <c r="M23">
        <v>0.34</v>
      </c>
      <c r="Q23">
        <v>0.3</v>
      </c>
      <c r="T23">
        <v>0.32</v>
      </c>
    </row>
    <row r="24" spans="1:20">
      <c r="A24" t="s">
        <v>4</v>
      </c>
      <c r="B24" t="s">
        <v>49</v>
      </c>
      <c r="C24" s="5">
        <v>35515</v>
      </c>
      <c r="I24">
        <v>0.36</v>
      </c>
      <c r="M24">
        <v>0.34</v>
      </c>
      <c r="Q24">
        <v>0.3</v>
      </c>
      <c r="T24">
        <v>0.32</v>
      </c>
    </row>
    <row r="25" spans="1:20">
      <c r="A25" t="s">
        <v>4</v>
      </c>
      <c r="B25" t="s">
        <v>49</v>
      </c>
      <c r="C25" s="5">
        <v>35522</v>
      </c>
      <c r="I25">
        <v>0.36</v>
      </c>
      <c r="M25">
        <v>0.34</v>
      </c>
      <c r="Q25">
        <v>0.3</v>
      </c>
      <c r="T25">
        <v>0.32</v>
      </c>
    </row>
    <row r="26" spans="1:20">
      <c r="A26" t="s">
        <v>4</v>
      </c>
      <c r="B26" t="s">
        <v>51</v>
      </c>
      <c r="C26" s="5">
        <v>35418</v>
      </c>
      <c r="E26">
        <v>565</v>
      </c>
    </row>
    <row r="27" spans="1:20">
      <c r="A27" t="s">
        <v>4</v>
      </c>
      <c r="B27" t="s">
        <v>51</v>
      </c>
      <c r="C27" s="5">
        <v>35424</v>
      </c>
      <c r="E27">
        <v>555</v>
      </c>
    </row>
    <row r="28" spans="1:20">
      <c r="A28" t="s">
        <v>4</v>
      </c>
      <c r="B28" t="s">
        <v>51</v>
      </c>
      <c r="C28" s="5">
        <v>35429</v>
      </c>
      <c r="E28">
        <v>580</v>
      </c>
    </row>
    <row r="29" spans="1:20">
      <c r="A29" t="s">
        <v>4</v>
      </c>
      <c r="B29" t="s">
        <v>51</v>
      </c>
      <c r="C29" s="5">
        <v>35442</v>
      </c>
      <c r="E29">
        <v>502</v>
      </c>
    </row>
    <row r="30" spans="1:20">
      <c r="A30" t="s">
        <v>4</v>
      </c>
      <c r="B30" t="s">
        <v>51</v>
      </c>
      <c r="C30" s="5">
        <v>35449</v>
      </c>
      <c r="E30">
        <v>495</v>
      </c>
    </row>
    <row r="31" spans="1:20">
      <c r="A31" t="s">
        <v>4</v>
      </c>
      <c r="B31" t="s">
        <v>51</v>
      </c>
      <c r="C31" s="5">
        <v>35454</v>
      </c>
      <c r="E31">
        <v>485</v>
      </c>
    </row>
    <row r="32" spans="1:20">
      <c r="A32" t="s">
        <v>4</v>
      </c>
      <c r="B32" t="s">
        <v>51</v>
      </c>
      <c r="C32" s="5">
        <v>35460</v>
      </c>
      <c r="E32">
        <v>540</v>
      </c>
    </row>
    <row r="33" spans="1:20">
      <c r="A33" t="s">
        <v>4</v>
      </c>
      <c r="B33" t="s">
        <v>51</v>
      </c>
      <c r="C33" s="5">
        <v>35477</v>
      </c>
      <c r="E33">
        <v>500</v>
      </c>
    </row>
    <row r="34" spans="1:20">
      <c r="A34" t="s">
        <v>4</v>
      </c>
      <c r="B34" t="s">
        <v>51</v>
      </c>
      <c r="C34" s="5">
        <v>35497</v>
      </c>
      <c r="E34">
        <v>545</v>
      </c>
    </row>
    <row r="35" spans="1:20">
      <c r="A35" t="s">
        <v>4</v>
      </c>
      <c r="B35" t="s">
        <v>51</v>
      </c>
      <c r="C35" s="5">
        <v>35502</v>
      </c>
      <c r="E35">
        <v>520</v>
      </c>
    </row>
    <row r="36" spans="1:20">
      <c r="A36" t="s">
        <v>4</v>
      </c>
      <c r="B36" t="s">
        <v>51</v>
      </c>
      <c r="C36" s="5">
        <v>35515</v>
      </c>
      <c r="E36">
        <v>500</v>
      </c>
    </row>
    <row r="37" spans="1:20">
      <c r="A37" t="s">
        <v>4</v>
      </c>
      <c r="B37" t="s">
        <v>51</v>
      </c>
      <c r="C37" s="5">
        <v>35519</v>
      </c>
      <c r="E37">
        <v>497</v>
      </c>
    </row>
    <row r="38" spans="1:20">
      <c r="A38" t="s">
        <v>4</v>
      </c>
      <c r="B38" t="s">
        <v>52</v>
      </c>
      <c r="C38" s="5">
        <v>35418</v>
      </c>
      <c r="E38">
        <v>555</v>
      </c>
      <c r="I38">
        <v>0.41</v>
      </c>
      <c r="M38">
        <v>0.36</v>
      </c>
      <c r="Q38">
        <v>0.32</v>
      </c>
      <c r="T38">
        <v>0.33500000000000002</v>
      </c>
    </row>
    <row r="39" spans="1:20">
      <c r="A39" t="s">
        <v>4</v>
      </c>
      <c r="B39" t="s">
        <v>52</v>
      </c>
      <c r="C39" s="5">
        <v>35424</v>
      </c>
      <c r="E39">
        <v>545</v>
      </c>
      <c r="I39">
        <v>0.42</v>
      </c>
      <c r="M39">
        <v>0.37</v>
      </c>
      <c r="Q39">
        <v>0.32</v>
      </c>
      <c r="T39">
        <v>0.33500000000000002</v>
      </c>
    </row>
    <row r="40" spans="1:20">
      <c r="A40" t="s">
        <v>4</v>
      </c>
      <c r="B40" t="s">
        <v>52</v>
      </c>
      <c r="C40" s="5">
        <v>35429</v>
      </c>
      <c r="E40">
        <v>557</v>
      </c>
      <c r="I40">
        <v>0.38</v>
      </c>
      <c r="M40">
        <v>0.37</v>
      </c>
      <c r="Q40">
        <v>0.32</v>
      </c>
      <c r="T40">
        <v>0.33500000000000002</v>
      </c>
    </row>
    <row r="41" spans="1:20">
      <c r="A41" t="s">
        <v>4</v>
      </c>
      <c r="B41" t="s">
        <v>52</v>
      </c>
      <c r="C41" s="5">
        <v>35442</v>
      </c>
      <c r="E41">
        <v>490</v>
      </c>
      <c r="I41">
        <v>0.34</v>
      </c>
      <c r="M41">
        <v>0.35</v>
      </c>
      <c r="Q41">
        <v>0.32</v>
      </c>
      <c r="T41">
        <v>0.34</v>
      </c>
    </row>
    <row r="42" spans="1:20">
      <c r="A42" t="s">
        <v>4</v>
      </c>
      <c r="B42" t="s">
        <v>52</v>
      </c>
      <c r="C42" s="5">
        <v>35449</v>
      </c>
      <c r="E42">
        <v>475</v>
      </c>
      <c r="I42">
        <v>0.32</v>
      </c>
      <c r="M42">
        <v>0.33</v>
      </c>
      <c r="Q42">
        <v>0.32</v>
      </c>
      <c r="T42">
        <v>0.34</v>
      </c>
    </row>
    <row r="43" spans="1:20">
      <c r="A43" t="s">
        <v>4</v>
      </c>
      <c r="B43" t="s">
        <v>52</v>
      </c>
      <c r="C43" s="5">
        <v>35454</v>
      </c>
      <c r="E43">
        <v>470</v>
      </c>
      <c r="I43">
        <v>0.31</v>
      </c>
      <c r="M43">
        <v>0.32500000000000001</v>
      </c>
      <c r="Q43">
        <v>0.315</v>
      </c>
      <c r="T43">
        <v>0.33500000000000002</v>
      </c>
    </row>
    <row r="44" spans="1:20">
      <c r="A44" t="s">
        <v>4</v>
      </c>
      <c r="B44" t="s">
        <v>52</v>
      </c>
      <c r="C44" s="5">
        <v>35460</v>
      </c>
      <c r="E44">
        <v>525</v>
      </c>
      <c r="I44">
        <v>0.32</v>
      </c>
      <c r="M44">
        <v>0.32500000000000001</v>
      </c>
      <c r="Q44">
        <v>0.31</v>
      </c>
      <c r="T44">
        <v>0.33500000000000002</v>
      </c>
    </row>
    <row r="45" spans="1:20">
      <c r="A45" t="s">
        <v>4</v>
      </c>
      <c r="B45" t="s">
        <v>52</v>
      </c>
      <c r="C45" s="5">
        <v>35477</v>
      </c>
      <c r="E45">
        <v>510</v>
      </c>
      <c r="I45">
        <v>0.33</v>
      </c>
      <c r="M45">
        <v>0.32500000000000001</v>
      </c>
      <c r="Q45">
        <v>0.31</v>
      </c>
      <c r="T45">
        <v>0.33</v>
      </c>
    </row>
    <row r="46" spans="1:20">
      <c r="A46" t="s">
        <v>4</v>
      </c>
      <c r="B46" t="s">
        <v>52</v>
      </c>
      <c r="C46" s="5">
        <v>35482</v>
      </c>
      <c r="I46">
        <v>0.4</v>
      </c>
      <c r="M46">
        <v>0.33500000000000002</v>
      </c>
      <c r="Q46">
        <v>0.31</v>
      </c>
      <c r="T46">
        <v>0.33</v>
      </c>
    </row>
    <row r="47" spans="1:20">
      <c r="A47" t="s">
        <v>4</v>
      </c>
      <c r="B47" t="s">
        <v>52</v>
      </c>
      <c r="C47" s="5">
        <v>35497</v>
      </c>
      <c r="E47">
        <v>495</v>
      </c>
      <c r="I47">
        <v>0.37</v>
      </c>
      <c r="M47">
        <v>0.34</v>
      </c>
      <c r="Q47">
        <v>0.31</v>
      </c>
      <c r="T47">
        <v>0.32500000000000001</v>
      </c>
    </row>
    <row r="48" spans="1:20">
      <c r="A48" t="s">
        <v>4</v>
      </c>
      <c r="B48" t="s">
        <v>52</v>
      </c>
      <c r="C48" s="5">
        <v>35502</v>
      </c>
      <c r="E48">
        <v>480</v>
      </c>
      <c r="I48">
        <v>0.36</v>
      </c>
      <c r="M48">
        <v>0.34</v>
      </c>
      <c r="Q48">
        <v>0.3</v>
      </c>
      <c r="T48">
        <v>0.32</v>
      </c>
    </row>
    <row r="49" spans="1:20">
      <c r="A49" t="s">
        <v>4</v>
      </c>
      <c r="B49" t="s">
        <v>52</v>
      </c>
      <c r="C49" s="5">
        <v>35515</v>
      </c>
      <c r="E49">
        <v>480</v>
      </c>
      <c r="I49">
        <v>0.36</v>
      </c>
      <c r="M49">
        <v>0.34</v>
      </c>
      <c r="Q49">
        <v>0.3</v>
      </c>
      <c r="T49">
        <v>0.32</v>
      </c>
    </row>
    <row r="50" spans="1:20">
      <c r="A50" t="s">
        <v>4</v>
      </c>
      <c r="B50" t="s">
        <v>52</v>
      </c>
      <c r="C50" s="5">
        <v>35522</v>
      </c>
      <c r="D50" s="5" t="s">
        <v>26</v>
      </c>
      <c r="I50">
        <v>0.36</v>
      </c>
      <c r="M50">
        <v>0.34</v>
      </c>
      <c r="Q50">
        <v>0.3</v>
      </c>
      <c r="T50">
        <v>0.32</v>
      </c>
    </row>
    <row r="51" spans="1:20">
      <c r="A51" t="s">
        <v>4</v>
      </c>
      <c r="B51" t="s">
        <v>55</v>
      </c>
      <c r="C51" s="5">
        <v>35462</v>
      </c>
      <c r="E51">
        <v>570</v>
      </c>
      <c r="I51">
        <v>0.4</v>
      </c>
      <c r="M51">
        <v>0.37</v>
      </c>
      <c r="Q51">
        <v>0.32500000000000001</v>
      </c>
      <c r="T51">
        <v>0.32500000000000001</v>
      </c>
    </row>
    <row r="52" spans="1:20">
      <c r="A52" t="s">
        <v>4</v>
      </c>
      <c r="B52" t="s">
        <v>55</v>
      </c>
      <c r="C52" s="5">
        <v>35482</v>
      </c>
      <c r="E52">
        <v>585</v>
      </c>
      <c r="I52">
        <v>0.38</v>
      </c>
      <c r="M52">
        <v>0.37</v>
      </c>
      <c r="Q52">
        <v>0.32500000000000001</v>
      </c>
      <c r="T52">
        <v>0.32500000000000001</v>
      </c>
    </row>
    <row r="53" spans="1:20">
      <c r="A53" t="s">
        <v>4</v>
      </c>
      <c r="B53" t="s">
        <v>55</v>
      </c>
      <c r="C53" s="5">
        <v>35492</v>
      </c>
      <c r="E53">
        <v>525</v>
      </c>
      <c r="I53">
        <v>0.33</v>
      </c>
      <c r="M53">
        <v>0.36</v>
      </c>
      <c r="Q53">
        <v>0.32500000000000001</v>
      </c>
      <c r="T53">
        <v>0.32500000000000001</v>
      </c>
    </row>
    <row r="54" spans="1:20">
      <c r="A54" t="s">
        <v>4</v>
      </c>
      <c r="B54" t="s">
        <v>55</v>
      </c>
      <c r="C54" s="5">
        <v>35497</v>
      </c>
      <c r="E54">
        <v>510</v>
      </c>
      <c r="I54">
        <v>0.32500000000000001</v>
      </c>
      <c r="M54">
        <v>0.35</v>
      </c>
      <c r="Q54">
        <v>0.32</v>
      </c>
      <c r="T54">
        <v>0.32</v>
      </c>
    </row>
    <row r="55" spans="1:20">
      <c r="A55" t="s">
        <v>4</v>
      </c>
      <c r="B55" t="s">
        <v>55</v>
      </c>
      <c r="C55" s="5">
        <v>35504</v>
      </c>
      <c r="E55">
        <v>495</v>
      </c>
      <c r="I55">
        <v>0.32</v>
      </c>
      <c r="M55">
        <v>0.34</v>
      </c>
      <c r="Q55">
        <v>0.31</v>
      </c>
      <c r="T55">
        <v>0.315</v>
      </c>
    </row>
    <row r="56" spans="1:20">
      <c r="A56" t="s">
        <v>4</v>
      </c>
      <c r="B56" t="s">
        <v>55</v>
      </c>
      <c r="C56" s="5">
        <v>35512</v>
      </c>
      <c r="E56">
        <v>494</v>
      </c>
      <c r="I56">
        <v>0.32</v>
      </c>
      <c r="M56">
        <v>0.34499999999999997</v>
      </c>
      <c r="Q56">
        <v>0.29499999999999998</v>
      </c>
      <c r="T56">
        <v>0.31</v>
      </c>
    </row>
    <row r="57" spans="1:20">
      <c r="A57" t="s">
        <v>4</v>
      </c>
      <c r="B57" t="s">
        <v>55</v>
      </c>
      <c r="C57" s="5">
        <v>35519</v>
      </c>
      <c r="E57">
        <v>493</v>
      </c>
      <c r="I57">
        <v>0.32</v>
      </c>
      <c r="M57">
        <v>0.34</v>
      </c>
      <c r="Q57">
        <v>0.3</v>
      </c>
      <c r="T57">
        <v>0.31</v>
      </c>
    </row>
    <row r="58" spans="1:20">
      <c r="A58" t="s">
        <v>4</v>
      </c>
      <c r="B58" t="s">
        <v>55</v>
      </c>
      <c r="C58" s="5">
        <v>35527</v>
      </c>
      <c r="E58">
        <v>485</v>
      </c>
      <c r="I58">
        <v>0.32</v>
      </c>
      <c r="M58">
        <v>0.34</v>
      </c>
      <c r="Q58">
        <v>0.3</v>
      </c>
      <c r="T58">
        <v>0.3</v>
      </c>
    </row>
    <row r="59" spans="1:20">
      <c r="A59" t="s">
        <v>4</v>
      </c>
      <c r="B59" t="s">
        <v>55</v>
      </c>
      <c r="C59" s="5">
        <v>35535</v>
      </c>
      <c r="I59">
        <v>0.32</v>
      </c>
      <c r="Q59">
        <v>0.3</v>
      </c>
      <c r="T59">
        <v>0.28999999999999998</v>
      </c>
    </row>
    <row r="60" spans="1:20">
      <c r="A60" t="s">
        <v>4</v>
      </c>
      <c r="B60" t="s">
        <v>56</v>
      </c>
      <c r="C60" s="5">
        <v>35462</v>
      </c>
      <c r="E60">
        <v>560</v>
      </c>
      <c r="I60">
        <v>0.4</v>
      </c>
      <c r="M60">
        <v>0.36</v>
      </c>
      <c r="Q60">
        <v>0.315</v>
      </c>
      <c r="T60">
        <v>0.32500000000000001</v>
      </c>
    </row>
    <row r="61" spans="1:20">
      <c r="A61" t="s">
        <v>4</v>
      </c>
      <c r="B61" t="s">
        <v>56</v>
      </c>
      <c r="C61" s="5">
        <v>35482</v>
      </c>
      <c r="E61">
        <v>570</v>
      </c>
      <c r="I61">
        <v>0.38</v>
      </c>
      <c r="M61">
        <v>0.36</v>
      </c>
      <c r="Q61">
        <v>0.32</v>
      </c>
      <c r="T61">
        <v>0.32500000000000001</v>
      </c>
    </row>
    <row r="62" spans="1:20">
      <c r="A62" t="s">
        <v>4</v>
      </c>
      <c r="B62" t="s">
        <v>56</v>
      </c>
      <c r="C62" s="5">
        <v>35492</v>
      </c>
      <c r="E62">
        <v>510</v>
      </c>
      <c r="I62">
        <v>0.33</v>
      </c>
      <c r="M62">
        <v>0.34</v>
      </c>
      <c r="Q62">
        <v>0.315</v>
      </c>
      <c r="T62">
        <v>0.33</v>
      </c>
    </row>
    <row r="63" spans="1:20">
      <c r="A63" t="s">
        <v>4</v>
      </c>
      <c r="B63" t="s">
        <v>56</v>
      </c>
      <c r="C63" s="5">
        <v>35497</v>
      </c>
      <c r="E63">
        <v>500</v>
      </c>
      <c r="I63">
        <v>0.32500000000000001</v>
      </c>
      <c r="M63">
        <v>0.33</v>
      </c>
      <c r="Q63">
        <v>0.31</v>
      </c>
      <c r="T63">
        <v>0.33</v>
      </c>
    </row>
    <row r="64" spans="1:20">
      <c r="A64" t="s">
        <v>4</v>
      </c>
      <c r="B64" t="s">
        <v>56</v>
      </c>
      <c r="C64" s="5">
        <v>35504</v>
      </c>
      <c r="E64">
        <v>470</v>
      </c>
      <c r="I64">
        <v>0.32</v>
      </c>
      <c r="M64">
        <v>0.32</v>
      </c>
      <c r="Q64">
        <v>0.3</v>
      </c>
      <c r="T64">
        <v>0.32500000000000001</v>
      </c>
    </row>
    <row r="65" spans="1:20">
      <c r="A65" t="s">
        <v>4</v>
      </c>
      <c r="B65" t="s">
        <v>56</v>
      </c>
      <c r="C65" s="5">
        <v>35512</v>
      </c>
      <c r="E65">
        <v>477</v>
      </c>
      <c r="I65">
        <v>0.32</v>
      </c>
      <c r="M65">
        <v>0.32</v>
      </c>
      <c r="Q65">
        <v>0.29499999999999998</v>
      </c>
      <c r="T65">
        <v>0.32</v>
      </c>
    </row>
    <row r="66" spans="1:20">
      <c r="A66" t="s">
        <v>4</v>
      </c>
      <c r="B66" t="s">
        <v>56</v>
      </c>
      <c r="C66" s="5">
        <v>35519</v>
      </c>
      <c r="E66">
        <v>475</v>
      </c>
      <c r="I66">
        <v>0.32</v>
      </c>
      <c r="M66">
        <v>0.32</v>
      </c>
      <c r="Q66">
        <v>0.3</v>
      </c>
      <c r="T66">
        <v>0.315</v>
      </c>
    </row>
    <row r="67" spans="1:20">
      <c r="A67" t="s">
        <v>4</v>
      </c>
      <c r="B67" t="s">
        <v>56</v>
      </c>
      <c r="C67" s="5">
        <v>35527</v>
      </c>
      <c r="E67">
        <v>474</v>
      </c>
      <c r="I67">
        <v>0.32</v>
      </c>
      <c r="M67">
        <v>0.32</v>
      </c>
      <c r="Q67">
        <v>0.3</v>
      </c>
      <c r="T67">
        <v>0.31</v>
      </c>
    </row>
    <row r="68" spans="1:20">
      <c r="A68" t="s">
        <v>4</v>
      </c>
      <c r="B68" t="s">
        <v>56</v>
      </c>
      <c r="C68" s="5">
        <v>35535</v>
      </c>
      <c r="D68" s="5" t="s">
        <v>26</v>
      </c>
      <c r="E68">
        <v>465</v>
      </c>
      <c r="I68">
        <v>0.32</v>
      </c>
      <c r="M68">
        <v>0.32</v>
      </c>
      <c r="Q68">
        <v>0.3</v>
      </c>
    </row>
    <row r="69" spans="1:20">
      <c r="A69" t="s">
        <v>4</v>
      </c>
      <c r="B69" t="s">
        <v>57</v>
      </c>
      <c r="C69" s="5">
        <v>35462</v>
      </c>
      <c r="E69">
        <v>485</v>
      </c>
    </row>
    <row r="70" spans="1:20">
      <c r="A70" t="s">
        <v>4</v>
      </c>
      <c r="B70" t="s">
        <v>57</v>
      </c>
      <c r="C70" s="5">
        <v>35482</v>
      </c>
      <c r="E70">
        <v>487</v>
      </c>
    </row>
    <row r="71" spans="1:20">
      <c r="A71" t="s">
        <v>4</v>
      </c>
      <c r="B71" t="s">
        <v>57</v>
      </c>
      <c r="C71" s="5">
        <v>35492</v>
      </c>
      <c r="E71">
        <v>460</v>
      </c>
    </row>
    <row r="72" spans="1:20">
      <c r="A72" t="s">
        <v>4</v>
      </c>
      <c r="B72" t="s">
        <v>57</v>
      </c>
      <c r="C72" s="5">
        <v>35497</v>
      </c>
      <c r="E72">
        <v>462</v>
      </c>
    </row>
    <row r="73" spans="1:20">
      <c r="A73" t="s">
        <v>4</v>
      </c>
      <c r="B73" t="s">
        <v>57</v>
      </c>
      <c r="C73" s="5">
        <v>35504</v>
      </c>
      <c r="E73">
        <v>455</v>
      </c>
    </row>
    <row r="74" spans="1:20">
      <c r="A74" t="s">
        <v>4</v>
      </c>
      <c r="B74" t="s">
        <v>57</v>
      </c>
      <c r="C74" s="5">
        <v>35512</v>
      </c>
      <c r="E74">
        <v>455</v>
      </c>
    </row>
    <row r="75" spans="1:20">
      <c r="A75" t="s">
        <v>4</v>
      </c>
      <c r="B75" t="s">
        <v>57</v>
      </c>
      <c r="C75" s="5">
        <v>35519</v>
      </c>
      <c r="E75">
        <v>455</v>
      </c>
    </row>
    <row r="76" spans="1:20">
      <c r="A76" t="s">
        <v>4</v>
      </c>
      <c r="B76" t="s">
        <v>58</v>
      </c>
      <c r="C76" s="5">
        <v>35462</v>
      </c>
      <c r="E76">
        <v>466</v>
      </c>
    </row>
    <row r="77" spans="1:20">
      <c r="A77" t="s">
        <v>4</v>
      </c>
      <c r="B77" t="s">
        <v>58</v>
      </c>
      <c r="C77" s="5">
        <v>35482</v>
      </c>
      <c r="E77">
        <v>466</v>
      </c>
    </row>
    <row r="78" spans="1:20">
      <c r="A78" t="s">
        <v>4</v>
      </c>
      <c r="B78" t="s">
        <v>58</v>
      </c>
      <c r="C78" s="5">
        <v>35492</v>
      </c>
      <c r="E78">
        <v>440</v>
      </c>
    </row>
    <row r="79" spans="1:20">
      <c r="A79" t="s">
        <v>4</v>
      </c>
      <c r="B79" t="s">
        <v>58</v>
      </c>
      <c r="C79" s="5">
        <v>35497</v>
      </c>
      <c r="E79">
        <v>439</v>
      </c>
    </row>
    <row r="80" spans="1:20">
      <c r="A80" t="s">
        <v>4</v>
      </c>
      <c r="B80" t="s">
        <v>58</v>
      </c>
      <c r="C80" s="5">
        <v>35504</v>
      </c>
      <c r="E80">
        <v>438</v>
      </c>
    </row>
    <row r="81" spans="1:20">
      <c r="A81" t="s">
        <v>4</v>
      </c>
      <c r="B81" t="s">
        <v>58</v>
      </c>
      <c r="C81" s="5">
        <v>35512</v>
      </c>
      <c r="E81">
        <v>436</v>
      </c>
    </row>
    <row r="82" spans="1:20">
      <c r="A82" t="s">
        <v>4</v>
      </c>
      <c r="B82" t="s">
        <v>58</v>
      </c>
      <c r="C82" s="5">
        <v>35519</v>
      </c>
      <c r="E82">
        <v>434</v>
      </c>
    </row>
    <row r="83" spans="1:20">
      <c r="A83" t="s">
        <v>4</v>
      </c>
      <c r="B83" t="s">
        <v>58</v>
      </c>
      <c r="C83" s="5">
        <v>35527</v>
      </c>
      <c r="E83">
        <v>435</v>
      </c>
    </row>
    <row r="84" spans="1:20">
      <c r="A84" t="s">
        <v>4</v>
      </c>
      <c r="B84" t="s">
        <v>58</v>
      </c>
      <c r="C84" s="5">
        <v>35535</v>
      </c>
      <c r="E84">
        <v>434</v>
      </c>
    </row>
    <row r="85" spans="1:20">
      <c r="A85" s="13" t="s">
        <v>4</v>
      </c>
      <c r="B85" s="13" t="s">
        <v>70</v>
      </c>
      <c r="C85" s="5">
        <v>35870</v>
      </c>
      <c r="D85" s="5"/>
      <c r="E85">
        <v>471.29054520358801</v>
      </c>
    </row>
    <row r="86" spans="1:20">
      <c r="A86" s="13" t="s">
        <v>4</v>
      </c>
      <c r="B86" t="s">
        <v>70</v>
      </c>
      <c r="C86" s="5">
        <v>35876</v>
      </c>
      <c r="D86" s="5"/>
      <c r="E86">
        <v>473.87853692201497</v>
      </c>
    </row>
    <row r="87" spans="1:20">
      <c r="A87" s="13" t="s">
        <v>4</v>
      </c>
      <c r="B87" s="13" t="s">
        <v>70</v>
      </c>
      <c r="C87" s="5">
        <v>35856</v>
      </c>
      <c r="D87" s="5"/>
      <c r="E87">
        <v>510.11042097998597</v>
      </c>
    </row>
    <row r="88" spans="1:20">
      <c r="A88" s="13" t="s">
        <v>4</v>
      </c>
      <c r="B88" s="13" t="s">
        <v>70</v>
      </c>
      <c r="C88" s="5">
        <v>35842</v>
      </c>
      <c r="D88" s="5"/>
      <c r="E88">
        <v>584.29951690821201</v>
      </c>
    </row>
    <row r="89" spans="1:20">
      <c r="A89" s="13" t="s">
        <v>4</v>
      </c>
      <c r="B89" s="13" t="s">
        <v>70</v>
      </c>
      <c r="C89" s="5">
        <v>35816</v>
      </c>
      <c r="D89" s="5"/>
      <c r="E89">
        <v>588.61283643892295</v>
      </c>
    </row>
    <row r="90" spans="1:20">
      <c r="A90" s="13" t="s">
        <v>4</v>
      </c>
      <c r="B90" s="13" t="s">
        <v>70</v>
      </c>
      <c r="C90" s="5">
        <v>35815</v>
      </c>
      <c r="D90" s="5"/>
      <c r="G90">
        <v>0.39770566738346197</v>
      </c>
      <c r="I90">
        <v>0.40871611379419698</v>
      </c>
      <c r="M90">
        <v>0.399162759544541</v>
      </c>
      <c r="O90">
        <v>0.37898085803927101</v>
      </c>
      <c r="Q90">
        <v>0.37272358726689397</v>
      </c>
      <c r="S90">
        <v>0.349886017790625</v>
      </c>
      <c r="T90">
        <v>0.32371711260737202</v>
      </c>
    </row>
    <row r="91" spans="1:20">
      <c r="A91" s="13" t="s">
        <v>4</v>
      </c>
      <c r="B91" t="s">
        <v>70</v>
      </c>
      <c r="C91" s="5">
        <v>35861</v>
      </c>
      <c r="D91" s="5"/>
      <c r="F91">
        <v>0.18062243686913199</v>
      </c>
      <c r="I91">
        <v>0.35560275437421401</v>
      </c>
      <c r="M91">
        <v>0.35336423778803999</v>
      </c>
      <c r="O91">
        <v>0.34247129880964899</v>
      </c>
      <c r="Q91">
        <v>0.35148999424213501</v>
      </c>
      <c r="S91">
        <v>0.333293968343497</v>
      </c>
      <c r="T91">
        <v>0.313100316094993</v>
      </c>
    </row>
    <row r="92" spans="1:20">
      <c r="A92" s="13" t="s">
        <v>4</v>
      </c>
      <c r="B92" s="13" t="s">
        <v>70</v>
      </c>
      <c r="C92" s="5">
        <v>35843</v>
      </c>
      <c r="D92" s="5"/>
      <c r="G92">
        <v>0.41827534341547101</v>
      </c>
      <c r="I92">
        <v>0.40008519288845001</v>
      </c>
      <c r="M92">
        <v>0.38589617043277996</v>
      </c>
      <c r="O92">
        <v>0.36106097460664299</v>
      </c>
      <c r="Q92">
        <v>0.36144287376176498</v>
      </c>
      <c r="S92">
        <v>0.34126097225649504</v>
      </c>
      <c r="T92">
        <v>0.32040340301523995</v>
      </c>
    </row>
    <row r="93" spans="1:20">
      <c r="A93" s="13" t="s">
        <v>4</v>
      </c>
      <c r="B93" t="s">
        <v>72</v>
      </c>
      <c r="C93" s="5">
        <v>35842</v>
      </c>
      <c r="D93" s="5"/>
      <c r="E93">
        <v>456.200926975691</v>
      </c>
    </row>
    <row r="94" spans="1:20">
      <c r="A94" s="13" t="s">
        <v>4</v>
      </c>
      <c r="B94" t="s">
        <v>72</v>
      </c>
      <c r="C94" s="5">
        <v>35816</v>
      </c>
      <c r="D94" s="5"/>
      <c r="E94">
        <v>520.38038984621903</v>
      </c>
    </row>
    <row r="95" spans="1:20">
      <c r="A95" s="13" t="s">
        <v>4</v>
      </c>
      <c r="B95" t="s">
        <v>72</v>
      </c>
      <c r="C95" s="5">
        <v>35856</v>
      </c>
      <c r="D95" s="5"/>
      <c r="E95">
        <v>527.84391946392805</v>
      </c>
    </row>
    <row r="96" spans="1:20">
      <c r="A96" s="13" t="s">
        <v>4</v>
      </c>
      <c r="B96" t="s">
        <v>72</v>
      </c>
      <c r="C96" s="5">
        <v>35864</v>
      </c>
      <c r="D96" s="5"/>
      <c r="E96">
        <v>538.38829379324204</v>
      </c>
    </row>
    <row r="97" spans="1:20">
      <c r="A97" s="13" t="s">
        <v>4</v>
      </c>
      <c r="B97" t="s">
        <v>72</v>
      </c>
      <c r="C97" s="5">
        <v>35881</v>
      </c>
      <c r="D97" s="5"/>
      <c r="E97">
        <v>964.14526784894099</v>
      </c>
    </row>
    <row r="98" spans="1:20">
      <c r="A98" s="13" t="s">
        <v>4</v>
      </c>
      <c r="B98" s="13" t="s">
        <v>72</v>
      </c>
      <c r="C98" s="5">
        <v>35868</v>
      </c>
      <c r="D98" s="5"/>
      <c r="E98">
        <v>967.32101896493202</v>
      </c>
    </row>
    <row r="99" spans="1:20">
      <c r="A99" s="13" t="s">
        <v>4</v>
      </c>
      <c r="B99" t="s">
        <v>72</v>
      </c>
      <c r="C99" s="5">
        <v>35854</v>
      </c>
      <c r="D99" s="5"/>
      <c r="E99">
        <v>986.46454528374602</v>
      </c>
    </row>
    <row r="100" spans="1:20">
      <c r="A100" s="13" t="s">
        <v>4</v>
      </c>
      <c r="B100" s="13" t="s">
        <v>72</v>
      </c>
      <c r="C100" s="5">
        <v>35841</v>
      </c>
      <c r="D100" s="5"/>
      <c r="E100">
        <v>1063.91343586377</v>
      </c>
    </row>
    <row r="101" spans="1:20">
      <c r="A101" s="13" t="s">
        <v>4</v>
      </c>
      <c r="B101" s="13" t="s">
        <v>72</v>
      </c>
      <c r="C101" s="5">
        <v>35800</v>
      </c>
      <c r="D101" s="5"/>
      <c r="F101">
        <v>0.29608457335793203</v>
      </c>
      <c r="I101">
        <v>0.36457382093783602</v>
      </c>
      <c r="M101">
        <v>0.35811310876363101</v>
      </c>
      <c r="O101">
        <v>0.35085816350516702</v>
      </c>
      <c r="Q101">
        <v>0.31756092088298699</v>
      </c>
      <c r="S101">
        <v>0.30703109974570197</v>
      </c>
      <c r="T101">
        <v>0.29491281243989798</v>
      </c>
    </row>
    <row r="102" spans="1:20">
      <c r="A102" s="13" t="s">
        <v>4</v>
      </c>
      <c r="B102" s="13" t="s">
        <v>72</v>
      </c>
      <c r="C102" s="5">
        <v>35877</v>
      </c>
      <c r="D102" s="5" t="s">
        <v>26</v>
      </c>
      <c r="F102">
        <v>0.35392468675874494</v>
      </c>
      <c r="I102">
        <v>0.38247790037538998</v>
      </c>
      <c r="M102">
        <v>0.37849783099574702</v>
      </c>
      <c r="O102">
        <v>0.37531199470036397</v>
      </c>
      <c r="Q102">
        <v>0.36150729768425799</v>
      </c>
      <c r="S102">
        <v>0.35591917342773899</v>
      </c>
      <c r="T102">
        <v>0.33236820360859604</v>
      </c>
    </row>
    <row r="103" spans="1:20">
      <c r="A103" s="13" t="s">
        <v>4</v>
      </c>
      <c r="B103" s="13" t="s">
        <v>72</v>
      </c>
      <c r="C103" s="5">
        <v>35828</v>
      </c>
      <c r="D103" s="5"/>
      <c r="F103">
        <v>0.15354822739997201</v>
      </c>
      <c r="I103">
        <v>0.27088637124520004</v>
      </c>
      <c r="M103">
        <v>0.26932817853504898</v>
      </c>
      <c r="O103">
        <v>0.27265291658059498</v>
      </c>
      <c r="Q103">
        <v>0.293920911480407</v>
      </c>
      <c r="S103">
        <v>0.301314758489033</v>
      </c>
      <c r="T103">
        <v>0.291618347852721</v>
      </c>
    </row>
    <row r="104" spans="1:20">
      <c r="A104" s="13" t="s">
        <v>4</v>
      </c>
      <c r="B104" s="13" t="s">
        <v>75</v>
      </c>
      <c r="C104" s="5">
        <v>35884</v>
      </c>
      <c r="D104" s="5"/>
      <c r="E104">
        <v>488.543823326432</v>
      </c>
    </row>
    <row r="105" spans="1:20">
      <c r="A105" s="13" t="s">
        <v>4</v>
      </c>
      <c r="B105" s="13" t="s">
        <v>75</v>
      </c>
      <c r="C105" s="5">
        <v>35870</v>
      </c>
      <c r="D105" s="5"/>
      <c r="E105">
        <v>497.17046238785298</v>
      </c>
    </row>
    <row r="106" spans="1:20">
      <c r="A106" s="13" t="s">
        <v>4</v>
      </c>
      <c r="B106" t="s">
        <v>75</v>
      </c>
      <c r="C106" s="5">
        <v>35856</v>
      </c>
      <c r="D106" s="5"/>
      <c r="E106">
        <v>523.050379572118</v>
      </c>
    </row>
    <row r="107" spans="1:20">
      <c r="A107" s="13" t="s">
        <v>4</v>
      </c>
      <c r="B107" s="13" t="s">
        <v>75</v>
      </c>
      <c r="C107" s="5">
        <v>35816</v>
      </c>
      <c r="D107" s="5"/>
      <c r="E107">
        <v>606.72877846790902</v>
      </c>
    </row>
    <row r="108" spans="1:20">
      <c r="A108" s="13" t="s">
        <v>4</v>
      </c>
      <c r="B108" s="13" t="s">
        <v>75</v>
      </c>
      <c r="C108" s="5">
        <v>35842</v>
      </c>
      <c r="D108" s="5"/>
      <c r="E108">
        <v>610.17943409247698</v>
      </c>
    </row>
    <row r="109" spans="1:20">
      <c r="A109" s="13" t="s">
        <v>4</v>
      </c>
      <c r="B109" s="13" t="s">
        <v>75</v>
      </c>
      <c r="C109" s="5">
        <v>35885</v>
      </c>
      <c r="D109" s="5" t="s">
        <v>26</v>
      </c>
      <c r="F109">
        <v>0.155148005148005</v>
      </c>
      <c r="I109">
        <v>0.33725868725868702</v>
      </c>
      <c r="M109">
        <v>0.333397683397683</v>
      </c>
      <c r="O109">
        <v>0.32245817245817199</v>
      </c>
      <c r="Q109">
        <v>0.33404118404118399</v>
      </c>
      <c r="S109">
        <v>0.31924066924066902</v>
      </c>
      <c r="T109">
        <v>0.29028314028314001</v>
      </c>
    </row>
    <row r="110" spans="1:20">
      <c r="A110" s="13" t="s">
        <v>4</v>
      </c>
      <c r="B110" t="s">
        <v>75</v>
      </c>
      <c r="C110" s="5">
        <v>35815</v>
      </c>
      <c r="D110" s="5"/>
      <c r="F110">
        <v>0.41319176319176298</v>
      </c>
      <c r="I110">
        <v>0.41254826254826199</v>
      </c>
      <c r="M110">
        <v>0.40160875160875098</v>
      </c>
      <c r="O110">
        <v>0.38873873873873799</v>
      </c>
      <c r="Q110">
        <v>0.37844272844272803</v>
      </c>
      <c r="S110">
        <v>0.36042471042471003</v>
      </c>
      <c r="T110">
        <v>0.32631917631917601</v>
      </c>
    </row>
    <row r="111" spans="1:20">
      <c r="A111" s="13" t="s">
        <v>4</v>
      </c>
      <c r="B111" s="13" t="s">
        <v>75</v>
      </c>
      <c r="C111" s="5">
        <v>35861</v>
      </c>
      <c r="D111" s="5"/>
      <c r="F111">
        <v>0.16673101673101598</v>
      </c>
      <c r="I111">
        <v>0.35270270270270204</v>
      </c>
      <c r="M111">
        <v>0.35334620334620298</v>
      </c>
      <c r="O111">
        <v>0.34691119691119604</v>
      </c>
      <c r="Q111">
        <v>0.35849420849420804</v>
      </c>
      <c r="S111">
        <v>0.344980694980695</v>
      </c>
      <c r="T111">
        <v>0.31859716859716802</v>
      </c>
    </row>
    <row r="112" spans="1:20">
      <c r="A112" s="13" t="s">
        <v>4</v>
      </c>
      <c r="B112" s="13" t="s">
        <v>75</v>
      </c>
      <c r="C112" s="5">
        <v>35843</v>
      </c>
      <c r="D112" s="5"/>
      <c r="F112">
        <v>0.42284427284427201</v>
      </c>
      <c r="I112">
        <v>0.40611325611325599</v>
      </c>
      <c r="M112">
        <v>0.39646074646074603</v>
      </c>
      <c r="O112">
        <v>0.37908622908622902</v>
      </c>
      <c r="Q112">
        <v>0.37265122265122202</v>
      </c>
      <c r="S112">
        <v>0.357207207207207</v>
      </c>
      <c r="T112">
        <v>0.333397683397683</v>
      </c>
    </row>
    <row r="113" spans="1:20">
      <c r="A113" s="13" t="s">
        <v>4</v>
      </c>
      <c r="B113" s="13" t="s">
        <v>78</v>
      </c>
      <c r="C113" s="5">
        <v>35842</v>
      </c>
      <c r="D113" s="5"/>
      <c r="E113">
        <v>437.445832516682</v>
      </c>
    </row>
    <row r="114" spans="1:20">
      <c r="A114" s="13" t="s">
        <v>4</v>
      </c>
      <c r="B114" t="s">
        <v>78</v>
      </c>
      <c r="C114" s="5">
        <v>35843</v>
      </c>
      <c r="D114" s="5"/>
      <c r="E114">
        <v>462.929039644439</v>
      </c>
    </row>
    <row r="115" spans="1:20">
      <c r="A115" s="13" t="s">
        <v>4</v>
      </c>
      <c r="B115" s="13" t="s">
        <v>78</v>
      </c>
      <c r="C115" s="5">
        <v>35816</v>
      </c>
      <c r="D115" s="5"/>
      <c r="E115">
        <v>517.25503532317805</v>
      </c>
    </row>
    <row r="116" spans="1:20">
      <c r="A116" s="13" t="s">
        <v>4</v>
      </c>
      <c r="B116" s="13" t="s">
        <v>78</v>
      </c>
      <c r="C116" s="5">
        <v>35856</v>
      </c>
      <c r="D116" s="5"/>
      <c r="E116">
        <v>541.77458110332805</v>
      </c>
    </row>
    <row r="117" spans="1:20">
      <c r="A117" s="13" t="s">
        <v>4</v>
      </c>
      <c r="B117" t="s">
        <v>78</v>
      </c>
      <c r="C117" s="5">
        <v>35883</v>
      </c>
      <c r="D117" s="5"/>
      <c r="E117">
        <v>554.86017850559404</v>
      </c>
    </row>
    <row r="118" spans="1:20">
      <c r="A118" s="13" t="s">
        <v>4</v>
      </c>
      <c r="B118" t="s">
        <v>78</v>
      </c>
      <c r="C118" s="5">
        <v>35870</v>
      </c>
      <c r="D118" s="5"/>
      <c r="E118">
        <v>565.98571696423403</v>
      </c>
    </row>
    <row r="119" spans="1:20">
      <c r="A119" s="13" t="s">
        <v>4</v>
      </c>
      <c r="B119" t="s">
        <v>78</v>
      </c>
      <c r="C119" s="5">
        <v>35876</v>
      </c>
      <c r="D119" s="5"/>
      <c r="E119">
        <v>587.12782953657302</v>
      </c>
    </row>
    <row r="120" spans="1:20">
      <c r="A120" s="13" t="s">
        <v>4</v>
      </c>
      <c r="B120" s="13" t="s">
        <v>78</v>
      </c>
      <c r="C120" s="5">
        <v>35828</v>
      </c>
      <c r="D120" s="5"/>
      <c r="F120">
        <v>0.14970463396490602</v>
      </c>
      <c r="I120">
        <v>0.29988185358596203</v>
      </c>
      <c r="M120">
        <v>0.30592213107856503</v>
      </c>
      <c r="O120">
        <v>0.29444913813705598</v>
      </c>
      <c r="Q120">
        <v>0.31319267963472197</v>
      </c>
      <c r="S120">
        <v>0.29615569745093201</v>
      </c>
      <c r="T120">
        <v>0.30059544446276998</v>
      </c>
    </row>
    <row r="121" spans="1:20">
      <c r="A121" s="13" t="s">
        <v>4</v>
      </c>
      <c r="B121" s="13" t="s">
        <v>78</v>
      </c>
      <c r="C121" s="5">
        <v>35788</v>
      </c>
      <c r="D121" s="5"/>
      <c r="F121">
        <v>0.28267993766177801</v>
      </c>
      <c r="I121">
        <v>0.40021037466886999</v>
      </c>
      <c r="M121">
        <v>0.34255761741431001</v>
      </c>
      <c r="O121">
        <v>0.29842101188532699</v>
      </c>
      <c r="Q121">
        <v>0.31399715236848197</v>
      </c>
      <c r="S121">
        <v>0.29853545570519197</v>
      </c>
      <c r="T121">
        <v>0.30218755995677998</v>
      </c>
    </row>
    <row r="122" spans="1:20">
      <c r="A122" s="13" t="s">
        <v>4</v>
      </c>
      <c r="B122" s="13" t="s">
        <v>78</v>
      </c>
      <c r="C122" s="5">
        <v>35885</v>
      </c>
      <c r="D122" s="5" t="s">
        <v>26</v>
      </c>
      <c r="F122">
        <v>0.344806101875195</v>
      </c>
      <c r="I122">
        <v>0.39941431692186496</v>
      </c>
      <c r="M122">
        <v>0.36803146531847297</v>
      </c>
      <c r="O122">
        <v>0.32230274429547995</v>
      </c>
      <c r="Q122">
        <v>0.328343021788083</v>
      </c>
      <c r="S122">
        <v>0.30730050590900304</v>
      </c>
      <c r="T122">
        <v>0.30456731821104099</v>
      </c>
    </row>
    <row r="123" spans="1:20">
      <c r="A123" s="13" t="s">
        <v>4</v>
      </c>
      <c r="B123" t="s">
        <v>74</v>
      </c>
      <c r="C123" s="5">
        <v>35870</v>
      </c>
      <c r="D123" s="5" t="s">
        <v>26</v>
      </c>
      <c r="E123">
        <v>482.505175983436</v>
      </c>
      <c r="F123">
        <v>0.17252285790868702</v>
      </c>
      <c r="I123">
        <v>0.32009163018335896</v>
      </c>
      <c r="M123">
        <v>0.33827371911328102</v>
      </c>
      <c r="O123">
        <v>0.33003643366987295</v>
      </c>
      <c r="Q123">
        <v>0.33805531564265201</v>
      </c>
      <c r="S123">
        <v>0.30813404016638302</v>
      </c>
      <c r="T123">
        <v>0.29515144295202</v>
      </c>
    </row>
    <row r="124" spans="1:20">
      <c r="A124" s="13" t="s">
        <v>4</v>
      </c>
      <c r="B124" s="13" t="s">
        <v>74</v>
      </c>
      <c r="C124" s="5">
        <v>35856</v>
      </c>
      <c r="D124" s="5"/>
      <c r="E124">
        <v>509.24775707384401</v>
      </c>
    </row>
    <row r="125" spans="1:20">
      <c r="A125" s="13" t="s">
        <v>4</v>
      </c>
      <c r="B125" t="s">
        <v>74</v>
      </c>
      <c r="C125" s="5">
        <v>35816</v>
      </c>
      <c r="D125" s="5"/>
      <c r="E125">
        <v>581.71152518978602</v>
      </c>
    </row>
    <row r="126" spans="1:20">
      <c r="A126" s="13" t="s">
        <v>4</v>
      </c>
      <c r="B126" s="13" t="s">
        <v>74</v>
      </c>
      <c r="C126" s="5">
        <v>35842</v>
      </c>
      <c r="D126" s="5"/>
      <c r="E126">
        <v>598.10213940648703</v>
      </c>
    </row>
    <row r="127" spans="1:20">
      <c r="A127" s="13" t="s">
        <v>4</v>
      </c>
      <c r="B127" s="13" t="s">
        <v>74</v>
      </c>
      <c r="C127" s="5">
        <v>35861</v>
      </c>
      <c r="D127" s="5"/>
      <c r="F127">
        <v>0.18878398904011601</v>
      </c>
      <c r="I127">
        <v>0.34651100455669004</v>
      </c>
      <c r="M127">
        <v>0.36266293395280497</v>
      </c>
      <c r="O127">
        <v>0.351040394714635</v>
      </c>
      <c r="Q127">
        <v>0.350248682133603</v>
      </c>
      <c r="S127">
        <v>0.31558954045924198</v>
      </c>
      <c r="T127">
        <v>0.31073254509535297</v>
      </c>
    </row>
    <row r="128" spans="1:20">
      <c r="A128" s="13" t="s">
        <v>4</v>
      </c>
      <c r="B128" t="s">
        <v>74</v>
      </c>
      <c r="C128" s="5">
        <v>35815</v>
      </c>
      <c r="D128" s="5"/>
      <c r="G128">
        <v>0.38861571909342701</v>
      </c>
      <c r="I128">
        <v>0.39528695237811595</v>
      </c>
      <c r="M128">
        <v>0.39247252583613701</v>
      </c>
      <c r="O128">
        <v>0.37067685221034202</v>
      </c>
      <c r="Q128">
        <v>0.37124767946312404</v>
      </c>
      <c r="S128">
        <v>0.335906026943046</v>
      </c>
      <c r="T128">
        <v>0.32970138289106599</v>
      </c>
    </row>
    <row r="129" spans="1:20">
      <c r="A129" s="13" t="s">
        <v>4</v>
      </c>
      <c r="B129" s="13" t="s">
        <v>74</v>
      </c>
      <c r="C129" s="5">
        <v>35843</v>
      </c>
      <c r="D129" s="5"/>
      <c r="G129">
        <v>0.42249555747485801</v>
      </c>
      <c r="I129">
        <v>0.40477509406240303</v>
      </c>
      <c r="M129">
        <v>0.39992306241375503</v>
      </c>
      <c r="O129">
        <v>0.37609971111177204</v>
      </c>
      <c r="Q129">
        <v>0.36582978427693497</v>
      </c>
      <c r="S129">
        <v>0.33252077314828599</v>
      </c>
      <c r="T129">
        <v>0.32699367622678205</v>
      </c>
    </row>
    <row r="130" spans="1:20">
      <c r="A130" s="13" t="s">
        <v>4</v>
      </c>
      <c r="B130" t="s">
        <v>76</v>
      </c>
      <c r="C130" s="5">
        <v>35870</v>
      </c>
      <c r="D130" s="5"/>
      <c r="E130">
        <v>942.72145124422002</v>
      </c>
    </row>
    <row r="131" spans="1:20">
      <c r="A131" s="13" t="s">
        <v>4</v>
      </c>
      <c r="B131" t="s">
        <v>76</v>
      </c>
      <c r="C131" s="5">
        <v>35874</v>
      </c>
      <c r="D131" s="5"/>
      <c r="E131">
        <v>947.55478602611697</v>
      </c>
    </row>
    <row r="132" spans="1:20">
      <c r="A132" s="13" t="s">
        <v>4</v>
      </c>
      <c r="B132" t="s">
        <v>76</v>
      </c>
      <c r="C132" s="5">
        <v>35868</v>
      </c>
      <c r="D132" s="5"/>
      <c r="E132">
        <v>953.25395629048398</v>
      </c>
    </row>
    <row r="133" spans="1:20">
      <c r="A133" s="13" t="s">
        <v>4</v>
      </c>
      <c r="B133" t="s">
        <v>76</v>
      </c>
      <c r="C133" s="5">
        <v>35854</v>
      </c>
      <c r="D133" s="5"/>
      <c r="E133">
        <v>973.41752305139198</v>
      </c>
    </row>
    <row r="134" spans="1:20">
      <c r="A134" s="13" t="s">
        <v>4</v>
      </c>
      <c r="B134" t="s">
        <v>76</v>
      </c>
      <c r="C134" s="5">
        <v>35855</v>
      </c>
      <c r="D134" s="5"/>
      <c r="E134">
        <v>974.30116245843703</v>
      </c>
    </row>
    <row r="135" spans="1:20">
      <c r="A135" s="13" t="s">
        <v>4</v>
      </c>
      <c r="B135" t="s">
        <v>76</v>
      </c>
      <c r="C135" s="5">
        <v>35816</v>
      </c>
      <c r="D135" s="5"/>
      <c r="E135">
        <v>1033.6383885847799</v>
      </c>
    </row>
    <row r="136" spans="1:20">
      <c r="A136" s="13" t="s">
        <v>4</v>
      </c>
      <c r="B136" t="s">
        <v>76</v>
      </c>
      <c r="C136" s="5">
        <v>35841</v>
      </c>
      <c r="D136" s="5"/>
      <c r="E136">
        <v>1039.38206866058</v>
      </c>
    </row>
    <row r="137" spans="1:20">
      <c r="A137" s="13" t="s">
        <v>4</v>
      </c>
      <c r="B137" s="13" t="s">
        <v>76</v>
      </c>
      <c r="C137" s="5">
        <v>35806</v>
      </c>
      <c r="D137" s="5"/>
      <c r="F137">
        <v>0.33092488919990598</v>
      </c>
      <c r="I137">
        <v>0.34401679496151094</v>
      </c>
      <c r="M137">
        <v>0.33016678329834298</v>
      </c>
      <c r="O137">
        <v>0.31625116631677097</v>
      </c>
      <c r="Q137">
        <v>0.33585257756006498</v>
      </c>
      <c r="S137">
        <v>0.31461103335665902</v>
      </c>
      <c r="T137">
        <v>0.29502420107301097</v>
      </c>
    </row>
    <row r="138" spans="1:20">
      <c r="A138" s="13" t="s">
        <v>4</v>
      </c>
      <c r="B138" s="13" t="s">
        <v>76</v>
      </c>
      <c r="C138" s="5">
        <v>35846</v>
      </c>
      <c r="D138" s="5"/>
      <c r="F138">
        <v>0.13736733146722599</v>
      </c>
      <c r="I138">
        <v>0.29498775367389701</v>
      </c>
      <c r="M138">
        <v>0.29826073011429899</v>
      </c>
      <c r="O138">
        <v>0.296635176113832</v>
      </c>
      <c r="Q138">
        <v>0.32285543503615499</v>
      </c>
      <c r="S138">
        <v>0.30728510613482601</v>
      </c>
      <c r="T138">
        <v>0.28520527175180699</v>
      </c>
    </row>
    <row r="139" spans="1:20">
      <c r="A139" s="13" t="s">
        <v>4</v>
      </c>
      <c r="B139" s="13" t="s">
        <v>76</v>
      </c>
      <c r="C139" s="5">
        <v>35866</v>
      </c>
      <c r="D139" s="5" t="s">
        <v>26</v>
      </c>
      <c r="F139">
        <v>0.32355522509913598</v>
      </c>
      <c r="I139">
        <v>0.39381852111033294</v>
      </c>
      <c r="M139">
        <v>0.35788138558432403</v>
      </c>
      <c r="O139">
        <v>0.321987986937252</v>
      </c>
      <c r="Q139">
        <v>0.33179233729880997</v>
      </c>
      <c r="S139">
        <v>0.31222737345462998</v>
      </c>
      <c r="T139">
        <v>0.29173664567296398</v>
      </c>
    </row>
    <row r="140" spans="1:20">
      <c r="A140" t="s">
        <v>4</v>
      </c>
      <c r="B140" t="s">
        <v>88</v>
      </c>
      <c r="C140" s="5">
        <v>35906</v>
      </c>
      <c r="D140" s="5"/>
      <c r="E140">
        <v>513.23107555031095</v>
      </c>
    </row>
    <row r="141" spans="1:20">
      <c r="A141" t="s">
        <v>4</v>
      </c>
      <c r="B141" t="s">
        <v>88</v>
      </c>
      <c r="C141" s="5">
        <v>35865</v>
      </c>
      <c r="D141" s="5"/>
      <c r="E141">
        <v>578.60034659488895</v>
      </c>
    </row>
    <row r="142" spans="1:20">
      <c r="A142" t="s">
        <v>4</v>
      </c>
      <c r="B142" t="s">
        <v>88</v>
      </c>
      <c r="C142" s="5">
        <v>35880</v>
      </c>
      <c r="D142" s="5"/>
      <c r="E142">
        <v>539.52656612956696</v>
      </c>
    </row>
    <row r="143" spans="1:20">
      <c r="A143" t="s">
        <v>4</v>
      </c>
      <c r="B143" t="s">
        <v>88</v>
      </c>
      <c r="C143" s="5">
        <v>35888</v>
      </c>
      <c r="D143" s="5"/>
    </row>
    <row r="144" spans="1:20">
      <c r="A144" t="s">
        <v>4</v>
      </c>
      <c r="B144" t="s">
        <v>88</v>
      </c>
      <c r="C144" s="5">
        <v>35889</v>
      </c>
      <c r="D144" s="5"/>
    </row>
    <row r="145" spans="1:5">
      <c r="A145" t="s">
        <v>4</v>
      </c>
      <c r="B145" t="s">
        <v>88</v>
      </c>
      <c r="C145" s="5">
        <v>35890</v>
      </c>
      <c r="D145" s="5"/>
    </row>
    <row r="146" spans="1:5">
      <c r="A146" t="s">
        <v>4</v>
      </c>
      <c r="B146" t="s">
        <v>88</v>
      </c>
      <c r="C146" s="5">
        <v>35893</v>
      </c>
      <c r="D146" s="5"/>
      <c r="E146">
        <v>515.98982338409303</v>
      </c>
    </row>
    <row r="147" spans="1:5">
      <c r="A147" t="s">
        <v>4</v>
      </c>
      <c r="B147" t="s">
        <v>88</v>
      </c>
      <c r="C147" s="5">
        <v>35896</v>
      </c>
      <c r="D147" s="5"/>
    </row>
    <row r="148" spans="1:5">
      <c r="A148" t="s">
        <v>4</v>
      </c>
      <c r="B148" t="s">
        <v>88</v>
      </c>
      <c r="C148" s="5">
        <v>35902</v>
      </c>
      <c r="D148" s="5"/>
    </row>
    <row r="149" spans="1:5">
      <c r="A149" t="s">
        <v>4</v>
      </c>
      <c r="B149" t="s">
        <v>88</v>
      </c>
      <c r="C149" s="5">
        <v>35904</v>
      </c>
      <c r="D149" s="5"/>
    </row>
    <row r="150" spans="1:5">
      <c r="A150" t="s">
        <v>4</v>
      </c>
      <c r="B150" t="s">
        <v>88</v>
      </c>
      <c r="C150" s="5">
        <v>35907</v>
      </c>
      <c r="D150" s="5"/>
    </row>
    <row r="151" spans="1:5">
      <c r="A151" t="s">
        <v>4</v>
      </c>
      <c r="B151" t="s">
        <v>88</v>
      </c>
      <c r="C151" s="5">
        <v>35911</v>
      </c>
      <c r="D151" s="5"/>
    </row>
    <row r="152" spans="1:5">
      <c r="A152" t="s">
        <v>4</v>
      </c>
      <c r="B152" t="s">
        <v>88</v>
      </c>
      <c r="C152" s="5">
        <v>35912</v>
      </c>
      <c r="D152" s="5"/>
    </row>
    <row r="153" spans="1:5">
      <c r="A153" t="s">
        <v>4</v>
      </c>
      <c r="B153" t="s">
        <v>88</v>
      </c>
      <c r="C153" s="5">
        <v>35915</v>
      </c>
      <c r="D153" s="5"/>
    </row>
    <row r="154" spans="1:5">
      <c r="A154" t="s">
        <v>4</v>
      </c>
      <c r="B154" t="s">
        <v>88</v>
      </c>
      <c r="C154" s="5">
        <v>35916</v>
      </c>
      <c r="D154" s="5"/>
    </row>
    <row r="155" spans="1:5">
      <c r="A155" t="s">
        <v>4</v>
      </c>
      <c r="B155" t="s">
        <v>88</v>
      </c>
      <c r="C155" s="5">
        <v>35917</v>
      </c>
      <c r="D155" s="5"/>
    </row>
    <row r="156" spans="1:5">
      <c r="A156" t="s">
        <v>4</v>
      </c>
      <c r="B156" t="s">
        <v>88</v>
      </c>
      <c r="C156" s="5">
        <v>35919</v>
      </c>
      <c r="D156" s="5"/>
      <c r="E156">
        <v>542.63707090446496</v>
      </c>
    </row>
    <row r="157" spans="1:5">
      <c r="A157" t="s">
        <v>4</v>
      </c>
      <c r="B157" t="s">
        <v>88</v>
      </c>
      <c r="C157" s="5">
        <v>35922</v>
      </c>
      <c r="D157" s="5"/>
    </row>
    <row r="158" spans="1:5">
      <c r="A158" t="s">
        <v>4</v>
      </c>
      <c r="B158" t="s">
        <v>88</v>
      </c>
      <c r="C158" s="5">
        <v>35923</v>
      </c>
      <c r="D158" s="5"/>
    </row>
    <row r="159" spans="1:5">
      <c r="A159" t="s">
        <v>4</v>
      </c>
      <c r="B159" t="s">
        <v>88</v>
      </c>
      <c r="C159" s="5">
        <v>35925</v>
      </c>
      <c r="D159" s="5"/>
    </row>
    <row r="160" spans="1:5">
      <c r="A160" t="s">
        <v>4</v>
      </c>
      <c r="B160" t="s">
        <v>88</v>
      </c>
      <c r="C160" s="5">
        <v>35927</v>
      </c>
      <c r="D160" s="5"/>
    </row>
    <row r="161" spans="1:5">
      <c r="A161" t="s">
        <v>4</v>
      </c>
      <c r="B161" t="s">
        <v>88</v>
      </c>
      <c r="C161" s="5">
        <v>35930</v>
      </c>
      <c r="D161" s="5"/>
    </row>
    <row r="162" spans="1:5">
      <c r="A162" t="s">
        <v>4</v>
      </c>
      <c r="B162" t="s">
        <v>88</v>
      </c>
      <c r="C162" s="5">
        <v>35931</v>
      </c>
      <c r="D162" s="5"/>
    </row>
    <row r="163" spans="1:5">
      <c r="A163" t="s">
        <v>4</v>
      </c>
      <c r="B163" t="s">
        <v>88</v>
      </c>
      <c r="C163" s="5">
        <v>35932</v>
      </c>
      <c r="D163" s="5"/>
    </row>
    <row r="164" spans="1:5">
      <c r="A164" t="s">
        <v>4</v>
      </c>
      <c r="B164" t="s">
        <v>88</v>
      </c>
      <c r="C164" s="5">
        <v>35933</v>
      </c>
      <c r="D164" s="5"/>
      <c r="E164">
        <v>564.78005973230995</v>
      </c>
    </row>
    <row r="165" spans="1:5">
      <c r="A165" t="s">
        <v>4</v>
      </c>
      <c r="B165" t="s">
        <v>88</v>
      </c>
      <c r="C165" s="5">
        <v>35934</v>
      </c>
      <c r="D165" s="5"/>
    </row>
    <row r="166" spans="1:5">
      <c r="A166" t="s">
        <v>4</v>
      </c>
      <c r="B166" t="s">
        <v>88</v>
      </c>
      <c r="C166" s="5">
        <v>35935</v>
      </c>
      <c r="D166" s="5"/>
    </row>
    <row r="167" spans="1:5">
      <c r="A167" t="s">
        <v>4</v>
      </c>
      <c r="B167" t="s">
        <v>88</v>
      </c>
      <c r="C167" s="5">
        <v>35939</v>
      </c>
      <c r="D167" s="5"/>
    </row>
    <row r="168" spans="1:5">
      <c r="A168" t="s">
        <v>4</v>
      </c>
      <c r="B168" t="s">
        <v>88</v>
      </c>
      <c r="C168" s="5">
        <v>35940</v>
      </c>
      <c r="D168" s="5"/>
    </row>
    <row r="169" spans="1:5">
      <c r="A169" t="s">
        <v>4</v>
      </c>
      <c r="B169" t="s">
        <v>88</v>
      </c>
      <c r="C169" s="5">
        <v>35944</v>
      </c>
      <c r="D169" s="5"/>
    </row>
    <row r="170" spans="1:5">
      <c r="A170" t="s">
        <v>4</v>
      </c>
      <c r="B170" t="s">
        <v>88</v>
      </c>
      <c r="C170" s="5">
        <v>35945</v>
      </c>
      <c r="D170" s="5"/>
    </row>
    <row r="171" spans="1:5">
      <c r="A171" t="s">
        <v>4</v>
      </c>
      <c r="B171" t="s">
        <v>88</v>
      </c>
      <c r="C171" s="5">
        <v>35946</v>
      </c>
      <c r="D171" s="5"/>
      <c r="E171">
        <v>546.440028022565</v>
      </c>
    </row>
    <row r="172" spans="1:5">
      <c r="A172" t="s">
        <v>4</v>
      </c>
      <c r="B172" t="s">
        <v>88</v>
      </c>
      <c r="C172" s="5">
        <v>35947</v>
      </c>
      <c r="D172" s="5"/>
    </row>
    <row r="173" spans="1:5">
      <c r="A173" t="s">
        <v>4</v>
      </c>
      <c r="B173" t="s">
        <v>88</v>
      </c>
      <c r="C173" s="5">
        <v>35948</v>
      </c>
      <c r="D173" s="5"/>
    </row>
    <row r="174" spans="1:5">
      <c r="A174" t="s">
        <v>4</v>
      </c>
      <c r="B174" t="s">
        <v>88</v>
      </c>
      <c r="C174" s="5">
        <v>35949</v>
      </c>
      <c r="D174" s="5"/>
    </row>
    <row r="175" spans="1:5">
      <c r="A175" t="s">
        <v>4</v>
      </c>
      <c r="B175" t="s">
        <v>88</v>
      </c>
      <c r="C175" s="5">
        <v>35950</v>
      </c>
      <c r="D175" s="5"/>
    </row>
    <row r="176" spans="1:5">
      <c r="A176" t="s">
        <v>4</v>
      </c>
      <c r="B176" t="s">
        <v>88</v>
      </c>
      <c r="C176" s="5">
        <v>35953</v>
      </c>
      <c r="D176" s="5" t="s">
        <v>26</v>
      </c>
    </row>
    <row r="177" spans="1:5">
      <c r="A177" t="s">
        <v>4</v>
      </c>
      <c r="B177" t="s">
        <v>88</v>
      </c>
      <c r="C177" s="5">
        <v>35954</v>
      </c>
      <c r="D177" s="5"/>
    </row>
    <row r="178" spans="1:5">
      <c r="A178" t="s">
        <v>4</v>
      </c>
      <c r="B178" t="s">
        <v>88</v>
      </c>
      <c r="C178" s="5">
        <v>35955</v>
      </c>
      <c r="D178" s="5"/>
    </row>
    <row r="179" spans="1:5">
      <c r="A179" t="s">
        <v>4</v>
      </c>
      <c r="B179" t="s">
        <v>88</v>
      </c>
      <c r="C179" s="5">
        <v>35959</v>
      </c>
      <c r="D179" s="5"/>
    </row>
    <row r="180" spans="1:5">
      <c r="A180" t="s">
        <v>4</v>
      </c>
      <c r="B180" t="s">
        <v>88</v>
      </c>
      <c r="C180" s="5">
        <v>35960</v>
      </c>
      <c r="D180" s="5"/>
      <c r="E180">
        <v>534.34312894067295</v>
      </c>
    </row>
    <row r="181" spans="1:5">
      <c r="A181" t="s">
        <v>4</v>
      </c>
      <c r="B181" t="s">
        <v>88</v>
      </c>
      <c r="C181" s="5">
        <v>35961</v>
      </c>
      <c r="D181" s="5"/>
    </row>
    <row r="182" spans="1:5">
      <c r="A182" t="s">
        <v>4</v>
      </c>
      <c r="B182" t="s">
        <v>88</v>
      </c>
      <c r="C182" s="5">
        <v>35962</v>
      </c>
      <c r="D182" s="5"/>
    </row>
    <row r="183" spans="1:5">
      <c r="A183" t="s">
        <v>4</v>
      </c>
      <c r="B183" t="s">
        <v>88</v>
      </c>
      <c r="C183" s="5">
        <v>35963</v>
      </c>
      <c r="D183" s="5"/>
    </row>
    <row r="184" spans="1:5">
      <c r="A184" t="s">
        <v>4</v>
      </c>
      <c r="B184" t="s">
        <v>89</v>
      </c>
      <c r="C184" s="5">
        <v>35865</v>
      </c>
      <c r="D184" s="5"/>
      <c r="E184">
        <v>601.87561860771996</v>
      </c>
    </row>
    <row r="185" spans="1:5">
      <c r="A185" t="s">
        <v>4</v>
      </c>
      <c r="B185" t="s">
        <v>89</v>
      </c>
      <c r="C185" s="5">
        <v>35867</v>
      </c>
      <c r="D185" s="5"/>
    </row>
    <row r="186" spans="1:5">
      <c r="A186" t="s">
        <v>4</v>
      </c>
      <c r="B186" t="s">
        <v>89</v>
      </c>
      <c r="C186" s="5">
        <v>35868</v>
      </c>
      <c r="D186" s="5"/>
    </row>
    <row r="187" spans="1:5">
      <c r="A187" t="s">
        <v>4</v>
      </c>
      <c r="B187" t="s">
        <v>89</v>
      </c>
      <c r="C187" s="5">
        <v>35871</v>
      </c>
      <c r="D187" s="5"/>
    </row>
    <row r="188" spans="1:5">
      <c r="A188" t="s">
        <v>4</v>
      </c>
      <c r="B188" t="s">
        <v>89</v>
      </c>
      <c r="C188" s="5">
        <v>35877</v>
      </c>
      <c r="D188" s="5"/>
    </row>
    <row r="189" spans="1:5">
      <c r="A189" t="s">
        <v>4</v>
      </c>
      <c r="B189" t="s">
        <v>89</v>
      </c>
      <c r="C189" s="5">
        <v>35880</v>
      </c>
      <c r="D189" s="5"/>
      <c r="E189">
        <v>565.390135268888</v>
      </c>
    </row>
    <row r="190" spans="1:5">
      <c r="A190" t="s">
        <v>4</v>
      </c>
      <c r="B190" t="s">
        <v>89</v>
      </c>
      <c r="C190" s="5">
        <v>35888</v>
      </c>
      <c r="D190" s="5"/>
    </row>
    <row r="191" spans="1:5">
      <c r="A191" t="s">
        <v>4</v>
      </c>
      <c r="B191" t="s">
        <v>89</v>
      </c>
      <c r="C191" s="5">
        <v>35889</v>
      </c>
      <c r="D191" s="5"/>
    </row>
    <row r="192" spans="1:5">
      <c r="A192" t="s">
        <v>4</v>
      </c>
      <c r="B192" t="s">
        <v>89</v>
      </c>
      <c r="C192" s="5">
        <v>35891</v>
      </c>
      <c r="D192" s="5"/>
    </row>
    <row r="193" spans="1:5">
      <c r="A193" t="s">
        <v>4</v>
      </c>
      <c r="B193" t="s">
        <v>89</v>
      </c>
      <c r="C193" s="5">
        <v>35893</v>
      </c>
      <c r="D193" s="5"/>
      <c r="E193">
        <v>543.68195315077503</v>
      </c>
    </row>
    <row r="194" spans="1:5">
      <c r="A194" t="s">
        <v>4</v>
      </c>
      <c r="B194" t="s">
        <v>89</v>
      </c>
      <c r="C194" s="5">
        <v>35902</v>
      </c>
      <c r="D194" s="5"/>
    </row>
    <row r="195" spans="1:5">
      <c r="A195" t="s">
        <v>4</v>
      </c>
      <c r="B195" t="s">
        <v>89</v>
      </c>
      <c r="C195" s="5">
        <v>35904</v>
      </c>
      <c r="D195" s="5"/>
    </row>
    <row r="196" spans="1:5">
      <c r="A196" t="s">
        <v>4</v>
      </c>
      <c r="B196" t="s">
        <v>89</v>
      </c>
      <c r="C196" s="5">
        <v>35906</v>
      </c>
      <c r="D196" s="5"/>
      <c r="E196">
        <v>527.79858132629397</v>
      </c>
    </row>
    <row r="197" spans="1:5">
      <c r="A197" t="s">
        <v>4</v>
      </c>
      <c r="B197" t="s">
        <v>89</v>
      </c>
      <c r="C197" s="5">
        <v>35913</v>
      </c>
      <c r="D197" s="5"/>
    </row>
    <row r="198" spans="1:5">
      <c r="A198" t="s">
        <v>4</v>
      </c>
      <c r="B198" t="s">
        <v>89</v>
      </c>
      <c r="C198" s="5">
        <v>35917</v>
      </c>
      <c r="D198" s="5"/>
    </row>
    <row r="199" spans="1:5">
      <c r="A199" t="s">
        <v>4</v>
      </c>
      <c r="B199" t="s">
        <v>89</v>
      </c>
      <c r="C199" s="5">
        <v>35919</v>
      </c>
      <c r="D199" s="5"/>
    </row>
    <row r="200" spans="1:5">
      <c r="A200" t="s">
        <v>4</v>
      </c>
      <c r="B200" t="s">
        <v>89</v>
      </c>
      <c r="C200" s="5">
        <v>35920</v>
      </c>
      <c r="D200" s="5"/>
      <c r="E200">
        <v>583.80732431540696</v>
      </c>
    </row>
    <row r="201" spans="1:5">
      <c r="A201" t="s">
        <v>4</v>
      </c>
      <c r="B201" t="s">
        <v>89</v>
      </c>
      <c r="C201" s="5">
        <v>35921</v>
      </c>
      <c r="D201" s="5"/>
    </row>
    <row r="202" spans="1:5">
      <c r="A202" t="s">
        <v>4</v>
      </c>
      <c r="B202" t="s">
        <v>89</v>
      </c>
      <c r="C202" s="5">
        <v>35924</v>
      </c>
      <c r="D202" s="5"/>
    </row>
    <row r="203" spans="1:5">
      <c r="A203" t="s">
        <v>4</v>
      </c>
      <c r="B203" t="s">
        <v>89</v>
      </c>
      <c r="C203" s="5">
        <v>35931</v>
      </c>
      <c r="D203" s="5"/>
    </row>
    <row r="204" spans="1:5">
      <c r="A204" t="s">
        <v>4</v>
      </c>
      <c r="B204" t="s">
        <v>89</v>
      </c>
      <c r="C204" s="5">
        <v>35932</v>
      </c>
      <c r="D204" s="5"/>
    </row>
    <row r="205" spans="1:5">
      <c r="A205" t="s">
        <v>4</v>
      </c>
      <c r="B205" t="s">
        <v>89</v>
      </c>
      <c r="C205" s="5">
        <v>35933</v>
      </c>
      <c r="D205" s="5"/>
      <c r="E205">
        <v>587.850544374793</v>
      </c>
    </row>
    <row r="206" spans="1:5">
      <c r="A206" t="s">
        <v>4</v>
      </c>
      <c r="B206" t="s">
        <v>89</v>
      </c>
      <c r="C206" s="5">
        <v>35934</v>
      </c>
      <c r="D206" s="5"/>
    </row>
    <row r="207" spans="1:5">
      <c r="A207" t="s">
        <v>4</v>
      </c>
      <c r="B207" t="s">
        <v>89</v>
      </c>
      <c r="C207" s="5">
        <v>35935</v>
      </c>
      <c r="D207" s="5"/>
    </row>
    <row r="208" spans="1:5">
      <c r="A208" t="s">
        <v>4</v>
      </c>
      <c r="B208" t="s">
        <v>89</v>
      </c>
      <c r="C208" s="5">
        <v>35936</v>
      </c>
      <c r="D208" s="5"/>
    </row>
    <row r="209" spans="1:5">
      <c r="A209" t="s">
        <v>4</v>
      </c>
      <c r="B209" t="s">
        <v>89</v>
      </c>
      <c r="C209" s="5">
        <v>35944</v>
      </c>
      <c r="D209" s="5"/>
    </row>
    <row r="210" spans="1:5">
      <c r="A210" t="s">
        <v>4</v>
      </c>
      <c r="B210" t="s">
        <v>89</v>
      </c>
      <c r="C210" s="5">
        <v>35945</v>
      </c>
      <c r="D210" s="5"/>
    </row>
    <row r="211" spans="1:5">
      <c r="A211" t="s">
        <v>4</v>
      </c>
      <c r="B211" t="s">
        <v>89</v>
      </c>
      <c r="C211" s="5">
        <v>35947</v>
      </c>
      <c r="D211" s="5"/>
      <c r="E211">
        <v>570.75965028043504</v>
      </c>
    </row>
    <row r="212" spans="1:5">
      <c r="A212" t="s">
        <v>4</v>
      </c>
      <c r="B212" t="s">
        <v>89</v>
      </c>
      <c r="C212" s="5">
        <v>35948</v>
      </c>
      <c r="D212" s="5"/>
    </row>
    <row r="213" spans="1:5">
      <c r="A213" t="s">
        <v>4</v>
      </c>
      <c r="B213" t="s">
        <v>89</v>
      </c>
      <c r="C213" s="5">
        <v>35949</v>
      </c>
      <c r="D213" s="5"/>
    </row>
    <row r="214" spans="1:5">
      <c r="A214" t="s">
        <v>4</v>
      </c>
      <c r="B214" t="s">
        <v>89</v>
      </c>
      <c r="C214" s="5">
        <v>35953</v>
      </c>
      <c r="D214" s="5" t="s">
        <v>26</v>
      </c>
    </row>
    <row r="215" spans="1:5">
      <c r="A215" t="s">
        <v>4</v>
      </c>
      <c r="B215" t="s">
        <v>89</v>
      </c>
      <c r="C215" s="5">
        <v>35960</v>
      </c>
      <c r="D215" s="5"/>
      <c r="E215">
        <v>553.33099637083399</v>
      </c>
    </row>
    <row r="216" spans="1:5">
      <c r="A216" t="s">
        <v>4</v>
      </c>
      <c r="B216" t="s">
        <v>89</v>
      </c>
      <c r="C216" s="5">
        <v>35961</v>
      </c>
      <c r="D216" s="5"/>
    </row>
    <row r="217" spans="1:5">
      <c r="A217" t="s">
        <v>4</v>
      </c>
      <c r="B217" t="s">
        <v>89</v>
      </c>
      <c r="C217" s="5">
        <v>35962</v>
      </c>
      <c r="D217" s="5"/>
    </row>
    <row r="218" spans="1:5">
      <c r="A218" t="s">
        <v>4</v>
      </c>
      <c r="B218" t="s">
        <v>89</v>
      </c>
      <c r="C218" s="5">
        <v>35965</v>
      </c>
      <c r="D218" s="5"/>
    </row>
    <row r="219" spans="1:5">
      <c r="A219" t="s">
        <v>168</v>
      </c>
      <c r="B219" t="s">
        <v>169</v>
      </c>
      <c r="C219" s="5">
        <v>43949</v>
      </c>
      <c r="D219" s="5" t="s">
        <v>26</v>
      </c>
    </row>
    <row r="220" spans="1:5">
      <c r="A220" t="s">
        <v>168</v>
      </c>
      <c r="B220" t="s">
        <v>170</v>
      </c>
      <c r="C220" s="5">
        <v>43949</v>
      </c>
      <c r="D220" s="5" t="s">
        <v>26</v>
      </c>
    </row>
    <row r="221" spans="1:5">
      <c r="A221" t="s">
        <v>168</v>
      </c>
      <c r="B221" t="s">
        <v>170</v>
      </c>
      <c r="C221" s="5">
        <v>43949</v>
      </c>
      <c r="D221" s="5" t="s">
        <v>26</v>
      </c>
    </row>
    <row r="222" spans="1:5">
      <c r="A222" t="s">
        <v>168</v>
      </c>
      <c r="B222" t="s">
        <v>171</v>
      </c>
      <c r="C222" s="5">
        <v>43949</v>
      </c>
      <c r="D222" s="5" t="s">
        <v>26</v>
      </c>
    </row>
    <row r="223" spans="1:5">
      <c r="A223" t="s">
        <v>168</v>
      </c>
      <c r="B223" t="s">
        <v>171</v>
      </c>
      <c r="C223" s="5">
        <v>43949</v>
      </c>
      <c r="D223" s="5" t="s">
        <v>26</v>
      </c>
    </row>
    <row r="224" spans="1:5">
      <c r="A224" t="s">
        <v>168</v>
      </c>
      <c r="B224" t="s">
        <v>172</v>
      </c>
      <c r="C224" s="5">
        <v>43949</v>
      </c>
      <c r="D224" s="5" t="s">
        <v>26</v>
      </c>
    </row>
    <row r="225" spans="1:24">
      <c r="A225" t="s">
        <v>168</v>
      </c>
      <c r="B225" t="s">
        <v>171</v>
      </c>
      <c r="C225" s="5">
        <v>43959</v>
      </c>
    </row>
    <row r="226" spans="1:24">
      <c r="A226" t="s">
        <v>168</v>
      </c>
      <c r="B226" t="s">
        <v>171</v>
      </c>
      <c r="C226" s="5">
        <v>43959</v>
      </c>
    </row>
    <row r="227" spans="1:24">
      <c r="A227" t="s">
        <v>168</v>
      </c>
      <c r="B227" t="s">
        <v>170</v>
      </c>
      <c r="C227" s="5">
        <v>43959</v>
      </c>
    </row>
    <row r="228" spans="1:24">
      <c r="A228" t="s">
        <v>168</v>
      </c>
      <c r="B228" t="s">
        <v>170</v>
      </c>
      <c r="C228" s="5">
        <v>43959</v>
      </c>
    </row>
    <row r="229" spans="1:24">
      <c r="A229" t="s">
        <v>168</v>
      </c>
      <c r="B229" t="s">
        <v>172</v>
      </c>
      <c r="C229" s="5">
        <v>43959</v>
      </c>
    </row>
    <row r="230" spans="1:24">
      <c r="A230" t="s">
        <v>168</v>
      </c>
      <c r="B230" t="s">
        <v>169</v>
      </c>
      <c r="C230" s="5">
        <v>43727</v>
      </c>
    </row>
    <row r="231" spans="1:24">
      <c r="A231" t="s">
        <v>168</v>
      </c>
      <c r="B231" t="s">
        <v>169</v>
      </c>
      <c r="C231" s="5">
        <v>43860</v>
      </c>
    </row>
    <row r="232" spans="1:24">
      <c r="A232" t="s">
        <v>168</v>
      </c>
      <c r="B232" t="s">
        <v>169</v>
      </c>
      <c r="C232" s="5">
        <v>43959</v>
      </c>
    </row>
    <row r="233" spans="1:24">
      <c r="A233" t="s">
        <v>173</v>
      </c>
      <c r="B233" t="s">
        <v>174</v>
      </c>
      <c r="C233" s="5">
        <v>43546</v>
      </c>
      <c r="D233" s="5" t="s">
        <v>26</v>
      </c>
    </row>
    <row r="234" spans="1:24">
      <c r="A234" t="s">
        <v>173</v>
      </c>
      <c r="B234" t="s">
        <v>174</v>
      </c>
      <c r="C234" s="5">
        <v>43363</v>
      </c>
      <c r="I234" s="25"/>
    </row>
    <row r="235" spans="1:24">
      <c r="A235" t="s">
        <v>173</v>
      </c>
      <c r="B235" t="s">
        <v>174</v>
      </c>
      <c r="C235" s="5">
        <v>43475</v>
      </c>
      <c r="I235" s="25"/>
      <c r="J235" s="25"/>
    </row>
    <row r="236" spans="1:24">
      <c r="A236" t="s">
        <v>173</v>
      </c>
      <c r="B236" t="s">
        <v>174</v>
      </c>
      <c r="C236" s="5">
        <v>43480</v>
      </c>
      <c r="I236" s="25"/>
    </row>
    <row r="237" spans="1:24">
      <c r="A237" t="s">
        <v>173</v>
      </c>
      <c r="B237" t="s">
        <v>174</v>
      </c>
      <c r="C237" s="5">
        <v>43516</v>
      </c>
      <c r="I237" s="25"/>
    </row>
    <row r="238" spans="1:24">
      <c r="A238" t="s">
        <v>153</v>
      </c>
      <c r="B238" t="s">
        <v>175</v>
      </c>
      <c r="C238" s="5">
        <v>43938</v>
      </c>
      <c r="D238" s="5" t="s">
        <v>26</v>
      </c>
      <c r="U238">
        <v>1.1232148639896433</v>
      </c>
      <c r="V238">
        <v>302.86507216456846</v>
      </c>
      <c r="W238">
        <v>417.66900893834998</v>
      </c>
      <c r="X238">
        <v>584.71852916030582</v>
      </c>
    </row>
    <row r="239" spans="1:24">
      <c r="A239" t="s">
        <v>153</v>
      </c>
      <c r="B239" t="s">
        <v>176</v>
      </c>
      <c r="C239" s="5">
        <v>43607</v>
      </c>
      <c r="D239" s="5" t="s">
        <v>26</v>
      </c>
    </row>
    <row r="240" spans="1:24">
      <c r="A240" t="s">
        <v>153</v>
      </c>
      <c r="B240" t="s">
        <v>177</v>
      </c>
      <c r="C240" s="5">
        <v>43937</v>
      </c>
      <c r="D240" s="5" t="s">
        <v>26</v>
      </c>
      <c r="U240">
        <v>9.3651626442987634E-3</v>
      </c>
      <c r="V240">
        <v>302.86507216456846</v>
      </c>
      <c r="W240">
        <v>416.72776557812966</v>
      </c>
      <c r="X240">
        <v>585.61328159388222</v>
      </c>
    </row>
    <row r="241" spans="1:24">
      <c r="A241" t="s">
        <v>153</v>
      </c>
      <c r="B241" t="s">
        <v>176</v>
      </c>
      <c r="C241" s="5">
        <v>43466</v>
      </c>
    </row>
    <row r="242" spans="1:24">
      <c r="A242" t="s">
        <v>153</v>
      </c>
      <c r="B242" t="s">
        <v>176</v>
      </c>
      <c r="C242" s="5">
        <v>43521</v>
      </c>
    </row>
    <row r="243" spans="1:24">
      <c r="A243" t="s">
        <v>153</v>
      </c>
      <c r="B243" t="s">
        <v>176</v>
      </c>
      <c r="C243" s="5">
        <v>43566</v>
      </c>
    </row>
    <row r="244" spans="1:24">
      <c r="A244" t="s">
        <v>153</v>
      </c>
      <c r="B244" t="s">
        <v>177</v>
      </c>
      <c r="C244" s="5">
        <v>43878</v>
      </c>
      <c r="U244">
        <v>57.539650417676036</v>
      </c>
      <c r="V244">
        <v>244.37206109912569</v>
      </c>
      <c r="W244">
        <v>380.81599315177277</v>
      </c>
      <c r="X244">
        <v>507.34404531158992</v>
      </c>
    </row>
    <row r="245" spans="1:24">
      <c r="A245" t="s">
        <v>153</v>
      </c>
      <c r="B245" t="s">
        <v>177</v>
      </c>
      <c r="C245" s="5">
        <v>43905</v>
      </c>
    </row>
    <row r="246" spans="1:24">
      <c r="A246" t="s">
        <v>153</v>
      </c>
      <c r="B246" t="s">
        <v>177</v>
      </c>
      <c r="C246" s="5">
        <v>43912</v>
      </c>
    </row>
    <row r="247" spans="1:24">
      <c r="A247" t="s">
        <v>153</v>
      </c>
      <c r="B247" t="s">
        <v>177</v>
      </c>
      <c r="C247" s="5">
        <v>43917</v>
      </c>
    </row>
    <row r="248" spans="1:24">
      <c r="A248" t="s">
        <v>153</v>
      </c>
      <c r="B248" t="s">
        <v>177</v>
      </c>
      <c r="C248" s="5">
        <v>43919</v>
      </c>
    </row>
    <row r="249" spans="1:24">
      <c r="A249" t="s">
        <v>153</v>
      </c>
      <c r="B249" t="s">
        <v>177</v>
      </c>
      <c r="C249" s="5">
        <v>43928</v>
      </c>
    </row>
    <row r="250" spans="1:24">
      <c r="A250" t="s">
        <v>153</v>
      </c>
      <c r="B250" t="s">
        <v>175</v>
      </c>
      <c r="C250" s="5">
        <v>43739</v>
      </c>
    </row>
    <row r="251" spans="1:24">
      <c r="A251" t="s">
        <v>153</v>
      </c>
      <c r="B251" t="s">
        <v>175</v>
      </c>
      <c r="C251" s="5">
        <v>43862</v>
      </c>
    </row>
    <row r="252" spans="1:24">
      <c r="A252" t="s">
        <v>153</v>
      </c>
      <c r="B252" t="s">
        <v>175</v>
      </c>
      <c r="C252" s="5">
        <v>43878</v>
      </c>
      <c r="U252">
        <v>59.543235923209004</v>
      </c>
      <c r="V252">
        <v>94.672266485825276</v>
      </c>
      <c r="W252">
        <v>332.02467087651826</v>
      </c>
      <c r="X252">
        <v>451.0071625992386</v>
      </c>
    </row>
    <row r="253" spans="1:24">
      <c r="A253" t="s">
        <v>153</v>
      </c>
      <c r="B253" t="s">
        <v>175</v>
      </c>
      <c r="C253" s="5">
        <v>43905</v>
      </c>
    </row>
    <row r="254" spans="1:24">
      <c r="A254" t="s">
        <v>153</v>
      </c>
      <c r="B254" t="s">
        <v>175</v>
      </c>
      <c r="C254" s="5">
        <v>43912</v>
      </c>
    </row>
    <row r="255" spans="1:24">
      <c r="A255" t="s">
        <v>153</v>
      </c>
      <c r="B255" t="s">
        <v>175</v>
      </c>
      <c r="C255" s="5">
        <v>43917</v>
      </c>
    </row>
    <row r="256" spans="1:24">
      <c r="A256" t="s">
        <v>153</v>
      </c>
      <c r="B256" t="s">
        <v>175</v>
      </c>
      <c r="C256" s="5">
        <v>43919</v>
      </c>
    </row>
    <row r="257" spans="1:24">
      <c r="A257" t="s">
        <v>153</v>
      </c>
      <c r="B257" t="s">
        <v>175</v>
      </c>
      <c r="C257" s="5">
        <v>43928</v>
      </c>
    </row>
    <row r="258" spans="1:24">
      <c r="A258" t="s">
        <v>178</v>
      </c>
      <c r="B258" t="s">
        <v>179</v>
      </c>
      <c r="C258" s="5">
        <v>43832</v>
      </c>
      <c r="D258" s="5" t="s">
        <v>26</v>
      </c>
      <c r="U258">
        <v>0</v>
      </c>
      <c r="V258">
        <v>6</v>
      </c>
      <c r="W258">
        <v>1</v>
      </c>
      <c r="X258">
        <v>0.5</v>
      </c>
    </row>
    <row r="259" spans="1:24">
      <c r="A259" t="s">
        <v>178</v>
      </c>
      <c r="B259" t="s">
        <v>180</v>
      </c>
      <c r="C259" s="5">
        <v>43832</v>
      </c>
      <c r="D259" s="5" t="s">
        <v>26</v>
      </c>
      <c r="U259">
        <v>0.5</v>
      </c>
      <c r="V259">
        <v>18</v>
      </c>
      <c r="W259">
        <v>8</v>
      </c>
      <c r="X259">
        <v>4</v>
      </c>
    </row>
    <row r="260" spans="1:24">
      <c r="A260" t="s">
        <v>178</v>
      </c>
      <c r="B260" t="s">
        <v>180</v>
      </c>
      <c r="C260" s="5">
        <v>43752</v>
      </c>
      <c r="U260">
        <v>33</v>
      </c>
      <c r="V260">
        <v>39.5</v>
      </c>
      <c r="W260">
        <v>24.5</v>
      </c>
      <c r="X260">
        <v>8</v>
      </c>
    </row>
    <row r="261" spans="1:24">
      <c r="A261" t="s">
        <v>178</v>
      </c>
      <c r="B261" t="s">
        <v>180</v>
      </c>
      <c r="C261" s="5">
        <v>43784</v>
      </c>
    </row>
    <row r="262" spans="1:24">
      <c r="A262" t="s">
        <v>178</v>
      </c>
      <c r="B262" t="s">
        <v>180</v>
      </c>
      <c r="C262" s="5">
        <v>43789</v>
      </c>
    </row>
    <row r="263" spans="1:24">
      <c r="A263" t="s">
        <v>178</v>
      </c>
      <c r="B263" t="s">
        <v>180</v>
      </c>
      <c r="C263" s="5">
        <v>43798</v>
      </c>
    </row>
    <row r="264" spans="1:24">
      <c r="A264" t="s">
        <v>178</v>
      </c>
      <c r="B264" t="s">
        <v>180</v>
      </c>
      <c r="C264" s="5">
        <v>43804</v>
      </c>
    </row>
    <row r="265" spans="1:24">
      <c r="A265" t="s">
        <v>178</v>
      </c>
      <c r="B265" t="s">
        <v>180</v>
      </c>
      <c r="C265" s="5">
        <v>43806</v>
      </c>
    </row>
    <row r="266" spans="1:24">
      <c r="A266" t="s">
        <v>178</v>
      </c>
      <c r="B266" t="s">
        <v>180</v>
      </c>
      <c r="C266" s="5">
        <v>43816</v>
      </c>
    </row>
    <row r="267" spans="1:24">
      <c r="A267" t="s">
        <v>178</v>
      </c>
      <c r="B267" t="s">
        <v>179</v>
      </c>
      <c r="C267" s="5">
        <v>43752</v>
      </c>
      <c r="U267">
        <v>33</v>
      </c>
      <c r="V267">
        <v>39.5</v>
      </c>
      <c r="W267">
        <v>24.5</v>
      </c>
      <c r="X267">
        <v>8</v>
      </c>
    </row>
    <row r="268" spans="1:24">
      <c r="A268" t="s">
        <v>178</v>
      </c>
      <c r="B268" t="s">
        <v>179</v>
      </c>
      <c r="C268" s="5">
        <v>43784</v>
      </c>
    </row>
    <row r="269" spans="1:24">
      <c r="A269" t="s">
        <v>178</v>
      </c>
      <c r="B269" t="s">
        <v>179</v>
      </c>
      <c r="C269" s="5">
        <v>43789</v>
      </c>
    </row>
    <row r="270" spans="1:24">
      <c r="A270" t="s">
        <v>178</v>
      </c>
      <c r="B270" t="s">
        <v>179</v>
      </c>
      <c r="C270" s="5">
        <v>43798</v>
      </c>
    </row>
    <row r="271" spans="1:24">
      <c r="A271" t="s">
        <v>178</v>
      </c>
      <c r="B271" t="s">
        <v>179</v>
      </c>
      <c r="C271" s="5">
        <v>43804</v>
      </c>
    </row>
    <row r="272" spans="1:24">
      <c r="A272" t="s">
        <v>178</v>
      </c>
      <c r="B272" t="s">
        <v>179</v>
      </c>
      <c r="C272" s="5">
        <v>43806</v>
      </c>
    </row>
    <row r="273" spans="1:36">
      <c r="A273" t="s">
        <v>178</v>
      </c>
      <c r="B273" t="s">
        <v>179</v>
      </c>
      <c r="C273" s="5">
        <v>43816</v>
      </c>
    </row>
    <row r="274" spans="1:36">
      <c r="A274" t="s">
        <v>178</v>
      </c>
      <c r="B274" t="s">
        <v>181</v>
      </c>
      <c r="C274" s="5">
        <v>43939</v>
      </c>
      <c r="D274" s="5" t="s">
        <v>26</v>
      </c>
    </row>
    <row r="275" spans="1:36">
      <c r="A275" t="s">
        <v>178</v>
      </c>
      <c r="B275" t="s">
        <v>182</v>
      </c>
      <c r="C275" s="5">
        <v>43939</v>
      </c>
      <c r="D275" s="5" t="s">
        <v>26</v>
      </c>
    </row>
    <row r="276" spans="1:36">
      <c r="A276" t="s">
        <v>178</v>
      </c>
      <c r="B276" t="s">
        <v>182</v>
      </c>
      <c r="C276" s="5">
        <v>43939</v>
      </c>
      <c r="D276" s="5" t="s">
        <v>26</v>
      </c>
    </row>
    <row r="277" spans="1:36">
      <c r="A277" t="s">
        <v>178</v>
      </c>
      <c r="B277" t="s">
        <v>182</v>
      </c>
      <c r="C277" s="5">
        <v>43908</v>
      </c>
    </row>
    <row r="278" spans="1:36">
      <c r="A278" t="s">
        <v>178</v>
      </c>
      <c r="B278" t="s">
        <v>181</v>
      </c>
      <c r="C278" s="5">
        <v>43908</v>
      </c>
    </row>
    <row r="279" spans="1:36">
      <c r="A279" t="s">
        <v>183</v>
      </c>
      <c r="B279" t="s">
        <v>184</v>
      </c>
      <c r="C279" s="5">
        <v>43549</v>
      </c>
      <c r="D279" s="5" t="s">
        <v>26</v>
      </c>
    </row>
    <row r="280" spans="1:36">
      <c r="A280" t="s">
        <v>183</v>
      </c>
      <c r="B280" t="s">
        <v>184</v>
      </c>
      <c r="C280" s="5">
        <v>43462</v>
      </c>
      <c r="U280">
        <v>21</v>
      </c>
      <c r="V280">
        <v>27</v>
      </c>
      <c r="W280">
        <v>22</v>
      </c>
      <c r="X280">
        <v>12</v>
      </c>
    </row>
    <row r="281" spans="1:36">
      <c r="A281" t="s">
        <v>183</v>
      </c>
      <c r="B281" t="s">
        <v>184</v>
      </c>
      <c r="C281" s="5">
        <v>43494</v>
      </c>
    </row>
    <row r="282" spans="1:36">
      <c r="A282" t="s">
        <v>183</v>
      </c>
      <c r="B282" t="s">
        <v>184</v>
      </c>
      <c r="C282" s="5">
        <v>43507</v>
      </c>
    </row>
    <row r="283" spans="1:36">
      <c r="A283" t="s">
        <v>183</v>
      </c>
      <c r="B283" t="s">
        <v>184</v>
      </c>
      <c r="C283" s="5">
        <v>43515</v>
      </c>
    </row>
    <row r="284" spans="1:36">
      <c r="A284" t="s">
        <v>183</v>
      </c>
      <c r="B284" t="s">
        <v>184</v>
      </c>
      <c r="C284" s="5">
        <v>43509</v>
      </c>
      <c r="D284" s="8"/>
    </row>
    <row r="285" spans="1:36">
      <c r="A285" t="s">
        <v>183</v>
      </c>
      <c r="B285" t="s">
        <v>184</v>
      </c>
      <c r="C285" s="5">
        <v>43523</v>
      </c>
    </row>
    <row r="286" spans="1:36">
      <c r="A286" t="s">
        <v>183</v>
      </c>
      <c r="B286" t="s">
        <v>184</v>
      </c>
      <c r="C286" s="5">
        <v>43531</v>
      </c>
    </row>
    <row r="287" spans="1:36">
      <c r="A287" t="s">
        <v>168</v>
      </c>
      <c r="B287" t="s">
        <v>170</v>
      </c>
      <c r="C287" s="24">
        <v>43865</v>
      </c>
      <c r="F287">
        <v>0.34299456569391379</v>
      </c>
      <c r="H287">
        <v>0.37641658797626465</v>
      </c>
      <c r="I287">
        <v>0.36389326937329736</v>
      </c>
      <c r="J287">
        <v>0.37042643833215466</v>
      </c>
      <c r="K287">
        <v>0.35062277363364924</v>
      </c>
      <c r="L287">
        <v>0.3380979271515856</v>
      </c>
      <c r="M287">
        <v>0.30055066085825288</v>
      </c>
      <c r="N287">
        <v>0.27220292010663671</v>
      </c>
      <c r="O287">
        <v>0.23803369120302681</v>
      </c>
      <c r="P287">
        <v>0.19696544111047637</v>
      </c>
      <c r="Q287">
        <v>0.19216851361114201</v>
      </c>
      <c r="R287">
        <v>0.18343397551847107</v>
      </c>
      <c r="Y287">
        <v>5.5043178717966625E-3</v>
      </c>
      <c r="Z287">
        <v>1.5534978480274083E-3</v>
      </c>
      <c r="AA287">
        <v>3.4867125320171689E-3</v>
      </c>
      <c r="AB287">
        <v>1.0347556255948099E-2</v>
      </c>
      <c r="AC287">
        <v>9.9959004146293086E-3</v>
      </c>
      <c r="AD287">
        <v>1.5383375503331414E-2</v>
      </c>
      <c r="AE287">
        <v>1.8476162948939896E-2</v>
      </c>
      <c r="AF287">
        <v>2.2575900462500447E-2</v>
      </c>
      <c r="AG287">
        <v>1.8884031006397028E-2</v>
      </c>
      <c r="AH287">
        <v>2.4958029921337388E-2</v>
      </c>
      <c r="AI287">
        <v>1.3666054385064633E-2</v>
      </c>
      <c r="AJ287">
        <v>9.0736995634492917E-3</v>
      </c>
    </row>
    <row r="288" spans="1:36">
      <c r="A288" t="s">
        <v>168</v>
      </c>
      <c r="B288" t="s">
        <v>170</v>
      </c>
      <c r="C288" s="24">
        <v>43878</v>
      </c>
      <c r="F288">
        <v>0.39619642886922141</v>
      </c>
      <c r="H288">
        <v>0.39640133513630804</v>
      </c>
      <c r="I288">
        <v>0.37564475484546522</v>
      </c>
      <c r="J288">
        <v>0.37672734502232141</v>
      </c>
      <c r="K288">
        <v>0.3645682206261005</v>
      </c>
      <c r="L288">
        <v>0.35692660315236407</v>
      </c>
      <c r="M288">
        <v>0.33718123231303304</v>
      </c>
      <c r="N288">
        <v>0.32109473659434989</v>
      </c>
      <c r="O288">
        <v>0.29206888591596813</v>
      </c>
      <c r="P288">
        <v>0.26127388403740159</v>
      </c>
      <c r="Q288">
        <v>0.2475174294485793</v>
      </c>
      <c r="R288">
        <v>0.22479472261291505</v>
      </c>
      <c r="Y288">
        <v>3.3957199860255765E-3</v>
      </c>
      <c r="Z288">
        <v>1.8822599700728116E-3</v>
      </c>
      <c r="AA288">
        <v>3.3032545624518727E-3</v>
      </c>
      <c r="AB288">
        <v>1.1031591460196749E-2</v>
      </c>
      <c r="AC288">
        <v>1.1199213771214658E-2</v>
      </c>
      <c r="AD288">
        <v>1.4392557635388444E-2</v>
      </c>
      <c r="AE288">
        <v>1.3019756881559002E-2</v>
      </c>
      <c r="AF288">
        <v>1.8040077435752311E-2</v>
      </c>
      <c r="AG288">
        <v>1.7533000184999384E-2</v>
      </c>
      <c r="AH288">
        <v>2.0059879955254024E-2</v>
      </c>
      <c r="AI288">
        <v>9.3788701594449669E-3</v>
      </c>
      <c r="AJ288">
        <v>9.7656498172204835E-3</v>
      </c>
    </row>
    <row r="289" spans="1:36">
      <c r="A289" t="s">
        <v>168</v>
      </c>
      <c r="B289" t="s">
        <v>170</v>
      </c>
      <c r="C289" s="24">
        <v>43886</v>
      </c>
      <c r="F289">
        <v>0.32553195049502415</v>
      </c>
      <c r="H289">
        <v>0.35093451674940085</v>
      </c>
      <c r="I289">
        <v>0.34764686144106244</v>
      </c>
      <c r="J289">
        <v>0.36265335718166847</v>
      </c>
      <c r="K289">
        <v>0.35684353675283098</v>
      </c>
      <c r="L289">
        <v>0.34231526384465338</v>
      </c>
      <c r="M289">
        <v>0.33238707026929176</v>
      </c>
      <c r="N289">
        <v>0.31976758357317259</v>
      </c>
      <c r="O289">
        <v>0.29203070749294907</v>
      </c>
      <c r="P289">
        <v>0.26000463845331756</v>
      </c>
      <c r="Q289">
        <v>0.23306937104038883</v>
      </c>
      <c r="R289">
        <v>0.21690319356606103</v>
      </c>
      <c r="Y289">
        <v>7.0482379044226285E-3</v>
      </c>
      <c r="Z289">
        <v>2.576500826977596E-3</v>
      </c>
      <c r="AA289">
        <v>2.4755674706838458E-3</v>
      </c>
      <c r="AB289">
        <v>1.0381632769493358E-2</v>
      </c>
      <c r="AC289">
        <v>1.1249351648254838E-2</v>
      </c>
      <c r="AD289">
        <v>1.64236416848112E-2</v>
      </c>
      <c r="AE289">
        <v>1.6884448170955319E-2</v>
      </c>
      <c r="AF289">
        <v>1.7185815478542501E-2</v>
      </c>
      <c r="AG289">
        <v>1.7512754554901241E-2</v>
      </c>
      <c r="AH289">
        <v>1.8991450603057097E-2</v>
      </c>
      <c r="AI289">
        <v>8.9768136214223859E-3</v>
      </c>
      <c r="AJ289">
        <v>7.1996895644069765E-3</v>
      </c>
    </row>
    <row r="290" spans="1:36">
      <c r="A290" t="s">
        <v>168</v>
      </c>
      <c r="B290" t="s">
        <v>170</v>
      </c>
      <c r="C290" s="24">
        <v>43894</v>
      </c>
      <c r="F290">
        <v>0.22096945438180562</v>
      </c>
      <c r="H290">
        <v>0.25871007183834954</v>
      </c>
      <c r="I290">
        <v>0.25467162952259081</v>
      </c>
      <c r="J290">
        <v>0.27659003823139972</v>
      </c>
      <c r="K290">
        <v>0.295934746212272</v>
      </c>
      <c r="L290">
        <v>0.31064342369359765</v>
      </c>
      <c r="M290">
        <v>0.31393577994491606</v>
      </c>
      <c r="N290">
        <v>0.30774808451345304</v>
      </c>
      <c r="O290">
        <v>0.28952365771469907</v>
      </c>
      <c r="P290">
        <v>0.25690767922815239</v>
      </c>
      <c r="Q290">
        <v>0.23404387351366857</v>
      </c>
      <c r="R290">
        <v>0.21755024819852009</v>
      </c>
      <c r="Y290">
        <v>8.3581342827492716E-3</v>
      </c>
      <c r="Z290">
        <v>7.3641751598039944E-3</v>
      </c>
      <c r="AA290">
        <v>5.2633871108921882E-3</v>
      </c>
      <c r="AB290">
        <v>2.9976499120419587E-3</v>
      </c>
      <c r="AC290">
        <v>1.0645013182271923E-2</v>
      </c>
      <c r="AD290">
        <v>1.7827673992965226E-2</v>
      </c>
      <c r="AE290">
        <v>1.7817241457544569E-2</v>
      </c>
      <c r="AF290">
        <v>2.1105738601559891E-2</v>
      </c>
      <c r="AG290">
        <v>1.5207979889115436E-2</v>
      </c>
      <c r="AH290">
        <v>1.3023681138822581E-2</v>
      </c>
      <c r="AI290">
        <v>6.862956998477083E-3</v>
      </c>
      <c r="AJ290">
        <v>8.6779218945252836E-3</v>
      </c>
    </row>
    <row r="291" spans="1:36">
      <c r="A291" t="s">
        <v>168</v>
      </c>
      <c r="B291" t="s">
        <v>170</v>
      </c>
      <c r="C291" s="24">
        <v>43903</v>
      </c>
      <c r="F291">
        <v>0.31558930721308137</v>
      </c>
      <c r="H291">
        <v>0.29583219526747268</v>
      </c>
      <c r="I291">
        <v>0.26396003017807995</v>
      </c>
      <c r="J291">
        <v>0.285668447403369</v>
      </c>
      <c r="K291">
        <v>0.29260789121080488</v>
      </c>
      <c r="L291">
        <v>0.30241185150797811</v>
      </c>
      <c r="M291">
        <v>0.29862392906762397</v>
      </c>
      <c r="N291">
        <v>0.29838289149608827</v>
      </c>
      <c r="O291">
        <v>0.27838828433414714</v>
      </c>
      <c r="P291">
        <v>0.24753218518038494</v>
      </c>
      <c r="Q291">
        <v>0.22989164558404201</v>
      </c>
      <c r="R291">
        <v>0.21577401979569122</v>
      </c>
      <c r="Y291">
        <v>8.143518770976594E-3</v>
      </c>
      <c r="Z291">
        <v>8.4051153444915268E-3</v>
      </c>
      <c r="AA291">
        <v>5.1047842058567286E-3</v>
      </c>
      <c r="AB291">
        <v>8.6468386904027701E-3</v>
      </c>
      <c r="AC291">
        <v>1.4325071920995755E-2</v>
      </c>
      <c r="AD291">
        <v>1.7579565311428999E-2</v>
      </c>
      <c r="AE291">
        <v>1.7667887410698427E-2</v>
      </c>
      <c r="AF291">
        <v>2.1266073763607837E-2</v>
      </c>
      <c r="AG291">
        <v>1.7997751168038853E-2</v>
      </c>
      <c r="AH291">
        <v>2.0790617473924192E-2</v>
      </c>
      <c r="AI291">
        <v>8.4395926046902103E-3</v>
      </c>
      <c r="AJ291">
        <v>6.1349406337420373E-3</v>
      </c>
    </row>
    <row r="292" spans="1:36">
      <c r="A292" t="s">
        <v>168</v>
      </c>
      <c r="B292" t="s">
        <v>170</v>
      </c>
      <c r="C292" s="24">
        <v>43908</v>
      </c>
      <c r="F292">
        <v>0.22269439639368266</v>
      </c>
      <c r="H292">
        <v>0.24956811303109566</v>
      </c>
      <c r="I292">
        <v>0.24547445423068248</v>
      </c>
      <c r="J292">
        <v>0.25944411301688042</v>
      </c>
      <c r="K292">
        <v>0.25489593896814677</v>
      </c>
      <c r="L292">
        <v>0.26004733050622642</v>
      </c>
      <c r="M292">
        <v>0.26617549897015003</v>
      </c>
      <c r="N292">
        <v>0.27519527456004611</v>
      </c>
      <c r="O292">
        <v>0.26959452089876268</v>
      </c>
      <c r="P292">
        <v>0.24538292932466926</v>
      </c>
      <c r="Q292">
        <v>0.22791439418898174</v>
      </c>
      <c r="R292">
        <v>0.21450528522224205</v>
      </c>
      <c r="Y292">
        <v>9.0171971404304739E-3</v>
      </c>
      <c r="Z292">
        <v>1.1313940110902263E-2</v>
      </c>
      <c r="AA292">
        <v>7.637356011410322E-3</v>
      </c>
      <c r="AB292">
        <v>6.1803253577577015E-3</v>
      </c>
      <c r="AC292">
        <v>6.3872783454681642E-3</v>
      </c>
      <c r="AD292">
        <v>1.0298626543939756E-2</v>
      </c>
      <c r="AE292">
        <v>1.3901710667520141E-2</v>
      </c>
      <c r="AF292">
        <v>2.2043708381204032E-2</v>
      </c>
      <c r="AG292">
        <v>2.1602109871186014E-2</v>
      </c>
      <c r="AH292">
        <v>2.0177395703074016E-2</v>
      </c>
      <c r="AI292">
        <v>7.0219936213194081E-3</v>
      </c>
      <c r="AJ292">
        <v>9.2485326071509045E-3</v>
      </c>
    </row>
    <row r="293" spans="1:36">
      <c r="A293" t="s">
        <v>168</v>
      </c>
      <c r="B293" t="s">
        <v>170</v>
      </c>
      <c r="C293" s="24">
        <v>43913</v>
      </c>
      <c r="F293">
        <v>0.19086049465763791</v>
      </c>
      <c r="H293">
        <v>0.22307617426157006</v>
      </c>
      <c r="I293">
        <v>0.21833905517286079</v>
      </c>
      <c r="J293">
        <v>0.2235230561850885</v>
      </c>
      <c r="K293">
        <v>0.22139952217255315</v>
      </c>
      <c r="L293">
        <v>0.22965383320547733</v>
      </c>
      <c r="M293">
        <v>0.24094664622932671</v>
      </c>
      <c r="N293">
        <v>0.24482099881121325</v>
      </c>
      <c r="O293">
        <v>0.25037804797918156</v>
      </c>
      <c r="P293">
        <v>0.22739348857958466</v>
      </c>
      <c r="Q293">
        <v>0.22613486793342746</v>
      </c>
      <c r="R293">
        <v>0.21204394014975053</v>
      </c>
      <c r="Y293">
        <v>1.6276859475074613E-2</v>
      </c>
      <c r="Z293">
        <v>1.558647392635552E-2</v>
      </c>
      <c r="AA293">
        <v>1.3092858094254301E-2</v>
      </c>
      <c r="AB293">
        <v>6.5484072420102209E-3</v>
      </c>
      <c r="AC293">
        <v>8.8871258007523803E-3</v>
      </c>
      <c r="AD293">
        <v>1.2250111773624766E-2</v>
      </c>
      <c r="AE293">
        <v>1.4112553873793678E-2</v>
      </c>
      <c r="AF293">
        <v>1.8502149907774271E-2</v>
      </c>
      <c r="AG293">
        <v>2.1461877488735816E-2</v>
      </c>
      <c r="AH293">
        <v>2.4024684777784799E-2</v>
      </c>
      <c r="AI293">
        <v>6.2979868372128409E-3</v>
      </c>
      <c r="AJ293">
        <v>8.4372915969892683E-3</v>
      </c>
    </row>
    <row r="294" spans="1:36">
      <c r="A294" t="s">
        <v>168</v>
      </c>
      <c r="B294" t="s">
        <v>170</v>
      </c>
      <c r="C294" s="24">
        <v>43920</v>
      </c>
      <c r="F294">
        <v>0.17239004817090997</v>
      </c>
      <c r="H294">
        <v>0.20978085044803058</v>
      </c>
      <c r="I294">
        <v>0.20602363108946675</v>
      </c>
      <c r="J294">
        <v>0.20706414571871826</v>
      </c>
      <c r="K294">
        <v>0.20318157303780682</v>
      </c>
      <c r="L294">
        <v>0.2053414247907665</v>
      </c>
      <c r="M294">
        <v>0.22360606011366657</v>
      </c>
      <c r="N294">
        <v>0.22590280810367555</v>
      </c>
      <c r="O294">
        <v>0.22960898585682632</v>
      </c>
      <c r="P294">
        <v>0.21268716307866414</v>
      </c>
      <c r="Q294">
        <v>0.21379116993855113</v>
      </c>
      <c r="R294">
        <v>0.2078951780945717</v>
      </c>
      <c r="Y294">
        <v>1.5407897329600895E-2</v>
      </c>
      <c r="Z294">
        <v>1.8452516798196286E-2</v>
      </c>
      <c r="AA294">
        <v>1.4739898737794218E-2</v>
      </c>
      <c r="AB294">
        <v>1.1851566913909067E-2</v>
      </c>
      <c r="AC294">
        <v>9.0451033897855741E-3</v>
      </c>
      <c r="AD294">
        <v>9.5459283776331855E-3</v>
      </c>
      <c r="AE294">
        <v>1.2423338707420973E-2</v>
      </c>
      <c r="AF294">
        <v>2.13817890443447E-2</v>
      </c>
      <c r="AG294">
        <v>2.4136256243916656E-2</v>
      </c>
      <c r="AH294">
        <v>2.4416719513840911E-2</v>
      </c>
      <c r="AI294">
        <v>1.2729990460684388E-2</v>
      </c>
      <c r="AJ294">
        <v>1.2382699943670623E-2</v>
      </c>
    </row>
    <row r="295" spans="1:36">
      <c r="A295" t="s">
        <v>168</v>
      </c>
      <c r="B295" t="s">
        <v>170</v>
      </c>
      <c r="C295" s="24">
        <v>43928</v>
      </c>
      <c r="F295">
        <v>0.24070938066379138</v>
      </c>
      <c r="H295">
        <v>0.23582480286404453</v>
      </c>
      <c r="I295">
        <v>0.21057660605363063</v>
      </c>
      <c r="J295">
        <v>0.21442501802031494</v>
      </c>
      <c r="K295">
        <v>0.20607548115552138</v>
      </c>
      <c r="L295">
        <v>0.20654808486442044</v>
      </c>
      <c r="M295">
        <v>0.22145265399472841</v>
      </c>
      <c r="N295">
        <v>0.22149565844844507</v>
      </c>
      <c r="O295">
        <v>0.23014348377909288</v>
      </c>
      <c r="P295">
        <v>0.21069021669303858</v>
      </c>
      <c r="Q295">
        <v>0.20826898925663284</v>
      </c>
      <c r="R295">
        <v>0.20171644072187406</v>
      </c>
      <c r="Y295">
        <v>1.7065499785619685E-2</v>
      </c>
      <c r="Z295">
        <v>1.3053107882681348E-2</v>
      </c>
      <c r="AA295">
        <v>9.8698827381550388E-3</v>
      </c>
      <c r="AB295">
        <v>7.6735806120058706E-3</v>
      </c>
      <c r="AC295">
        <v>6.3341329651086945E-3</v>
      </c>
      <c r="AD295">
        <v>1.0181728015268062E-2</v>
      </c>
      <c r="AE295">
        <v>1.4451758046487368E-2</v>
      </c>
      <c r="AF295">
        <v>2.0134643729131686E-2</v>
      </c>
      <c r="AG295">
        <v>2.4749395368290399E-2</v>
      </c>
      <c r="AH295">
        <v>2.9215635415756828E-2</v>
      </c>
      <c r="AI295">
        <v>1.1222798379816722E-2</v>
      </c>
      <c r="AJ295">
        <v>9.6002890866489551E-3</v>
      </c>
    </row>
    <row r="296" spans="1:36">
      <c r="A296" t="s">
        <v>168</v>
      </c>
      <c r="B296" t="s">
        <v>170</v>
      </c>
      <c r="C296" s="24">
        <v>43938</v>
      </c>
      <c r="F296">
        <v>0.28614900478565253</v>
      </c>
      <c r="H296">
        <v>0.30236975883312517</v>
      </c>
      <c r="I296">
        <v>0.26438298413649952</v>
      </c>
      <c r="J296">
        <v>0.2350845329467964</v>
      </c>
      <c r="K296">
        <v>0.20951626954744973</v>
      </c>
      <c r="L296">
        <v>0.20694234013601032</v>
      </c>
      <c r="M296">
        <v>0.22373073099423668</v>
      </c>
      <c r="N296">
        <v>0.22133289439867804</v>
      </c>
      <c r="O296">
        <v>0.22798003980801418</v>
      </c>
      <c r="P296">
        <v>0.20534246196543113</v>
      </c>
      <c r="Q296">
        <v>0.20067069460990117</v>
      </c>
      <c r="R296">
        <v>0.20413972375716205</v>
      </c>
      <c r="Y296">
        <v>1.2747259671838712E-2</v>
      </c>
      <c r="Z296">
        <v>9.5299111110003203E-3</v>
      </c>
      <c r="AA296">
        <v>7.5993668248146061E-3</v>
      </c>
      <c r="AB296">
        <v>5.3533647223295575E-3</v>
      </c>
      <c r="AC296">
        <v>7.1243117839409975E-3</v>
      </c>
      <c r="AD296">
        <v>1.0347887847216068E-2</v>
      </c>
      <c r="AE296">
        <v>1.3492186834173284E-2</v>
      </c>
      <c r="AF296">
        <v>1.9080016806277859E-2</v>
      </c>
      <c r="AG296">
        <v>2.5139205543923841E-2</v>
      </c>
      <c r="AH296">
        <v>2.9684631025247227E-2</v>
      </c>
      <c r="AI296">
        <v>1.5674486377164325E-2</v>
      </c>
      <c r="AJ296">
        <v>1.0653631525324728E-2</v>
      </c>
    </row>
    <row r="297" spans="1:36">
      <c r="A297" t="s">
        <v>168</v>
      </c>
      <c r="B297" t="s">
        <v>170</v>
      </c>
      <c r="C297" s="24">
        <v>43945</v>
      </c>
      <c r="F297">
        <v>0.24656255468162119</v>
      </c>
      <c r="H297">
        <v>0.28963631620873581</v>
      </c>
      <c r="I297">
        <v>0.2617125689480464</v>
      </c>
      <c r="J297">
        <v>0.23789147891780529</v>
      </c>
      <c r="K297">
        <v>0.21343557817931508</v>
      </c>
      <c r="L297">
        <v>0.21358494410582812</v>
      </c>
      <c r="M297">
        <v>0.22274469766609128</v>
      </c>
      <c r="N297">
        <v>0.22507646754331984</v>
      </c>
      <c r="O297">
        <v>0.22722919748863984</v>
      </c>
      <c r="P297">
        <v>0.1975408324419278</v>
      </c>
      <c r="Q297">
        <v>0.2059386572553118</v>
      </c>
      <c r="R297">
        <v>0.19999096170198316</v>
      </c>
      <c r="Y297">
        <v>1.465803229229787E-2</v>
      </c>
      <c r="Z297">
        <v>1.0468937646830797E-2</v>
      </c>
      <c r="AA297">
        <v>6.9479918683128632E-3</v>
      </c>
      <c r="AB297">
        <v>3.7583370640885904E-3</v>
      </c>
      <c r="AC297">
        <v>8.7417208245391693E-3</v>
      </c>
      <c r="AD297">
        <v>1.1974854436314627E-2</v>
      </c>
      <c r="AE297">
        <v>1.4544733922633106E-2</v>
      </c>
      <c r="AF297">
        <v>2.2226018079211814E-2</v>
      </c>
      <c r="AG297">
        <v>1.965685853255799E-2</v>
      </c>
      <c r="AH297">
        <v>3.1118528847243285E-2</v>
      </c>
      <c r="AI297">
        <v>1.3619905175374191E-2</v>
      </c>
      <c r="AJ297">
        <v>8.0057319140539127E-3</v>
      </c>
    </row>
    <row r="298" spans="1:36">
      <c r="A298" t="s">
        <v>168</v>
      </c>
      <c r="B298" t="s">
        <v>171</v>
      </c>
      <c r="C298" s="24">
        <v>43865</v>
      </c>
      <c r="F298">
        <v>0.3266366886374622</v>
      </c>
      <c r="H298">
        <v>0.37383497170179097</v>
      </c>
      <c r="I298">
        <v>0.37543742447369099</v>
      </c>
      <c r="J298">
        <v>0.3949037923590642</v>
      </c>
      <c r="K298">
        <v>0.40128895237174611</v>
      </c>
      <c r="L298">
        <v>0.38746346600641862</v>
      </c>
      <c r="M298">
        <v>0.37207774515624731</v>
      </c>
      <c r="N298">
        <v>0.36490330660472337</v>
      </c>
      <c r="O298">
        <v>0.34588773623180152</v>
      </c>
      <c r="P298">
        <v>0.34253944796768965</v>
      </c>
      <c r="Q298">
        <v>0.3133316544555857</v>
      </c>
      <c r="R298">
        <v>0.29041367475170776</v>
      </c>
      <c r="Y298">
        <v>1.0254587624744451E-2</v>
      </c>
      <c r="Z298">
        <v>6.4817314250369042E-3</v>
      </c>
      <c r="AA298">
        <v>5.8665082781626122E-3</v>
      </c>
      <c r="AB298">
        <v>9.2479484748092724E-3</v>
      </c>
      <c r="AC298">
        <v>8.9712471264189898E-3</v>
      </c>
      <c r="AD298">
        <v>6.6866650827002464E-3</v>
      </c>
      <c r="AE298">
        <v>1.0128056562090967E-2</v>
      </c>
      <c r="AF298">
        <v>1.4235566669559767E-2</v>
      </c>
      <c r="AG298">
        <v>1.3950226815770184E-2</v>
      </c>
      <c r="AH298">
        <v>2.5900410406707538E-2</v>
      </c>
      <c r="AI298">
        <v>2.6781258092991977E-2</v>
      </c>
      <c r="AJ298">
        <v>2.0425742702052968E-2</v>
      </c>
    </row>
    <row r="299" spans="1:36">
      <c r="A299" t="s">
        <v>168</v>
      </c>
      <c r="B299" t="s">
        <v>171</v>
      </c>
      <c r="C299" s="24">
        <v>43878</v>
      </c>
      <c r="F299">
        <v>0.39782446402649863</v>
      </c>
      <c r="H299">
        <v>0.4016025326304683</v>
      </c>
      <c r="I299">
        <v>0.3887729139862145</v>
      </c>
      <c r="J299">
        <v>0.40694617944447642</v>
      </c>
      <c r="K299">
        <v>0.41197590439700704</v>
      </c>
      <c r="L299">
        <v>0.39806056982157756</v>
      </c>
      <c r="M299">
        <v>0.38694758109333632</v>
      </c>
      <c r="N299">
        <v>0.39219758571950314</v>
      </c>
      <c r="O299">
        <v>0.37251082321707552</v>
      </c>
      <c r="P299">
        <v>0.38139528611511608</v>
      </c>
      <c r="Q299">
        <v>0.35208578179876709</v>
      </c>
      <c r="R299">
        <v>0.32365452057607691</v>
      </c>
      <c r="Y299">
        <v>9.6464644886358648E-3</v>
      </c>
      <c r="Z299">
        <v>8.0728722346981446E-3</v>
      </c>
      <c r="AA299">
        <v>4.9830444814091936E-3</v>
      </c>
      <c r="AB299">
        <v>4.4672672501231093E-3</v>
      </c>
      <c r="AC299">
        <v>8.6531266213483449E-3</v>
      </c>
      <c r="AD299">
        <v>4.9273714226119193E-3</v>
      </c>
      <c r="AE299">
        <v>7.1046402772985337E-3</v>
      </c>
      <c r="AF299">
        <v>7.1835171420202787E-3</v>
      </c>
      <c r="AG299">
        <v>7.5337751564091429E-3</v>
      </c>
      <c r="AH299">
        <v>1.8198105173666448E-2</v>
      </c>
      <c r="AI299">
        <v>2.3067095141336372E-2</v>
      </c>
      <c r="AJ299">
        <v>1.814687726347634E-2</v>
      </c>
    </row>
    <row r="300" spans="1:36">
      <c r="A300" t="s">
        <v>168</v>
      </c>
      <c r="B300" t="s">
        <v>171</v>
      </c>
      <c r="C300" s="24">
        <v>43886</v>
      </c>
      <c r="F300">
        <v>0.31969815784811423</v>
      </c>
      <c r="H300">
        <v>0.34806436689130948</v>
      </c>
      <c r="I300">
        <v>0.36303906824158716</v>
      </c>
      <c r="J300">
        <v>0.39458972847419616</v>
      </c>
      <c r="K300">
        <v>0.39486310914973433</v>
      </c>
      <c r="L300">
        <v>0.39012767587201103</v>
      </c>
      <c r="M300">
        <v>0.38587087803386716</v>
      </c>
      <c r="N300">
        <v>0.38695157519239642</v>
      </c>
      <c r="O300">
        <v>0.37616322568589655</v>
      </c>
      <c r="P300">
        <v>0.37608137793641749</v>
      </c>
      <c r="Q300">
        <v>0.34701554429286258</v>
      </c>
      <c r="R300">
        <v>0.32215741377940688</v>
      </c>
      <c r="Y300">
        <v>8.9199430233323513E-3</v>
      </c>
      <c r="Z300">
        <v>6.9061800768625732E-3</v>
      </c>
      <c r="AA300">
        <v>6.6859086999552144E-3</v>
      </c>
      <c r="AB300">
        <v>9.1663035461303013E-3</v>
      </c>
      <c r="AC300">
        <v>7.07012458806619E-3</v>
      </c>
      <c r="AD300">
        <v>9.663770521756267E-3</v>
      </c>
      <c r="AE300">
        <v>6.9574957901346783E-3</v>
      </c>
      <c r="AF300">
        <v>8.7169036796922242E-3</v>
      </c>
      <c r="AG300">
        <v>9.6114946984166057E-3</v>
      </c>
      <c r="AH300">
        <v>2.1289936644586196E-2</v>
      </c>
      <c r="AI300">
        <v>1.9570180728133133E-2</v>
      </c>
      <c r="AJ300">
        <v>1.9683972933545967E-2</v>
      </c>
    </row>
    <row r="301" spans="1:36">
      <c r="A301" t="s">
        <v>168</v>
      </c>
      <c r="B301" t="s">
        <v>171</v>
      </c>
      <c r="C301" s="24">
        <v>43894</v>
      </c>
      <c r="F301">
        <v>0.2356702242246001</v>
      </c>
      <c r="H301">
        <v>0.2735543654165733</v>
      </c>
      <c r="I301">
        <v>0.28061280563899255</v>
      </c>
      <c r="J301">
        <v>0.31954808898351816</v>
      </c>
      <c r="K301">
        <v>0.34316013655844047</v>
      </c>
      <c r="L301">
        <v>0.35487169688831977</v>
      </c>
      <c r="M301">
        <v>0.36727224939609049</v>
      </c>
      <c r="N301">
        <v>0.38094182566253665</v>
      </c>
      <c r="O301">
        <v>0.36637682325201715</v>
      </c>
      <c r="P301">
        <v>0.36853359752973103</v>
      </c>
      <c r="Q301">
        <v>0.34109791333193218</v>
      </c>
      <c r="R301">
        <v>0.31869376839389052</v>
      </c>
      <c r="Y301">
        <v>6.1594350501806101E-3</v>
      </c>
      <c r="Z301">
        <v>4.8069078165337235E-3</v>
      </c>
      <c r="AA301">
        <v>4.2302956626779865E-3</v>
      </c>
      <c r="AB301">
        <v>6.1966168575030662E-3</v>
      </c>
      <c r="AC301">
        <v>1.7586349878155532E-2</v>
      </c>
      <c r="AD301">
        <v>1.4777924643819929E-2</v>
      </c>
      <c r="AE301">
        <v>1.090999970776345E-2</v>
      </c>
      <c r="AF301">
        <v>7.9962457236417168E-3</v>
      </c>
      <c r="AG301">
        <v>9.5695841793647842E-3</v>
      </c>
      <c r="AH301">
        <v>1.602231658335556E-2</v>
      </c>
      <c r="AI301">
        <v>2.0453166044044478E-2</v>
      </c>
      <c r="AJ301">
        <v>1.2737774981177608E-2</v>
      </c>
    </row>
    <row r="302" spans="1:36">
      <c r="A302" t="s">
        <v>168</v>
      </c>
      <c r="B302" t="s">
        <v>171</v>
      </c>
      <c r="C302" s="24">
        <v>43903</v>
      </c>
      <c r="F302">
        <v>0.33571686091346642</v>
      </c>
      <c r="H302">
        <v>0.31243806230357252</v>
      </c>
      <c r="I302">
        <v>0.2887235697828035</v>
      </c>
      <c r="J302">
        <v>0.31575969337229637</v>
      </c>
      <c r="K302">
        <v>0.3317098308170896</v>
      </c>
      <c r="L302">
        <v>0.34416706890818172</v>
      </c>
      <c r="M302">
        <v>0.35385312916018086</v>
      </c>
      <c r="N302">
        <v>0.35990770230802749</v>
      </c>
      <c r="O302">
        <v>0.36165542493866315</v>
      </c>
      <c r="P302">
        <v>0.37640292015105214</v>
      </c>
      <c r="Q302">
        <v>0.33827326848184608</v>
      </c>
      <c r="R302">
        <v>0.31808477579863492</v>
      </c>
      <c r="Y302">
        <v>4.1043380266729216E-3</v>
      </c>
      <c r="Z302">
        <v>4.5864733651327658E-3</v>
      </c>
      <c r="AA302">
        <v>2.0162975480054238E-3</v>
      </c>
      <c r="AB302">
        <v>9.2928632302919298E-3</v>
      </c>
      <c r="AC302">
        <v>1.4156464085040517E-2</v>
      </c>
      <c r="AD302">
        <v>1.6515905788313346E-2</v>
      </c>
      <c r="AE302">
        <v>1.370112097105023E-2</v>
      </c>
      <c r="AF302">
        <v>1.4385866994946362E-2</v>
      </c>
      <c r="AG302">
        <v>1.2425552351134258E-2</v>
      </c>
      <c r="AH302">
        <v>1.6662711945954492E-2</v>
      </c>
      <c r="AI302">
        <v>1.6623964865666096E-2</v>
      </c>
      <c r="AJ302">
        <v>1.4469048692560918E-2</v>
      </c>
    </row>
    <row r="303" spans="1:36">
      <c r="A303" t="s">
        <v>168</v>
      </c>
      <c r="B303" t="s">
        <v>171</v>
      </c>
      <c r="C303" s="24">
        <v>43908</v>
      </c>
      <c r="F303">
        <v>0.24459534553324461</v>
      </c>
      <c r="H303">
        <v>0.2688543051992226</v>
      </c>
      <c r="I303">
        <v>0.27060289528972881</v>
      </c>
      <c r="J303">
        <v>0.29298024722295507</v>
      </c>
      <c r="K303">
        <v>0.30679259832322459</v>
      </c>
      <c r="L303">
        <v>0.31513554436383412</v>
      </c>
      <c r="M303">
        <v>0.3281369266134927</v>
      </c>
      <c r="N303">
        <v>0.34275487552488615</v>
      </c>
      <c r="O303">
        <v>0.34731306402451223</v>
      </c>
      <c r="P303">
        <v>0.35690730797952119</v>
      </c>
      <c r="Q303">
        <v>0.33907829226412056</v>
      </c>
      <c r="R303">
        <v>0.317133224868548</v>
      </c>
      <c r="Y303">
        <v>1.1641955436537661E-2</v>
      </c>
      <c r="Z303">
        <v>8.3035078040593572E-3</v>
      </c>
      <c r="AA303">
        <v>5.8467890247086794E-3</v>
      </c>
      <c r="AB303">
        <v>8.916223760289629E-3</v>
      </c>
      <c r="AC303">
        <v>1.3858963955621389E-2</v>
      </c>
      <c r="AD303">
        <v>1.4753068287609906E-2</v>
      </c>
      <c r="AE303">
        <v>1.7328086126262875E-2</v>
      </c>
      <c r="AF303">
        <v>1.8548734822178423E-2</v>
      </c>
      <c r="AG303">
        <v>1.733144669470112E-2</v>
      </c>
      <c r="AH303">
        <v>1.9212667357442904E-2</v>
      </c>
      <c r="AI303">
        <v>1.9912368880700672E-2</v>
      </c>
      <c r="AJ303">
        <v>1.3707053134498288E-2</v>
      </c>
    </row>
    <row r="304" spans="1:36">
      <c r="A304" t="s">
        <v>168</v>
      </c>
      <c r="B304" t="s">
        <v>171</v>
      </c>
      <c r="C304" s="24">
        <v>43913</v>
      </c>
      <c r="F304">
        <v>0.3579182213022879</v>
      </c>
      <c r="H304">
        <v>0.37673549351605257</v>
      </c>
      <c r="I304">
        <v>0.37476567406914219</v>
      </c>
      <c r="J304">
        <v>0.39082096185577864</v>
      </c>
      <c r="K304">
        <v>0.37722622030634012</v>
      </c>
      <c r="L304">
        <v>0.37287602095759209</v>
      </c>
      <c r="M304">
        <v>0.36773693176912453</v>
      </c>
      <c r="N304">
        <v>0.36587989090332562</v>
      </c>
      <c r="O304">
        <v>0.36595686059880778</v>
      </c>
      <c r="P304">
        <v>0.36269506784294436</v>
      </c>
      <c r="Q304">
        <v>0.34188881388995629</v>
      </c>
      <c r="R304">
        <v>0.31379645294037661</v>
      </c>
      <c r="Y304">
        <v>7.3684117442863791E-3</v>
      </c>
      <c r="Z304">
        <v>5.4196055232711392E-3</v>
      </c>
      <c r="AA304">
        <v>1.7980281474393733E-3</v>
      </c>
      <c r="AB304">
        <v>6.9847847821910463E-3</v>
      </c>
      <c r="AC304">
        <v>1.2298395746780957E-2</v>
      </c>
      <c r="AD304">
        <v>1.3616504601707454E-2</v>
      </c>
      <c r="AE304">
        <v>1.4855528011142607E-2</v>
      </c>
      <c r="AF304">
        <v>1.5005456244444293E-2</v>
      </c>
      <c r="AG304">
        <v>1.6396622350409017E-2</v>
      </c>
      <c r="AH304">
        <v>2.2564157923064841E-2</v>
      </c>
      <c r="AI304">
        <v>2.2391489051765315E-2</v>
      </c>
      <c r="AJ304">
        <v>1.5622878341427801E-2</v>
      </c>
    </row>
    <row r="305" spans="1:36">
      <c r="A305" t="s">
        <v>168</v>
      </c>
      <c r="B305" t="s">
        <v>171</v>
      </c>
      <c r="C305" s="24">
        <v>43920</v>
      </c>
      <c r="F305">
        <v>0.28263128596367859</v>
      </c>
      <c r="H305">
        <v>0.3217242879026353</v>
      </c>
      <c r="I305">
        <v>0.33106872491398859</v>
      </c>
      <c r="J305">
        <v>0.35950290383658512</v>
      </c>
      <c r="K305">
        <v>0.35301537483333456</v>
      </c>
      <c r="L305">
        <v>0.34901760346168176</v>
      </c>
      <c r="M305">
        <v>0.34708690046014878</v>
      </c>
      <c r="N305">
        <v>0.35389795277816771</v>
      </c>
      <c r="O305">
        <v>0.35001100591785733</v>
      </c>
      <c r="P305">
        <v>0.35866732852278432</v>
      </c>
      <c r="Q305">
        <v>0.34008104118590121</v>
      </c>
      <c r="R305">
        <v>0.31543312054012607</v>
      </c>
      <c r="Y305">
        <v>9.5715654615748033E-3</v>
      </c>
      <c r="Z305">
        <v>9.122720650930019E-3</v>
      </c>
      <c r="AA305">
        <v>2.4701114610993632E-3</v>
      </c>
      <c r="AB305">
        <v>8.4080396011225623E-3</v>
      </c>
      <c r="AC305">
        <v>1.1232645912140763E-2</v>
      </c>
      <c r="AD305">
        <v>1.3497394293929791E-2</v>
      </c>
      <c r="AE305">
        <v>1.3671680356025161E-2</v>
      </c>
      <c r="AF305">
        <v>1.9887388042968288E-2</v>
      </c>
      <c r="AG305">
        <v>1.7506563591658576E-2</v>
      </c>
      <c r="AH305">
        <v>2.1609643188071983E-2</v>
      </c>
      <c r="AI305">
        <v>2.5402321828901463E-2</v>
      </c>
      <c r="AJ305">
        <v>1.4576111205591952E-2</v>
      </c>
    </row>
    <row r="306" spans="1:36">
      <c r="A306" t="s">
        <v>168</v>
      </c>
      <c r="B306" t="s">
        <v>171</v>
      </c>
      <c r="C306" s="24">
        <v>43928</v>
      </c>
      <c r="F306">
        <v>0.32741194347426084</v>
      </c>
      <c r="H306">
        <v>0.32793535293945725</v>
      </c>
      <c r="I306">
        <v>0.32281697611737104</v>
      </c>
      <c r="J306">
        <v>0.34668517153540468</v>
      </c>
      <c r="K306">
        <v>0.3395598414198665</v>
      </c>
      <c r="L306">
        <v>0.34305598587006469</v>
      </c>
      <c r="M306">
        <v>0.33596852465657845</v>
      </c>
      <c r="N306">
        <v>0.3427423552133656</v>
      </c>
      <c r="O306">
        <v>0.34196808480184726</v>
      </c>
      <c r="P306">
        <v>0.35827809321033194</v>
      </c>
      <c r="Q306">
        <v>0.32734189291201277</v>
      </c>
      <c r="R306">
        <v>0.31290833873896212</v>
      </c>
      <c r="Y306">
        <v>1.3995097910788915E-2</v>
      </c>
      <c r="Z306">
        <v>7.3093737232952137E-3</v>
      </c>
      <c r="AA306">
        <v>6.1365605938304875E-3</v>
      </c>
      <c r="AB306">
        <v>5.5029488360396808E-3</v>
      </c>
      <c r="AC306">
        <v>1.1387479464172767E-2</v>
      </c>
      <c r="AD306">
        <v>1.3807992732010964E-2</v>
      </c>
      <c r="AE306">
        <v>1.6030021087094271E-2</v>
      </c>
      <c r="AF306">
        <v>1.5568126767391459E-2</v>
      </c>
      <c r="AG306">
        <v>1.9334740215364545E-2</v>
      </c>
      <c r="AH306">
        <v>2.5017186903661469E-2</v>
      </c>
      <c r="AI306">
        <v>2.0804309909162624E-2</v>
      </c>
      <c r="AJ306">
        <v>1.8062324950103834E-2</v>
      </c>
    </row>
    <row r="307" spans="1:36">
      <c r="A307" t="s">
        <v>168</v>
      </c>
      <c r="B307" t="s">
        <v>171</v>
      </c>
      <c r="C307" s="24">
        <v>43938</v>
      </c>
      <c r="F307">
        <v>0.35531142691355239</v>
      </c>
      <c r="H307">
        <v>0.368223752799332</v>
      </c>
      <c r="I307">
        <v>0.36748423141242836</v>
      </c>
      <c r="J307">
        <v>0.38007408829544737</v>
      </c>
      <c r="K307">
        <v>0.35811959072599642</v>
      </c>
      <c r="L307">
        <v>0.35120392814958939</v>
      </c>
      <c r="M307">
        <v>0.34981832611627561</v>
      </c>
      <c r="N307">
        <v>0.35358494499015419</v>
      </c>
      <c r="O307">
        <v>0.35380339593774818</v>
      </c>
      <c r="P307">
        <v>0.35790578117233396</v>
      </c>
      <c r="Q307">
        <v>0.33436113536447676</v>
      </c>
      <c r="R307">
        <v>0.31435469615269424</v>
      </c>
      <c r="Y307">
        <v>1.0363320099653454E-2</v>
      </c>
      <c r="Z307">
        <v>5.0207899638367087E-3</v>
      </c>
      <c r="AA307">
        <v>3.5947937711989057E-3</v>
      </c>
      <c r="AB307">
        <v>6.4474991849096299E-3</v>
      </c>
      <c r="AC307">
        <v>7.904065495592548E-3</v>
      </c>
      <c r="AD307">
        <v>4.692829808870376E-3</v>
      </c>
      <c r="AE307">
        <v>9.6719751638802403E-3</v>
      </c>
      <c r="AF307">
        <v>1.0984159991432547E-2</v>
      </c>
      <c r="AG307">
        <v>1.3147280128177031E-2</v>
      </c>
      <c r="AH307">
        <v>2.3845023823410617E-2</v>
      </c>
      <c r="AI307">
        <v>2.353399180873977E-2</v>
      </c>
      <c r="AJ307">
        <v>1.6108359658419894E-2</v>
      </c>
    </row>
    <row r="308" spans="1:36">
      <c r="A308" t="s">
        <v>168</v>
      </c>
      <c r="B308" t="s">
        <v>171</v>
      </c>
      <c r="C308" s="24">
        <v>43945</v>
      </c>
      <c r="F308">
        <v>0.3121588045602473</v>
      </c>
      <c r="H308">
        <v>0.35547512419685745</v>
      </c>
      <c r="I308">
        <v>0.35769823786468097</v>
      </c>
      <c r="J308">
        <v>0.36841446656971816</v>
      </c>
      <c r="K308">
        <v>0.35209251437059874</v>
      </c>
      <c r="L308">
        <v>0.34366528947161273</v>
      </c>
      <c r="M308">
        <v>0.34080802156598161</v>
      </c>
      <c r="N308">
        <v>0.34087682879680492</v>
      </c>
      <c r="O308">
        <v>0.34429696860600839</v>
      </c>
      <c r="P308">
        <v>0.34814105181211397</v>
      </c>
      <c r="Q308">
        <v>0.32916378884031833</v>
      </c>
      <c r="R308">
        <v>0.30870882730084531</v>
      </c>
      <c r="Y308">
        <v>1.4382103622735058E-2</v>
      </c>
      <c r="Z308">
        <v>7.1773991567015537E-3</v>
      </c>
      <c r="AA308">
        <v>5.2001829970203641E-3</v>
      </c>
      <c r="AB308">
        <v>5.1715846419158468E-3</v>
      </c>
      <c r="AC308">
        <v>6.2347664513023532E-3</v>
      </c>
      <c r="AD308">
        <v>8.5967434812135781E-3</v>
      </c>
      <c r="AE308">
        <v>9.6435009252472826E-3</v>
      </c>
      <c r="AF308">
        <v>1.2404983713897031E-2</v>
      </c>
      <c r="AG308">
        <v>1.7054793738680046E-2</v>
      </c>
      <c r="AH308">
        <v>2.123518515134163E-2</v>
      </c>
      <c r="AI308">
        <v>2.2833270463942894E-2</v>
      </c>
      <c r="AJ308">
        <v>1.5901968771691827E-2</v>
      </c>
    </row>
    <row r="309" spans="1:36">
      <c r="A309" t="s">
        <v>173</v>
      </c>
      <c r="B309" t="s">
        <v>174</v>
      </c>
      <c r="C309" s="15">
        <v>43481</v>
      </c>
      <c r="F309">
        <v>0.41495801512500013</v>
      </c>
      <c r="H309">
        <v>0.49883485520000004</v>
      </c>
      <c r="I309">
        <v>0.49961661175000005</v>
      </c>
      <c r="J309">
        <v>0.50131060179999998</v>
      </c>
      <c r="K309">
        <v>0.49402240060000008</v>
      </c>
      <c r="L309">
        <v>0.49514063882500003</v>
      </c>
      <c r="M309">
        <v>0.49501015752499999</v>
      </c>
      <c r="N309">
        <v>0.47673290007499991</v>
      </c>
      <c r="O309">
        <v>0.45648070889999998</v>
      </c>
      <c r="P309">
        <v>0.41338540662500001</v>
      </c>
      <c r="Q309">
        <v>0.39582612977499998</v>
      </c>
      <c r="R309">
        <v>0.39505590374999999</v>
      </c>
      <c r="Y309">
        <v>9.8670419342413596E-3</v>
      </c>
      <c r="Z309">
        <v>8.701653316676548E-3</v>
      </c>
      <c r="AA309">
        <v>5.8623669617294026E-3</v>
      </c>
      <c r="AB309">
        <v>5.932118808477875E-3</v>
      </c>
      <c r="AC309">
        <v>7.5820474947163354E-3</v>
      </c>
      <c r="AD309">
        <v>7.3515000713562078E-3</v>
      </c>
      <c r="AE309">
        <v>8.1764170835998684E-3</v>
      </c>
      <c r="AF309">
        <v>7.7750350257044243E-3</v>
      </c>
      <c r="AG309">
        <v>1.4126878732666041E-2</v>
      </c>
      <c r="AH309">
        <v>2.1103279917017589E-2</v>
      </c>
      <c r="AI309">
        <v>2.5144289535844421E-2</v>
      </c>
      <c r="AJ309">
        <v>1.5162757071078168E-2</v>
      </c>
    </row>
    <row r="310" spans="1:36">
      <c r="A310" t="s">
        <v>173</v>
      </c>
      <c r="B310" t="s">
        <v>174</v>
      </c>
      <c r="C310" s="15">
        <v>43488</v>
      </c>
      <c r="F310">
        <v>0.38925537127500004</v>
      </c>
      <c r="H310">
        <v>0.49165725120000003</v>
      </c>
      <c r="I310">
        <v>0.50422976630000005</v>
      </c>
      <c r="J310">
        <v>0.50630758042500001</v>
      </c>
      <c r="K310">
        <v>0.50094721005000009</v>
      </c>
      <c r="L310">
        <v>0.49598861342500006</v>
      </c>
      <c r="M310">
        <v>0.50118798402499998</v>
      </c>
      <c r="N310">
        <v>0.48534232932499993</v>
      </c>
      <c r="O310">
        <v>0.46116970889999992</v>
      </c>
      <c r="P310">
        <v>0.42175690090000001</v>
      </c>
      <c r="Q310">
        <v>0.40321240214999998</v>
      </c>
      <c r="R310">
        <v>0.39959371274999994</v>
      </c>
      <c r="Y310">
        <v>8.2152216882825872E-3</v>
      </c>
      <c r="Z310">
        <v>7.4388990417179508E-3</v>
      </c>
      <c r="AA310">
        <v>4.8256138483955728E-3</v>
      </c>
      <c r="AB310">
        <v>4.1448556541455435E-3</v>
      </c>
      <c r="AC310">
        <v>6.5765237704795343E-3</v>
      </c>
      <c r="AD310">
        <v>6.9078113138345641E-3</v>
      </c>
      <c r="AE310">
        <v>4.123202250501703E-3</v>
      </c>
      <c r="AF310">
        <v>6.1001850481599076E-3</v>
      </c>
      <c r="AG310">
        <v>1.3226568316311787E-2</v>
      </c>
      <c r="AH310">
        <v>1.808055209883782E-2</v>
      </c>
      <c r="AI310">
        <v>2.7219861040051606E-2</v>
      </c>
      <c r="AJ310">
        <v>1.4154044734055855E-2</v>
      </c>
    </row>
    <row r="311" spans="1:36">
      <c r="A311" t="s">
        <v>173</v>
      </c>
      <c r="B311" t="s">
        <v>174</v>
      </c>
      <c r="C311" s="15">
        <v>43495</v>
      </c>
      <c r="F311">
        <v>0.32816928875000007</v>
      </c>
      <c r="H311">
        <v>0.4766234882</v>
      </c>
      <c r="I311">
        <v>0.49528351380000002</v>
      </c>
      <c r="J311">
        <v>0.50376713174999999</v>
      </c>
      <c r="K311">
        <v>0.4966600141250001</v>
      </c>
      <c r="L311">
        <v>0.49916851817500008</v>
      </c>
      <c r="M311">
        <v>0.5025833207</v>
      </c>
      <c r="N311">
        <v>0.47778516364999996</v>
      </c>
      <c r="O311">
        <v>0.45841492139999995</v>
      </c>
      <c r="P311">
        <v>0.42248927950000004</v>
      </c>
      <c r="Q311">
        <v>0.40928426699999998</v>
      </c>
      <c r="R311">
        <v>0.40430799210000001</v>
      </c>
      <c r="Y311">
        <v>3.8079405244187056E-3</v>
      </c>
      <c r="Z311">
        <v>7.2240463274913609E-3</v>
      </c>
      <c r="AA311">
        <v>4.7849179200335299E-3</v>
      </c>
      <c r="AB311">
        <v>6.5910635366165701E-3</v>
      </c>
      <c r="AC311">
        <v>3.8407415410993632E-3</v>
      </c>
      <c r="AD311">
        <v>5.8066527412237098E-3</v>
      </c>
      <c r="AE311">
        <v>5.1662815201498373E-3</v>
      </c>
      <c r="AF311">
        <v>7.4171214852772199E-3</v>
      </c>
      <c r="AG311">
        <v>1.5177233519904673E-2</v>
      </c>
      <c r="AH311">
        <v>1.591652864988501E-2</v>
      </c>
      <c r="AI311">
        <v>2.6966993599314173E-2</v>
      </c>
      <c r="AJ311">
        <v>1.3134863468716798E-2</v>
      </c>
    </row>
    <row r="312" spans="1:36">
      <c r="A312" t="s">
        <v>173</v>
      </c>
      <c r="B312" t="s">
        <v>174</v>
      </c>
      <c r="C312" s="15">
        <v>43501</v>
      </c>
      <c r="F312">
        <v>0.25107916915</v>
      </c>
      <c r="H312">
        <v>0.40818744670000001</v>
      </c>
      <c r="I312">
        <v>0.45016328380000004</v>
      </c>
      <c r="J312">
        <v>0.47631807970000001</v>
      </c>
      <c r="K312">
        <v>0.48943449955000007</v>
      </c>
      <c r="L312">
        <v>0.49081404115000005</v>
      </c>
      <c r="M312">
        <v>0.49715109395000001</v>
      </c>
      <c r="N312">
        <v>0.48027233209999998</v>
      </c>
      <c r="O312">
        <v>0.45414793140000004</v>
      </c>
      <c r="P312">
        <v>0.42064816107500003</v>
      </c>
      <c r="Q312">
        <v>0.40279365285000002</v>
      </c>
      <c r="R312">
        <v>0.40762731535000002</v>
      </c>
      <c r="Y312">
        <v>4.506916143806541E-3</v>
      </c>
      <c r="Z312">
        <v>8.9584574622283818E-3</v>
      </c>
      <c r="AA312">
        <v>7.5929325378158189E-3</v>
      </c>
      <c r="AB312">
        <v>5.0401299340259945E-3</v>
      </c>
      <c r="AC312">
        <v>5.5371795497317329E-3</v>
      </c>
      <c r="AD312">
        <v>6.822604226917983E-3</v>
      </c>
      <c r="AE312">
        <v>7.9557802835288609E-3</v>
      </c>
      <c r="AF312">
        <v>6.8014268773572114E-3</v>
      </c>
      <c r="AG312">
        <v>1.307952788629832E-2</v>
      </c>
      <c r="AH312">
        <v>1.7668602492809916E-2</v>
      </c>
      <c r="AI312">
        <v>2.3285378486505439E-2</v>
      </c>
      <c r="AJ312">
        <v>1.2949373305054966E-2</v>
      </c>
    </row>
    <row r="313" spans="1:36">
      <c r="A313" t="s">
        <v>173</v>
      </c>
      <c r="B313" t="s">
        <v>174</v>
      </c>
      <c r="C313" s="15">
        <v>43509</v>
      </c>
      <c r="F313">
        <v>0.19511402225000002</v>
      </c>
      <c r="H313">
        <v>0.34076923770000001</v>
      </c>
      <c r="I313">
        <v>0.38078704050000001</v>
      </c>
      <c r="J313">
        <v>0.41261613845</v>
      </c>
      <c r="K313">
        <v>0.41971386842500008</v>
      </c>
      <c r="L313">
        <v>0.44849239975000005</v>
      </c>
      <c r="M313">
        <v>0.47434639302499998</v>
      </c>
      <c r="N313">
        <v>0.46309598929999995</v>
      </c>
      <c r="O313">
        <v>0.4451684964</v>
      </c>
      <c r="P313">
        <v>0.41611148252500002</v>
      </c>
      <c r="Q313">
        <v>0.40192125847500004</v>
      </c>
      <c r="R313">
        <v>0.41197184729999997</v>
      </c>
      <c r="Y313">
        <v>1.0954011348717974E-2</v>
      </c>
      <c r="Z313">
        <v>1.5813716182647732E-2</v>
      </c>
      <c r="AA313">
        <v>1.2415345413541785E-2</v>
      </c>
      <c r="AB313">
        <v>6.9648767547300658E-3</v>
      </c>
      <c r="AC313">
        <v>6.6699162211143956E-3</v>
      </c>
      <c r="AD313">
        <v>3.5512913048954134E-3</v>
      </c>
      <c r="AE313">
        <v>4.443278675354519E-3</v>
      </c>
      <c r="AF313">
        <v>5.755396859269111E-3</v>
      </c>
      <c r="AG313">
        <v>1.3393989517307704E-2</v>
      </c>
      <c r="AH313">
        <v>1.9270930481919538E-2</v>
      </c>
      <c r="AI313">
        <v>2.139454224009615E-2</v>
      </c>
      <c r="AJ313">
        <v>1.1960081971799756E-2</v>
      </c>
    </row>
    <row r="314" spans="1:36">
      <c r="A314" t="s">
        <v>173</v>
      </c>
      <c r="B314" t="s">
        <v>174</v>
      </c>
      <c r="C314" s="15">
        <v>43516</v>
      </c>
      <c r="F314">
        <v>0.16982995922500002</v>
      </c>
      <c r="H314">
        <v>0.30212930019999995</v>
      </c>
      <c r="I314">
        <v>0.33821843730000006</v>
      </c>
      <c r="J314">
        <v>0.37222071582500005</v>
      </c>
      <c r="K314">
        <v>0.37557035607500006</v>
      </c>
      <c r="L314">
        <v>0.38478830792500002</v>
      </c>
      <c r="M314">
        <v>0.40588968455000002</v>
      </c>
      <c r="N314">
        <v>0.42594789642499997</v>
      </c>
      <c r="O314">
        <v>0.42395077139999998</v>
      </c>
      <c r="P314">
        <v>0.40867580535000003</v>
      </c>
      <c r="Q314">
        <v>0.40279365285000002</v>
      </c>
      <c r="R314">
        <v>0.41270293875000003</v>
      </c>
      <c r="Y314">
        <v>1.2339207203693659E-2</v>
      </c>
      <c r="Z314">
        <v>1.5381458967245715E-2</v>
      </c>
      <c r="AA314">
        <v>1.4120041006801471E-2</v>
      </c>
      <c r="AB314">
        <v>9.5728073091871802E-3</v>
      </c>
      <c r="AC314">
        <v>7.3317553236867681E-3</v>
      </c>
      <c r="AD314">
        <v>6.3266758320265123E-3</v>
      </c>
      <c r="AE314">
        <v>9.1187230350640788E-3</v>
      </c>
      <c r="AF314">
        <v>1.2433732941124815E-2</v>
      </c>
      <c r="AG314">
        <v>1.6653162177909707E-2</v>
      </c>
      <c r="AH314">
        <v>1.7319953880805695E-2</v>
      </c>
      <c r="AI314">
        <v>2.0384430014312203E-2</v>
      </c>
      <c r="AJ314">
        <v>1.3006021464382773E-2</v>
      </c>
    </row>
    <row r="315" spans="1:36">
      <c r="A315" t="s">
        <v>173</v>
      </c>
      <c r="B315" t="s">
        <v>174</v>
      </c>
      <c r="C315" s="15">
        <v>43521</v>
      </c>
      <c r="F315">
        <v>0.16144943675000001</v>
      </c>
      <c r="H315">
        <v>0.28397418420000003</v>
      </c>
      <c r="I315">
        <v>0.3082368224</v>
      </c>
      <c r="J315">
        <v>0.35238538082500004</v>
      </c>
      <c r="K315">
        <v>0.35221845522500006</v>
      </c>
      <c r="L315">
        <v>0.35845291495000003</v>
      </c>
      <c r="M315">
        <v>0.37341348972499999</v>
      </c>
      <c r="N315">
        <v>0.38398490052499995</v>
      </c>
      <c r="O315">
        <v>0.38816197889999998</v>
      </c>
      <c r="P315">
        <v>0.39783253330000001</v>
      </c>
      <c r="Q315">
        <v>0.40049053170000004</v>
      </c>
      <c r="R315">
        <v>0.41645923619999997</v>
      </c>
      <c r="Y315">
        <v>1.1799503837209074E-2</v>
      </c>
      <c r="Z315">
        <v>1.6756188344751753E-2</v>
      </c>
      <c r="AA315">
        <v>1.3772569676707848E-2</v>
      </c>
      <c r="AB315">
        <v>1.0409518567594707E-2</v>
      </c>
      <c r="AC315">
        <v>9.5802944536639064E-3</v>
      </c>
      <c r="AD315">
        <v>7.2195662091023224E-3</v>
      </c>
      <c r="AE315">
        <v>8.468329463852408E-3</v>
      </c>
      <c r="AF315">
        <v>7.8723796315948169E-3</v>
      </c>
      <c r="AG315">
        <v>2.0088201736117466E-2</v>
      </c>
      <c r="AH315">
        <v>2.0128215196742735E-2</v>
      </c>
      <c r="AI315">
        <v>2.1943364718121305E-2</v>
      </c>
      <c r="AJ315">
        <v>1.3123328142282458E-2</v>
      </c>
    </row>
    <row r="316" spans="1:36">
      <c r="A316" t="s">
        <v>173</v>
      </c>
      <c r="B316" t="s">
        <v>174</v>
      </c>
      <c r="C316" s="15">
        <v>43525</v>
      </c>
      <c r="F316">
        <v>0.43456897207500012</v>
      </c>
      <c r="H316">
        <v>0.51180279520000005</v>
      </c>
      <c r="I316">
        <v>0.50795607495000006</v>
      </c>
      <c r="J316">
        <v>0.50733749205000001</v>
      </c>
      <c r="K316">
        <v>0.49798311667500006</v>
      </c>
      <c r="L316">
        <v>0.48912772802500004</v>
      </c>
      <c r="M316">
        <v>0.49036613622499997</v>
      </c>
      <c r="N316">
        <v>0.47369302752499992</v>
      </c>
      <c r="O316">
        <v>0.46033741139999995</v>
      </c>
      <c r="P316">
        <v>0.43929329960000008</v>
      </c>
      <c r="Q316">
        <v>0.44108594995</v>
      </c>
      <c r="R316">
        <v>0.43138358579999997</v>
      </c>
      <c r="Y316">
        <v>2.0628526634290038E-2</v>
      </c>
      <c r="Z316">
        <v>9.0539433858143285E-3</v>
      </c>
      <c r="AA316">
        <v>4.4204668987083045E-3</v>
      </c>
      <c r="AB316">
        <v>3.2793945690857505E-3</v>
      </c>
      <c r="AC316">
        <v>3.5009903835417169E-3</v>
      </c>
      <c r="AD316">
        <v>4.5184972601750835E-3</v>
      </c>
      <c r="AE316">
        <v>3.1306916041846538E-3</v>
      </c>
      <c r="AF316">
        <v>3.6380695089520353E-3</v>
      </c>
      <c r="AG316">
        <v>6.7986019701523548E-3</v>
      </c>
      <c r="AH316">
        <v>1.4492391020095552E-2</v>
      </c>
      <c r="AI316">
        <v>1.1171953805260851E-2</v>
      </c>
      <c r="AJ316">
        <v>8.6730225876393147E-3</v>
      </c>
    </row>
    <row r="317" spans="1:36">
      <c r="A317" t="s">
        <v>173</v>
      </c>
      <c r="B317" t="s">
        <v>174</v>
      </c>
      <c r="C317" s="15">
        <v>43531</v>
      </c>
      <c r="F317">
        <v>0.32981689412500004</v>
      </c>
      <c r="H317">
        <v>0.44517623369999998</v>
      </c>
      <c r="I317">
        <v>0.46749567560000005</v>
      </c>
      <c r="J317">
        <v>0.48361900877500003</v>
      </c>
      <c r="K317">
        <v>0.47378924147500007</v>
      </c>
      <c r="L317">
        <v>0.46552898035000007</v>
      </c>
      <c r="M317">
        <v>0.46789162947499996</v>
      </c>
      <c r="N317">
        <v>0.45075580737499993</v>
      </c>
      <c r="O317">
        <v>0.44162830139999998</v>
      </c>
      <c r="P317">
        <v>0.42224515330000001</v>
      </c>
      <c r="Q317">
        <v>0.42859326249999996</v>
      </c>
      <c r="R317">
        <v>0.42500544314999994</v>
      </c>
      <c r="Y317">
        <v>1.3553511951540085E-2</v>
      </c>
      <c r="Z317">
        <v>1.0042255508866921E-2</v>
      </c>
      <c r="AA317">
        <v>8.7738929167491542E-3</v>
      </c>
      <c r="AB317">
        <v>2.4175185377377376E-3</v>
      </c>
      <c r="AC317">
        <v>1.9834136720220854E-3</v>
      </c>
      <c r="AD317">
        <v>5.3768147224231427E-3</v>
      </c>
      <c r="AE317">
        <v>4.5485243171949829E-3</v>
      </c>
      <c r="AF317">
        <v>8.8511890310867068E-3</v>
      </c>
      <c r="AG317">
        <v>1.3260524263088703E-2</v>
      </c>
      <c r="AH317">
        <v>1.4188139952880782E-2</v>
      </c>
      <c r="AI317">
        <v>1.6305154335919936E-2</v>
      </c>
      <c r="AJ317">
        <v>1.2138660648136049E-2</v>
      </c>
    </row>
    <row r="318" spans="1:36">
      <c r="A318" t="s">
        <v>173</v>
      </c>
      <c r="B318" t="s">
        <v>174</v>
      </c>
      <c r="C318" s="15">
        <v>43537</v>
      </c>
      <c r="F318">
        <v>0.26311114137500002</v>
      </c>
      <c r="H318">
        <v>0.37618226919999997</v>
      </c>
      <c r="I318">
        <v>0.40228916390000008</v>
      </c>
      <c r="J318">
        <v>0.43601420477500002</v>
      </c>
      <c r="K318">
        <v>0.43376968512500003</v>
      </c>
      <c r="L318">
        <v>0.42949969592500004</v>
      </c>
      <c r="M318">
        <v>0.43127203032499994</v>
      </c>
      <c r="N318">
        <v>0.41519142432499995</v>
      </c>
      <c r="O318">
        <v>0.40913353140000003</v>
      </c>
      <c r="P318">
        <v>0.40620402757500007</v>
      </c>
      <c r="Q318">
        <v>0.41164554777500001</v>
      </c>
      <c r="R318">
        <v>0.42516510679999997</v>
      </c>
      <c r="Y318">
        <v>1.3587847546012532E-2</v>
      </c>
      <c r="Z318">
        <v>1.0625559591821057E-2</v>
      </c>
      <c r="AA318">
        <v>8.3761746572329921E-3</v>
      </c>
      <c r="AB318">
        <v>3.807429253893825E-3</v>
      </c>
      <c r="AC318">
        <v>2.556707020906985E-3</v>
      </c>
      <c r="AD318">
        <v>3.7222824415570266E-3</v>
      </c>
      <c r="AE318">
        <v>3.6060960010362523E-3</v>
      </c>
      <c r="AF318">
        <v>4.0014997091816565E-3</v>
      </c>
      <c r="AG318">
        <v>1.1244436030541576E-2</v>
      </c>
      <c r="AH318">
        <v>1.7202192853188095E-2</v>
      </c>
      <c r="AI318">
        <v>2.2656325586685112E-2</v>
      </c>
      <c r="AJ318">
        <v>1.4941030264972652E-2</v>
      </c>
    </row>
    <row r="319" spans="1:36">
      <c r="A319" t="s">
        <v>173</v>
      </c>
      <c r="B319" t="s">
        <v>174</v>
      </c>
      <c r="C319" s="15">
        <v>43544</v>
      </c>
      <c r="F319">
        <v>0.24930688012500002</v>
      </c>
      <c r="H319">
        <v>0.34326481219999999</v>
      </c>
      <c r="I319">
        <v>0.37303102855000003</v>
      </c>
      <c r="J319">
        <v>0.40581109274999999</v>
      </c>
      <c r="K319">
        <v>0.40120761587500003</v>
      </c>
      <c r="L319">
        <v>0.40111181897500003</v>
      </c>
      <c r="M319">
        <v>0.39940296672499997</v>
      </c>
      <c r="N319">
        <v>0.39156332404999994</v>
      </c>
      <c r="O319">
        <v>0.37904187389999999</v>
      </c>
      <c r="P319">
        <v>0.38156762522499998</v>
      </c>
      <c r="Q319">
        <v>0.39188290719999996</v>
      </c>
      <c r="R319">
        <v>0.42013990350000002</v>
      </c>
      <c r="Y319">
        <v>1.2418633031615851E-2</v>
      </c>
      <c r="Z319">
        <v>1.1058822330306571E-2</v>
      </c>
      <c r="AA319">
        <v>6.1059572532551811E-3</v>
      </c>
      <c r="AB319">
        <v>3.138752300672606E-3</v>
      </c>
      <c r="AC319">
        <v>2.1116115218602284E-3</v>
      </c>
      <c r="AD319">
        <v>3.9593638224886584E-3</v>
      </c>
      <c r="AE319">
        <v>6.7534934425741806E-3</v>
      </c>
      <c r="AF319">
        <v>5.3983918386145977E-3</v>
      </c>
      <c r="AG319">
        <v>8.1125007702071792E-3</v>
      </c>
      <c r="AH319">
        <v>1.5626207946666054E-2</v>
      </c>
      <c r="AI319">
        <v>2.5283641940519602E-2</v>
      </c>
      <c r="AJ319">
        <v>1.6327574255615429E-2</v>
      </c>
    </row>
    <row r="320" spans="1:36">
      <c r="A320" t="s">
        <v>173</v>
      </c>
      <c r="B320" t="s">
        <v>174</v>
      </c>
      <c r="C320" s="15">
        <v>43552</v>
      </c>
      <c r="F320">
        <v>0.25367080787500002</v>
      </c>
      <c r="H320">
        <v>0.34265411270000001</v>
      </c>
      <c r="I320">
        <v>0.35807133850000006</v>
      </c>
      <c r="J320">
        <v>0.38401511117500003</v>
      </c>
      <c r="K320">
        <v>0.38176488165000005</v>
      </c>
      <c r="L320">
        <v>0.37824541300000009</v>
      </c>
      <c r="M320">
        <v>0.37930372774999999</v>
      </c>
      <c r="N320">
        <v>0.36401315044999993</v>
      </c>
      <c r="O320">
        <v>0.35671051139999993</v>
      </c>
      <c r="P320">
        <v>0.36533323292499997</v>
      </c>
      <c r="Q320">
        <v>0.37825029110000008</v>
      </c>
      <c r="R320">
        <v>0.40671135019999999</v>
      </c>
      <c r="Y320">
        <v>1.2204651220632679E-2</v>
      </c>
      <c r="Z320">
        <v>7.9521581383793366E-3</v>
      </c>
      <c r="AA320">
        <v>9.9676922151249975E-4</v>
      </c>
      <c r="AB320">
        <v>5.1174502390019553E-3</v>
      </c>
      <c r="AC320">
        <v>2.4908851340799455E-3</v>
      </c>
      <c r="AD320">
        <v>6.3907061580357541E-3</v>
      </c>
      <c r="AE320">
        <v>7.9343608032533732E-3</v>
      </c>
      <c r="AF320">
        <v>7.4457623743423408E-3</v>
      </c>
      <c r="AG320">
        <v>1.208115147599618E-2</v>
      </c>
      <c r="AH320">
        <v>1.4057785582821608E-2</v>
      </c>
      <c r="AI320">
        <v>2.195907815265016E-2</v>
      </c>
      <c r="AJ320">
        <v>1.7004330477431273E-2</v>
      </c>
    </row>
    <row r="321" spans="1:36">
      <c r="A321" t="s">
        <v>173</v>
      </c>
      <c r="B321" t="s">
        <v>174</v>
      </c>
      <c r="C321" s="15">
        <v>43558</v>
      </c>
      <c r="F321">
        <v>0.40446677657500008</v>
      </c>
      <c r="H321">
        <v>0.47307992320000003</v>
      </c>
      <c r="I321">
        <v>0.45429411865000002</v>
      </c>
      <c r="J321">
        <v>0.42686706375000005</v>
      </c>
      <c r="K321">
        <v>0.39719535035000009</v>
      </c>
      <c r="L321">
        <v>0.37916084012500006</v>
      </c>
      <c r="M321">
        <v>0.37715213990000002</v>
      </c>
      <c r="N321">
        <v>0.36616019329999999</v>
      </c>
      <c r="O321">
        <v>0.35333443139999993</v>
      </c>
      <c r="P321">
        <v>0.35585299882499999</v>
      </c>
      <c r="Q321">
        <v>0.36654857455000001</v>
      </c>
      <c r="R321">
        <v>0.40516513379999997</v>
      </c>
      <c r="Y321">
        <v>1.104673507231267E-2</v>
      </c>
      <c r="Z321">
        <v>6.9495747670183221E-3</v>
      </c>
      <c r="AA321">
        <v>7.4400132438416748E-3</v>
      </c>
      <c r="AB321">
        <v>4.5470141676803933E-3</v>
      </c>
      <c r="AC321">
        <v>3.822764953548012E-3</v>
      </c>
      <c r="AD321">
        <v>6.3955741173421033E-3</v>
      </c>
      <c r="AE321">
        <v>8.2251257442646185E-3</v>
      </c>
      <c r="AF321">
        <v>7.6991382063118655E-3</v>
      </c>
      <c r="AG321">
        <v>9.0398515611938499E-3</v>
      </c>
      <c r="AH321">
        <v>1.3531952340961464E-2</v>
      </c>
      <c r="AI321">
        <v>2.1240260269769769E-2</v>
      </c>
      <c r="AJ321">
        <v>1.6450468588740167E-2</v>
      </c>
    </row>
    <row r="322" spans="1:36">
      <c r="A322" t="s">
        <v>173</v>
      </c>
      <c r="B322" t="s">
        <v>174</v>
      </c>
      <c r="C322" s="15">
        <v>43565</v>
      </c>
      <c r="F322">
        <v>0.36850444952500006</v>
      </c>
      <c r="H322">
        <v>0.46452259070000002</v>
      </c>
      <c r="I322">
        <v>0.45350062495000004</v>
      </c>
      <c r="J322">
        <v>0.43059000355000004</v>
      </c>
      <c r="K322">
        <v>0.39695478625000002</v>
      </c>
      <c r="L322">
        <v>0.37919938442500001</v>
      </c>
      <c r="M322">
        <v>0.37639588872500002</v>
      </c>
      <c r="N322">
        <v>0.37060308394999997</v>
      </c>
      <c r="O322">
        <v>0.35287725389999997</v>
      </c>
      <c r="P322">
        <v>0.35699225442500004</v>
      </c>
      <c r="Q322">
        <v>0.36732791352500005</v>
      </c>
      <c r="R322">
        <v>0.40234160819999998</v>
      </c>
      <c r="Y322">
        <v>1.3242985182719798E-2</v>
      </c>
      <c r="Z322">
        <v>7.3286525516798023E-3</v>
      </c>
      <c r="AA322">
        <v>5.8466546676933908E-3</v>
      </c>
      <c r="AB322">
        <v>2.7614641460056589E-3</v>
      </c>
      <c r="AC322">
        <v>5.7446485454365507E-3</v>
      </c>
      <c r="AD322">
        <v>7.9467712091893603E-3</v>
      </c>
      <c r="AE322">
        <v>6.8747254331938687E-3</v>
      </c>
      <c r="AF322">
        <v>7.0321511882317483E-3</v>
      </c>
      <c r="AG322">
        <v>8.3895653867511778E-3</v>
      </c>
      <c r="AH322">
        <v>1.3436260745794496E-2</v>
      </c>
      <c r="AI322">
        <v>1.8324141544279301E-2</v>
      </c>
      <c r="AJ322">
        <v>1.6701251693881723E-2</v>
      </c>
    </row>
  </sheetData>
  <sortState xmlns:xlrd2="http://schemas.microsoft.com/office/spreadsheetml/2017/richdata2" ref="A85:X139">
    <sortCondition ref="B2:B139"/>
    <sortCondition ref="E2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3F9-5AE0-419F-A266-8D65D7DEDEE7}">
  <dimension ref="A1:O831"/>
  <sheetViews>
    <sheetView workbookViewId="0">
      <selection activeCell="M5" sqref="M5"/>
    </sheetView>
  </sheetViews>
  <sheetFormatPr defaultRowHeight="15"/>
  <cols>
    <col min="2" max="2" width="32.28515625" customWidth="1"/>
    <col min="3" max="4" width="13.5703125" customWidth="1"/>
    <col min="5" max="5" width="16.28515625" customWidth="1"/>
  </cols>
  <sheetData>
    <row r="1" spans="1:15" ht="45.75">
      <c r="A1" s="1" t="s">
        <v>0</v>
      </c>
      <c r="B1" s="2" t="s">
        <v>1</v>
      </c>
      <c r="C1" s="3" t="s">
        <v>2</v>
      </c>
      <c r="D1" s="2" t="s">
        <v>24</v>
      </c>
      <c r="E1" s="4" t="s">
        <v>3</v>
      </c>
      <c r="F1" s="7" t="s">
        <v>11</v>
      </c>
      <c r="G1" s="7" t="s">
        <v>12</v>
      </c>
      <c r="H1" s="7" t="s">
        <v>13</v>
      </c>
      <c r="I1" s="7" t="s">
        <v>135</v>
      </c>
      <c r="J1" s="7" t="s">
        <v>68</v>
      </c>
      <c r="K1" s="7" t="s">
        <v>69</v>
      </c>
      <c r="L1" s="7" t="s">
        <v>44</v>
      </c>
      <c r="M1" s="7" t="s">
        <v>134</v>
      </c>
      <c r="N1" s="7" t="s">
        <v>45</v>
      </c>
      <c r="O1" s="7"/>
    </row>
    <row r="2" spans="1:15">
      <c r="A2" t="s">
        <v>4</v>
      </c>
      <c r="B2" t="s">
        <v>5</v>
      </c>
      <c r="C2" s="5">
        <v>44495</v>
      </c>
      <c r="D2" s="5"/>
      <c r="E2">
        <v>0</v>
      </c>
      <c r="F2">
        <v>0</v>
      </c>
      <c r="H2">
        <v>1</v>
      </c>
    </row>
    <row r="3" spans="1:15">
      <c r="A3" t="s">
        <v>4</v>
      </c>
      <c r="B3" t="s">
        <v>5</v>
      </c>
      <c r="C3" s="5">
        <v>44510</v>
      </c>
      <c r="D3" s="5"/>
      <c r="E3">
        <v>226.6061</v>
      </c>
      <c r="F3">
        <v>1</v>
      </c>
      <c r="H3">
        <v>1</v>
      </c>
    </row>
    <row r="4" spans="1:15">
      <c r="A4" t="s">
        <v>4</v>
      </c>
      <c r="B4" t="s">
        <v>5</v>
      </c>
      <c r="C4" s="5">
        <v>44515</v>
      </c>
      <c r="D4" s="5"/>
      <c r="E4">
        <v>300.63580000000002</v>
      </c>
      <c r="F4">
        <v>2</v>
      </c>
      <c r="H4">
        <v>1</v>
      </c>
    </row>
    <row r="5" spans="1:15">
      <c r="A5" t="s">
        <v>4</v>
      </c>
      <c r="B5" t="s">
        <v>5</v>
      </c>
      <c r="C5" s="5">
        <v>44518</v>
      </c>
      <c r="D5" s="5"/>
      <c r="E5">
        <v>342.53579999999999</v>
      </c>
      <c r="F5">
        <v>2</v>
      </c>
      <c r="H5">
        <v>1</v>
      </c>
    </row>
    <row r="6" spans="1:15">
      <c r="A6" t="s">
        <v>4</v>
      </c>
      <c r="B6" t="s">
        <v>5</v>
      </c>
      <c r="C6" s="5">
        <v>44529</v>
      </c>
      <c r="D6" s="5"/>
      <c r="E6">
        <v>512.4271</v>
      </c>
      <c r="F6">
        <v>5.25</v>
      </c>
      <c r="G6">
        <v>0.26787918780535996</v>
      </c>
      <c r="H6">
        <v>1</v>
      </c>
    </row>
    <row r="7" spans="1:15">
      <c r="A7" t="s">
        <v>4</v>
      </c>
      <c r="B7" t="s">
        <v>5</v>
      </c>
      <c r="C7" s="5">
        <v>44533</v>
      </c>
      <c r="D7" s="5"/>
      <c r="E7">
        <v>577.42920000000004</v>
      </c>
      <c r="F7">
        <v>6.11</v>
      </c>
      <c r="G7">
        <v>0.28327886186626577</v>
      </c>
      <c r="H7">
        <v>1</v>
      </c>
    </row>
    <row r="8" spans="1:15">
      <c r="A8" t="s">
        <v>4</v>
      </c>
      <c r="B8" t="s">
        <v>5</v>
      </c>
      <c r="C8" s="5">
        <v>44536</v>
      </c>
      <c r="D8" s="5"/>
      <c r="E8">
        <v>626.19719999999995</v>
      </c>
      <c r="F8">
        <v>6.87</v>
      </c>
      <c r="G8">
        <v>0.62952068774290204</v>
      </c>
      <c r="H8">
        <v>1</v>
      </c>
    </row>
    <row r="9" spans="1:15">
      <c r="A9" t="s">
        <v>4</v>
      </c>
      <c r="B9" t="s">
        <v>5</v>
      </c>
      <c r="C9" s="5">
        <v>44544</v>
      </c>
      <c r="D9" s="5"/>
      <c r="E9">
        <v>758.3954</v>
      </c>
      <c r="F9">
        <v>8.89</v>
      </c>
      <c r="G9">
        <v>0.22906142364542592</v>
      </c>
      <c r="H9">
        <v>2.33</v>
      </c>
    </row>
    <row r="10" spans="1:15">
      <c r="A10" t="s">
        <v>4</v>
      </c>
      <c r="B10" t="s">
        <v>5</v>
      </c>
      <c r="C10" s="5">
        <v>44550</v>
      </c>
      <c r="D10" s="5"/>
      <c r="E10">
        <v>860.35829999999999</v>
      </c>
      <c r="F10">
        <v>9.8611111111111125</v>
      </c>
      <c r="G10">
        <v>0.59641418204399743</v>
      </c>
      <c r="H10">
        <v>4.17</v>
      </c>
    </row>
    <row r="11" spans="1:15">
      <c r="A11" t="s">
        <v>4</v>
      </c>
      <c r="B11" t="s">
        <v>5</v>
      </c>
      <c r="C11" s="5">
        <v>44553</v>
      </c>
      <c r="D11" s="5"/>
      <c r="E11">
        <v>915.17880000000002</v>
      </c>
      <c r="F11">
        <v>10</v>
      </c>
      <c r="G11">
        <v>0</v>
      </c>
      <c r="H11">
        <v>3.5</v>
      </c>
    </row>
    <row r="12" spans="1:15">
      <c r="A12" t="s">
        <v>4</v>
      </c>
      <c r="B12" t="s">
        <v>14</v>
      </c>
      <c r="C12" s="5">
        <v>32962</v>
      </c>
      <c r="D12" t="s">
        <v>26</v>
      </c>
      <c r="L12">
        <v>50</v>
      </c>
      <c r="N12">
        <v>80</v>
      </c>
    </row>
    <row r="13" spans="1:15">
      <c r="A13" t="s">
        <v>15</v>
      </c>
      <c r="B13" t="s">
        <v>16</v>
      </c>
      <c r="C13" s="5">
        <v>32613</v>
      </c>
      <c r="D13" t="s">
        <v>26</v>
      </c>
      <c r="L13">
        <v>42</v>
      </c>
      <c r="N13">
        <v>67</v>
      </c>
    </row>
    <row r="14" spans="1:15">
      <c r="A14" t="s">
        <v>15</v>
      </c>
      <c r="B14" t="s">
        <v>17</v>
      </c>
      <c r="C14" s="5">
        <v>32581</v>
      </c>
      <c r="D14" t="s">
        <v>26</v>
      </c>
      <c r="L14">
        <v>42</v>
      </c>
      <c r="N14">
        <v>63</v>
      </c>
    </row>
    <row r="15" spans="1:15">
      <c r="A15" t="s">
        <v>15</v>
      </c>
      <c r="B15" t="s">
        <v>18</v>
      </c>
      <c r="C15" s="5">
        <v>32601</v>
      </c>
      <c r="D15" t="s">
        <v>26</v>
      </c>
      <c r="L15">
        <v>42</v>
      </c>
      <c r="N15">
        <v>65</v>
      </c>
    </row>
    <row r="16" spans="1:15">
      <c r="A16" t="s">
        <v>15</v>
      </c>
      <c r="B16" t="s">
        <v>19</v>
      </c>
      <c r="C16" s="5">
        <v>32596</v>
      </c>
      <c r="D16" t="s">
        <v>26</v>
      </c>
      <c r="L16">
        <v>42</v>
      </c>
      <c r="N16">
        <v>60</v>
      </c>
    </row>
    <row r="17" spans="1:14">
      <c r="A17" t="s">
        <v>4</v>
      </c>
      <c r="B17" t="s">
        <v>47</v>
      </c>
      <c r="C17" s="5">
        <v>35497</v>
      </c>
      <c r="D17" s="5" t="s">
        <v>26</v>
      </c>
      <c r="J17">
        <v>41</v>
      </c>
      <c r="K17">
        <v>47</v>
      </c>
      <c r="N17">
        <v>100</v>
      </c>
    </row>
    <row r="18" spans="1:14">
      <c r="A18" t="s">
        <v>4</v>
      </c>
      <c r="B18" t="s">
        <v>48</v>
      </c>
      <c r="C18" s="5">
        <v>35497</v>
      </c>
      <c r="D18" s="5" t="s">
        <v>26</v>
      </c>
      <c r="J18">
        <v>41</v>
      </c>
      <c r="K18">
        <v>47</v>
      </c>
      <c r="N18">
        <v>100</v>
      </c>
    </row>
    <row r="19" spans="1:14">
      <c r="A19" t="s">
        <v>4</v>
      </c>
      <c r="B19" t="s">
        <v>49</v>
      </c>
      <c r="C19" s="5">
        <v>35490</v>
      </c>
      <c r="D19" s="5" t="s">
        <v>26</v>
      </c>
      <c r="J19">
        <v>41</v>
      </c>
      <c r="K19">
        <v>47</v>
      </c>
      <c r="N19">
        <v>93</v>
      </c>
    </row>
    <row r="20" spans="1:14">
      <c r="A20" t="s">
        <v>4</v>
      </c>
      <c r="B20" t="s">
        <v>50</v>
      </c>
      <c r="C20" s="5">
        <v>35521</v>
      </c>
      <c r="D20" s="5" t="s">
        <v>26</v>
      </c>
      <c r="J20">
        <v>41</v>
      </c>
      <c r="K20">
        <v>47</v>
      </c>
    </row>
    <row r="21" spans="1:14">
      <c r="A21" t="s">
        <v>4</v>
      </c>
      <c r="B21" t="s">
        <v>51</v>
      </c>
      <c r="C21" s="5">
        <v>35521</v>
      </c>
      <c r="D21" s="5" t="s">
        <v>26</v>
      </c>
      <c r="J21">
        <v>41</v>
      </c>
      <c r="K21">
        <v>47</v>
      </c>
    </row>
    <row r="22" spans="1:14">
      <c r="A22" t="s">
        <v>4</v>
      </c>
      <c r="B22" t="s">
        <v>52</v>
      </c>
      <c r="C22" s="5">
        <v>35522</v>
      </c>
      <c r="D22" s="5" t="s">
        <v>26</v>
      </c>
      <c r="J22">
        <v>41</v>
      </c>
      <c r="K22">
        <v>47</v>
      </c>
    </row>
    <row r="23" spans="1:14">
      <c r="A23" t="s">
        <v>4</v>
      </c>
      <c r="B23" t="s">
        <v>53</v>
      </c>
      <c r="C23" s="5">
        <v>35541</v>
      </c>
      <c r="D23" s="5" t="s">
        <v>26</v>
      </c>
      <c r="J23">
        <v>42</v>
      </c>
      <c r="K23">
        <v>49</v>
      </c>
      <c r="N23">
        <v>104</v>
      </c>
    </row>
    <row r="24" spans="1:14">
      <c r="A24" t="s">
        <v>4</v>
      </c>
      <c r="B24" t="s">
        <v>54</v>
      </c>
      <c r="C24" s="5">
        <v>35548</v>
      </c>
      <c r="D24" s="5" t="s">
        <v>26</v>
      </c>
      <c r="K24">
        <v>49</v>
      </c>
    </row>
    <row r="25" spans="1:14">
      <c r="A25" t="s">
        <v>4</v>
      </c>
      <c r="B25" t="s">
        <v>55</v>
      </c>
      <c r="C25" s="5">
        <v>35528</v>
      </c>
      <c r="D25" s="5" t="s">
        <v>26</v>
      </c>
      <c r="J25">
        <v>42</v>
      </c>
      <c r="K25">
        <v>49</v>
      </c>
      <c r="N25">
        <v>91</v>
      </c>
    </row>
    <row r="26" spans="1:14">
      <c r="A26" t="s">
        <v>4</v>
      </c>
      <c r="B26" t="s">
        <v>56</v>
      </c>
      <c r="C26" s="5">
        <v>35535</v>
      </c>
      <c r="D26" s="5" t="s">
        <v>26</v>
      </c>
      <c r="J26">
        <v>42</v>
      </c>
      <c r="K26">
        <v>49</v>
      </c>
    </row>
    <row r="27" spans="1:14">
      <c r="A27" t="s">
        <v>4</v>
      </c>
      <c r="B27" t="s">
        <v>57</v>
      </c>
      <c r="C27" s="5">
        <v>35521</v>
      </c>
      <c r="D27" s="5" t="s">
        <v>26</v>
      </c>
      <c r="J27">
        <v>42</v>
      </c>
      <c r="K27">
        <v>49</v>
      </c>
      <c r="N27">
        <v>84</v>
      </c>
    </row>
    <row r="28" spans="1:14">
      <c r="A28" t="s">
        <v>4</v>
      </c>
      <c r="B28" t="s">
        <v>58</v>
      </c>
      <c r="C28" s="5">
        <v>35528</v>
      </c>
      <c r="D28" s="5" t="s">
        <v>26</v>
      </c>
      <c r="J28">
        <v>42</v>
      </c>
      <c r="K28">
        <v>49</v>
      </c>
    </row>
    <row r="29" spans="1:14">
      <c r="A29" s="13" t="s">
        <v>4</v>
      </c>
      <c r="B29" s="13" t="s">
        <v>70</v>
      </c>
      <c r="C29" s="5">
        <v>35870</v>
      </c>
      <c r="D29" s="5"/>
      <c r="F29" s="8">
        <v>-5.7969031047136299E-2</v>
      </c>
      <c r="K29">
        <v>48</v>
      </c>
    </row>
    <row r="30" spans="1:14">
      <c r="A30" s="13" t="s">
        <v>4</v>
      </c>
      <c r="B30" s="13" t="s">
        <v>71</v>
      </c>
      <c r="C30" s="5">
        <v>35782</v>
      </c>
      <c r="D30" s="5"/>
      <c r="F30" s="13"/>
      <c r="K30">
        <v>48</v>
      </c>
    </row>
    <row r="31" spans="1:14">
      <c r="A31" s="13" t="s">
        <v>4</v>
      </c>
      <c r="B31" s="13" t="s">
        <v>71</v>
      </c>
      <c r="C31" s="5">
        <v>35790</v>
      </c>
      <c r="D31" s="5"/>
      <c r="F31" s="8">
        <v>0.63277896995708105</v>
      </c>
      <c r="K31">
        <v>48</v>
      </c>
    </row>
    <row r="32" spans="1:14">
      <c r="A32" s="13" t="s">
        <v>4</v>
      </c>
      <c r="B32" t="s">
        <v>72</v>
      </c>
      <c r="C32" s="5">
        <v>35816</v>
      </c>
      <c r="D32" s="5"/>
      <c r="F32" s="8">
        <v>6.5097282791009299</v>
      </c>
      <c r="K32">
        <v>45</v>
      </c>
      <c r="N32">
        <v>96</v>
      </c>
    </row>
    <row r="33" spans="1:14">
      <c r="A33" s="13" t="s">
        <v>4</v>
      </c>
      <c r="B33" s="13" t="s">
        <v>71</v>
      </c>
      <c r="C33" s="5">
        <v>35795</v>
      </c>
      <c r="D33" s="5"/>
      <c r="F33" s="8">
        <v>1.63224248927038</v>
      </c>
      <c r="K33">
        <v>48</v>
      </c>
    </row>
    <row r="34" spans="1:14">
      <c r="A34" s="13" t="s">
        <v>4</v>
      </c>
      <c r="B34" s="13" t="s">
        <v>72</v>
      </c>
      <c r="C34" s="5">
        <v>35844</v>
      </c>
      <c r="D34" s="5"/>
      <c r="K34">
        <v>45</v>
      </c>
    </row>
    <row r="35" spans="1:14">
      <c r="A35" s="13" t="s">
        <v>4</v>
      </c>
      <c r="B35" s="13" t="s">
        <v>73</v>
      </c>
      <c r="C35" s="5">
        <v>35869</v>
      </c>
      <c r="D35" s="5"/>
      <c r="F35" s="8">
        <v>0</v>
      </c>
      <c r="K35">
        <v>54</v>
      </c>
      <c r="N35">
        <v>110</v>
      </c>
    </row>
    <row r="36" spans="1:14">
      <c r="A36" s="13" t="s">
        <v>4</v>
      </c>
      <c r="B36" s="13" t="s">
        <v>74</v>
      </c>
      <c r="C36" s="5">
        <v>35863</v>
      </c>
      <c r="D36" s="5"/>
      <c r="F36" s="8">
        <v>0</v>
      </c>
      <c r="K36">
        <v>51</v>
      </c>
      <c r="N36">
        <v>103</v>
      </c>
    </row>
    <row r="37" spans="1:14">
      <c r="A37" s="13" t="s">
        <v>4</v>
      </c>
      <c r="B37" s="13" t="s">
        <v>75</v>
      </c>
      <c r="C37" s="5">
        <v>35885</v>
      </c>
      <c r="D37" s="5"/>
      <c r="F37" s="8">
        <v>5.6991475717541797E-2</v>
      </c>
      <c r="K37">
        <v>43</v>
      </c>
    </row>
    <row r="38" spans="1:14">
      <c r="A38" s="13" t="s">
        <v>4</v>
      </c>
      <c r="B38" s="13" t="s">
        <v>76</v>
      </c>
      <c r="C38" s="5">
        <v>35864</v>
      </c>
      <c r="D38" s="5"/>
      <c r="F38" s="8">
        <v>0.117577993961681</v>
      </c>
      <c r="K38">
        <v>47</v>
      </c>
    </row>
    <row r="39" spans="1:14">
      <c r="A39" s="13" t="s">
        <v>4</v>
      </c>
      <c r="B39" s="13" t="s">
        <v>74</v>
      </c>
      <c r="C39" s="5">
        <v>35860</v>
      </c>
      <c r="D39" s="5"/>
      <c r="F39" s="8">
        <v>0.44926487839213503</v>
      </c>
      <c r="K39">
        <v>51</v>
      </c>
      <c r="N39">
        <v>103</v>
      </c>
    </row>
    <row r="40" spans="1:14">
      <c r="A40" s="13" t="s">
        <v>4</v>
      </c>
      <c r="B40" s="13" t="s">
        <v>76</v>
      </c>
      <c r="C40" s="5">
        <v>35860</v>
      </c>
      <c r="D40" s="5"/>
      <c r="F40" s="8">
        <v>0.55937604830586396</v>
      </c>
      <c r="K40">
        <v>47</v>
      </c>
    </row>
    <row r="41" spans="1:14">
      <c r="A41" s="13" t="s">
        <v>4</v>
      </c>
      <c r="B41" s="13" t="s">
        <v>70</v>
      </c>
      <c r="C41" s="5">
        <v>35790</v>
      </c>
      <c r="D41" s="5"/>
      <c r="F41" s="8">
        <v>0.60105966997734195</v>
      </c>
      <c r="K41">
        <v>48</v>
      </c>
    </row>
    <row r="42" spans="1:14">
      <c r="A42" s="13" t="s">
        <v>4</v>
      </c>
      <c r="B42" s="13" t="s">
        <v>77</v>
      </c>
      <c r="C42" s="5">
        <v>35795</v>
      </c>
      <c r="D42" s="5"/>
      <c r="K42">
        <v>45</v>
      </c>
      <c r="N42">
        <v>105</v>
      </c>
    </row>
    <row r="43" spans="1:14">
      <c r="A43" s="13" t="s">
        <v>4</v>
      </c>
      <c r="B43" s="13" t="s">
        <v>73</v>
      </c>
      <c r="C43" s="5">
        <v>35774</v>
      </c>
      <c r="D43" s="5"/>
      <c r="F43" s="8">
        <v>0.60863733905579398</v>
      </c>
      <c r="K43">
        <v>54</v>
      </c>
      <c r="N43">
        <v>110</v>
      </c>
    </row>
    <row r="44" spans="1:14">
      <c r="A44" s="13" t="s">
        <v>4</v>
      </c>
      <c r="B44" s="13" t="s">
        <v>75</v>
      </c>
      <c r="C44" s="5">
        <v>35804</v>
      </c>
      <c r="D44" s="5"/>
      <c r="F44" s="8">
        <v>0.61232110737470002</v>
      </c>
      <c r="K44">
        <v>43</v>
      </c>
    </row>
    <row r="45" spans="1:14">
      <c r="A45" s="13" t="s">
        <v>4</v>
      </c>
      <c r="B45" s="13" t="s">
        <v>71</v>
      </c>
      <c r="C45" s="5">
        <v>35797</v>
      </c>
      <c r="D45" s="5"/>
      <c r="F45" s="8">
        <v>1.6821351931330399</v>
      </c>
      <c r="K45">
        <v>48</v>
      </c>
    </row>
    <row r="46" spans="1:14">
      <c r="A46" s="13" t="s">
        <v>4</v>
      </c>
      <c r="B46" s="13" t="s">
        <v>77</v>
      </c>
      <c r="C46" s="5">
        <v>35799</v>
      </c>
      <c r="D46" s="5"/>
      <c r="K46">
        <v>45</v>
      </c>
      <c r="N46">
        <v>105</v>
      </c>
    </row>
    <row r="47" spans="1:14">
      <c r="A47" s="13" t="s">
        <v>4</v>
      </c>
      <c r="B47" s="13" t="s">
        <v>74</v>
      </c>
      <c r="C47" s="5">
        <v>35773</v>
      </c>
      <c r="D47" s="5"/>
      <c r="F47" s="8">
        <v>0.63988816767031398</v>
      </c>
      <c r="K47">
        <v>51</v>
      </c>
      <c r="N47">
        <v>103</v>
      </c>
    </row>
    <row r="48" spans="1:14">
      <c r="A48" s="13" t="s">
        <v>4</v>
      </c>
      <c r="B48" s="13" t="s">
        <v>70</v>
      </c>
      <c r="C48" s="5">
        <v>35877</v>
      </c>
      <c r="D48" s="5" t="s">
        <v>26</v>
      </c>
      <c r="F48" s="8">
        <v>0.65807069680145602</v>
      </c>
      <c r="K48">
        <v>48</v>
      </c>
      <c r="N48">
        <v>96</v>
      </c>
    </row>
    <row r="49" spans="1:14">
      <c r="A49" s="13" t="s">
        <v>4</v>
      </c>
      <c r="B49" s="13" t="s">
        <v>76</v>
      </c>
      <c r="C49" s="5">
        <v>35774</v>
      </c>
      <c r="D49" s="5"/>
      <c r="F49" s="8">
        <v>0.66605166051654396</v>
      </c>
      <c r="K49">
        <v>47</v>
      </c>
    </row>
    <row r="50" spans="1:14">
      <c r="A50" s="13" t="s">
        <v>4</v>
      </c>
      <c r="B50" s="13" t="s">
        <v>78</v>
      </c>
      <c r="C50" s="5">
        <v>35802</v>
      </c>
      <c r="D50" s="5"/>
      <c r="F50" s="8">
        <v>0.67745722911768502</v>
      </c>
      <c r="K50">
        <v>45</v>
      </c>
      <c r="N50">
        <v>91</v>
      </c>
    </row>
    <row r="51" spans="1:14">
      <c r="A51" s="13" t="s">
        <v>4</v>
      </c>
      <c r="B51" s="13" t="s">
        <v>78</v>
      </c>
      <c r="C51" s="5">
        <v>35804</v>
      </c>
      <c r="D51" s="5"/>
      <c r="F51" s="8">
        <v>0.68248909761818699</v>
      </c>
      <c r="K51">
        <v>45</v>
      </c>
      <c r="N51">
        <v>91</v>
      </c>
    </row>
    <row r="52" spans="1:14">
      <c r="A52" s="13" t="s">
        <v>4</v>
      </c>
      <c r="B52" s="13" t="s">
        <v>72</v>
      </c>
      <c r="C52" s="5">
        <v>35790</v>
      </c>
      <c r="D52" s="5"/>
      <c r="F52" s="8">
        <v>0.70026836631996003</v>
      </c>
      <c r="K52">
        <v>45</v>
      </c>
      <c r="N52">
        <v>96</v>
      </c>
    </row>
    <row r="53" spans="1:14">
      <c r="A53" s="13" t="s">
        <v>4</v>
      </c>
      <c r="B53" s="13" t="s">
        <v>75</v>
      </c>
      <c r="C53" s="5">
        <v>35802</v>
      </c>
      <c r="D53" s="5"/>
      <c r="F53" s="8">
        <v>0.71320481739268604</v>
      </c>
      <c r="K53">
        <v>43</v>
      </c>
    </row>
    <row r="54" spans="1:14">
      <c r="A54" s="13" t="s">
        <v>4</v>
      </c>
      <c r="B54" s="13" t="s">
        <v>73</v>
      </c>
      <c r="C54" s="5">
        <v>35863</v>
      </c>
      <c r="D54" s="5"/>
      <c r="F54" s="8">
        <v>0.71566523605150301</v>
      </c>
      <c r="K54">
        <v>54</v>
      </c>
      <c r="N54">
        <v>110</v>
      </c>
    </row>
    <row r="55" spans="1:14">
      <c r="A55" s="13" t="s">
        <v>4</v>
      </c>
      <c r="B55" t="s">
        <v>76</v>
      </c>
      <c r="C55" s="5">
        <v>35855</v>
      </c>
      <c r="D55" s="5"/>
      <c r="F55" s="8">
        <v>1.2980543441797301</v>
      </c>
      <c r="K55">
        <v>47</v>
      </c>
    </row>
    <row r="56" spans="1:14">
      <c r="A56" s="13" t="s">
        <v>4</v>
      </c>
      <c r="B56" s="13" t="s">
        <v>72</v>
      </c>
      <c r="C56" s="5">
        <v>35870</v>
      </c>
      <c r="D56" s="5"/>
      <c r="F56" s="8">
        <v>1.5311975847030499</v>
      </c>
      <c r="K56">
        <v>45</v>
      </c>
      <c r="N56">
        <v>96</v>
      </c>
    </row>
    <row r="57" spans="1:14">
      <c r="A57" s="13" t="s">
        <v>4</v>
      </c>
      <c r="B57" s="13" t="s">
        <v>76</v>
      </c>
      <c r="C57" s="5">
        <v>35842</v>
      </c>
      <c r="D57" s="5"/>
      <c r="F57" s="8">
        <v>1.5677624958067</v>
      </c>
      <c r="K57">
        <v>47</v>
      </c>
    </row>
    <row r="58" spans="1:14">
      <c r="A58" s="13" t="s">
        <v>4</v>
      </c>
      <c r="B58" s="13" t="s">
        <v>74</v>
      </c>
      <c r="C58" s="5">
        <v>35781</v>
      </c>
      <c r="D58" s="5"/>
      <c r="F58" s="8">
        <v>1.5728278720575799</v>
      </c>
      <c r="K58">
        <v>51</v>
      </c>
      <c r="N58">
        <v>103</v>
      </c>
    </row>
    <row r="59" spans="1:14">
      <c r="A59" s="13" t="s">
        <v>4</v>
      </c>
      <c r="B59" s="13" t="s">
        <v>70</v>
      </c>
      <c r="C59" s="5">
        <v>35795</v>
      </c>
      <c r="D59" s="5"/>
      <c r="F59" s="8">
        <v>1.58338546961759</v>
      </c>
      <c r="K59">
        <v>48</v>
      </c>
    </row>
    <row r="60" spans="1:14">
      <c r="A60" s="13" t="s">
        <v>4</v>
      </c>
      <c r="B60" s="13" t="s">
        <v>70</v>
      </c>
      <c r="C60" s="5">
        <v>35797</v>
      </c>
      <c r="D60" s="5"/>
      <c r="F60" s="8">
        <v>1.5851450692109299</v>
      </c>
      <c r="K60">
        <v>48</v>
      </c>
    </row>
    <row r="61" spans="1:14">
      <c r="A61" s="13" t="s">
        <v>4</v>
      </c>
      <c r="B61" s="13" t="s">
        <v>72</v>
      </c>
      <c r="C61" s="5">
        <v>35796</v>
      </c>
      <c r="D61" s="5"/>
      <c r="F61" s="8">
        <v>1.61405568601134</v>
      </c>
      <c r="K61">
        <v>45</v>
      </c>
      <c r="N61">
        <v>96</v>
      </c>
    </row>
    <row r="62" spans="1:14">
      <c r="A62" s="13" t="s">
        <v>4</v>
      </c>
      <c r="B62" s="13" t="s">
        <v>72</v>
      </c>
      <c r="C62" s="5">
        <v>35799</v>
      </c>
      <c r="D62" s="5"/>
      <c r="F62" s="8">
        <v>1.62110030191205</v>
      </c>
      <c r="K62">
        <v>45</v>
      </c>
      <c r="N62">
        <v>96</v>
      </c>
    </row>
    <row r="63" spans="1:14">
      <c r="A63" s="13" t="s">
        <v>4</v>
      </c>
      <c r="B63" s="13" t="s">
        <v>76</v>
      </c>
      <c r="C63" s="5">
        <v>35781</v>
      </c>
      <c r="D63" s="5"/>
      <c r="F63" s="8">
        <v>1.6318349547131199</v>
      </c>
      <c r="K63">
        <v>47</v>
      </c>
    </row>
    <row r="64" spans="1:14">
      <c r="A64" s="13" t="s">
        <v>4</v>
      </c>
      <c r="B64" s="13" t="s">
        <v>71</v>
      </c>
      <c r="C64" s="5">
        <v>35800</v>
      </c>
      <c r="D64" s="5"/>
      <c r="F64" s="8">
        <v>2.6856223175965601</v>
      </c>
      <c r="K64">
        <v>48</v>
      </c>
    </row>
    <row r="65" spans="1:14">
      <c r="A65" s="13" t="s">
        <v>4</v>
      </c>
      <c r="B65" s="13" t="s">
        <v>78</v>
      </c>
      <c r="C65" s="5">
        <v>35808</v>
      </c>
      <c r="D65" s="5"/>
      <c r="F65" s="8">
        <v>1.6412277759140601</v>
      </c>
      <c r="K65">
        <v>45</v>
      </c>
      <c r="N65">
        <v>91</v>
      </c>
    </row>
    <row r="66" spans="1:14">
      <c r="A66" s="13" t="s">
        <v>4</v>
      </c>
      <c r="B66" s="13" t="s">
        <v>75</v>
      </c>
      <c r="C66" s="5">
        <v>35808</v>
      </c>
      <c r="D66" s="5"/>
      <c r="F66" s="8">
        <v>1.64544068194261</v>
      </c>
      <c r="K66">
        <v>43</v>
      </c>
    </row>
    <row r="67" spans="1:14">
      <c r="A67" s="13" t="s">
        <v>4</v>
      </c>
      <c r="B67" s="13" t="s">
        <v>73</v>
      </c>
      <c r="C67" s="5">
        <v>35782</v>
      </c>
      <c r="D67" s="5"/>
      <c r="F67" s="8">
        <v>1.65638412017167</v>
      </c>
      <c r="K67">
        <v>54</v>
      </c>
      <c r="N67">
        <v>110</v>
      </c>
    </row>
    <row r="68" spans="1:14">
      <c r="A68" s="13" t="s">
        <v>4</v>
      </c>
      <c r="B68" s="13" t="s">
        <v>77</v>
      </c>
      <c r="C68" s="5">
        <v>35801</v>
      </c>
      <c r="D68" s="5"/>
      <c r="F68" s="8">
        <v>0.61346566523605195</v>
      </c>
      <c r="K68">
        <v>45</v>
      </c>
      <c r="N68">
        <v>105</v>
      </c>
    </row>
    <row r="69" spans="1:14">
      <c r="A69" s="13" t="s">
        <v>4</v>
      </c>
      <c r="B69" s="13" t="s">
        <v>71</v>
      </c>
      <c r="C69" s="5">
        <v>35803</v>
      </c>
      <c r="D69" s="5"/>
      <c r="F69" s="8">
        <v>3.63599785407725</v>
      </c>
      <c r="K69">
        <v>48</v>
      </c>
    </row>
    <row r="70" spans="1:14">
      <c r="A70" s="13" t="s">
        <v>4</v>
      </c>
      <c r="B70" s="13" t="s">
        <v>76</v>
      </c>
      <c r="C70" s="5">
        <v>35853</v>
      </c>
      <c r="D70" s="5"/>
      <c r="F70" s="8">
        <v>1.6928882925192199</v>
      </c>
      <c r="K70">
        <v>47</v>
      </c>
    </row>
    <row r="71" spans="1:14">
      <c r="A71" s="13" t="s">
        <v>4</v>
      </c>
      <c r="B71" s="13" t="s">
        <v>75</v>
      </c>
      <c r="C71" s="5">
        <v>35863</v>
      </c>
      <c r="D71" s="5"/>
      <c r="F71" s="8">
        <v>1.7910182216313499</v>
      </c>
      <c r="K71">
        <v>43</v>
      </c>
    </row>
    <row r="72" spans="1:14">
      <c r="A72" s="13" t="s">
        <v>4</v>
      </c>
      <c r="B72" s="13" t="s">
        <v>76</v>
      </c>
      <c r="C72" s="5">
        <v>35848</v>
      </c>
      <c r="D72" s="5"/>
      <c r="F72" s="8">
        <v>1.8827574639382101</v>
      </c>
      <c r="K72">
        <v>47</v>
      </c>
    </row>
    <row r="73" spans="1:14">
      <c r="A73" s="13" t="s">
        <v>4</v>
      </c>
      <c r="B73" s="13" t="s">
        <v>74</v>
      </c>
      <c r="C73" s="5">
        <v>35856</v>
      </c>
      <c r="D73" s="5"/>
      <c r="F73" s="8">
        <v>1.888030812544</v>
      </c>
      <c r="K73">
        <v>51</v>
      </c>
      <c r="N73">
        <v>103</v>
      </c>
    </row>
    <row r="74" spans="1:14">
      <c r="A74" s="13" t="s">
        <v>4</v>
      </c>
      <c r="B74" s="13" t="s">
        <v>76</v>
      </c>
      <c r="C74" s="5">
        <v>35839</v>
      </c>
      <c r="D74" s="5"/>
      <c r="F74" s="8">
        <v>1.96159007044609</v>
      </c>
      <c r="K74">
        <v>47</v>
      </c>
    </row>
    <row r="75" spans="1:14">
      <c r="A75" s="13" t="s">
        <v>4</v>
      </c>
      <c r="B75" s="13" t="s">
        <v>75</v>
      </c>
      <c r="C75" s="5">
        <v>35876</v>
      </c>
      <c r="D75" s="5"/>
      <c r="F75" s="8">
        <v>2.0583600531790198</v>
      </c>
      <c r="K75">
        <v>43</v>
      </c>
    </row>
    <row r="76" spans="1:14">
      <c r="A76" s="13" t="s">
        <v>4</v>
      </c>
      <c r="B76" s="13" t="s">
        <v>76</v>
      </c>
      <c r="C76" s="5">
        <v>35835</v>
      </c>
      <c r="D76" s="5"/>
      <c r="F76" s="8">
        <v>2.3534048976852699</v>
      </c>
      <c r="K76">
        <v>47</v>
      </c>
    </row>
    <row r="77" spans="1:14">
      <c r="A77" s="13" t="s">
        <v>4</v>
      </c>
      <c r="B77" s="13" t="s">
        <v>77</v>
      </c>
      <c r="C77" s="5">
        <v>35804</v>
      </c>
      <c r="D77" s="5"/>
      <c r="F77" s="8">
        <v>0.60783261802575095</v>
      </c>
      <c r="K77">
        <v>45</v>
      </c>
      <c r="N77">
        <v>105</v>
      </c>
    </row>
    <row r="78" spans="1:14">
      <c r="A78" s="13" t="s">
        <v>4</v>
      </c>
      <c r="B78" s="13" t="s">
        <v>75</v>
      </c>
      <c r="C78" s="5">
        <v>35814</v>
      </c>
      <c r="D78" s="5"/>
      <c r="F78" s="8">
        <v>2.57662078673654</v>
      </c>
      <c r="K78">
        <v>43</v>
      </c>
    </row>
    <row r="79" spans="1:14">
      <c r="A79" s="13" t="s">
        <v>4</v>
      </c>
      <c r="B79" s="13" t="s">
        <v>72</v>
      </c>
      <c r="C79" s="5">
        <v>35800</v>
      </c>
      <c r="D79" s="5"/>
      <c r="F79" s="8">
        <v>2.6247903388124199</v>
      </c>
      <c r="K79">
        <v>45</v>
      </c>
      <c r="N79">
        <v>96</v>
      </c>
    </row>
    <row r="80" spans="1:14">
      <c r="A80" s="13" t="s">
        <v>4</v>
      </c>
      <c r="B80" s="13" t="s">
        <v>78</v>
      </c>
      <c r="C80" s="5">
        <v>35814</v>
      </c>
      <c r="D80" s="5"/>
      <c r="F80" s="8">
        <v>2.6559879235155299</v>
      </c>
      <c r="K80">
        <v>45</v>
      </c>
      <c r="N80">
        <v>91</v>
      </c>
    </row>
    <row r="81" spans="1:14">
      <c r="A81" s="13" t="s">
        <v>4</v>
      </c>
      <c r="B81" s="13" t="s">
        <v>71</v>
      </c>
      <c r="C81" s="5">
        <v>35807</v>
      </c>
      <c r="D81" s="5"/>
      <c r="F81" s="8">
        <v>4.6909871244635104</v>
      </c>
      <c r="K81">
        <v>48</v>
      </c>
    </row>
    <row r="82" spans="1:14">
      <c r="A82" s="13" t="s">
        <v>4</v>
      </c>
      <c r="B82" s="13" t="s">
        <v>70</v>
      </c>
      <c r="C82" s="5">
        <v>35801</v>
      </c>
      <c r="D82" s="5"/>
      <c r="F82" s="8">
        <v>2.67011417846251</v>
      </c>
      <c r="K82">
        <v>48</v>
      </c>
    </row>
    <row r="83" spans="1:14">
      <c r="A83" s="13" t="s">
        <v>4</v>
      </c>
      <c r="B83" s="13" t="s">
        <v>77</v>
      </c>
      <c r="C83" s="5">
        <v>35808</v>
      </c>
      <c r="D83" s="5"/>
      <c r="F83" s="8">
        <v>1.66362660944206</v>
      </c>
      <c r="K83">
        <v>45</v>
      </c>
      <c r="N83">
        <v>105</v>
      </c>
    </row>
    <row r="84" spans="1:14">
      <c r="A84" s="13" t="s">
        <v>4</v>
      </c>
      <c r="B84" s="13" t="s">
        <v>76</v>
      </c>
      <c r="C84" s="5">
        <v>35832</v>
      </c>
      <c r="D84" s="5"/>
      <c r="F84" s="8">
        <v>2.8451861791344499</v>
      </c>
      <c r="K84">
        <v>47</v>
      </c>
    </row>
    <row r="85" spans="1:14">
      <c r="A85" s="13" t="s">
        <v>4</v>
      </c>
      <c r="B85" s="13" t="s">
        <v>73</v>
      </c>
      <c r="C85" s="5">
        <v>35859</v>
      </c>
      <c r="D85" s="5"/>
      <c r="F85" s="8">
        <v>3.05981759656652</v>
      </c>
      <c r="K85">
        <v>54</v>
      </c>
      <c r="N85">
        <v>110</v>
      </c>
    </row>
    <row r="86" spans="1:14">
      <c r="A86" s="13" t="s">
        <v>4</v>
      </c>
      <c r="B86" s="13" t="s">
        <v>71</v>
      </c>
      <c r="C86" s="5">
        <v>35812</v>
      </c>
      <c r="D86" s="5"/>
      <c r="F86" s="8"/>
      <c r="K86">
        <v>48</v>
      </c>
    </row>
    <row r="87" spans="1:14">
      <c r="A87" s="13" t="s">
        <v>4</v>
      </c>
      <c r="B87" s="13" t="s">
        <v>72</v>
      </c>
      <c r="C87" s="5">
        <v>35849</v>
      </c>
      <c r="D87" s="5"/>
      <c r="F87" s="8">
        <v>3.13435088896337</v>
      </c>
      <c r="K87">
        <v>45</v>
      </c>
      <c r="N87">
        <v>96</v>
      </c>
    </row>
    <row r="88" spans="1:14">
      <c r="A88" s="13" t="s">
        <v>4</v>
      </c>
      <c r="B88" s="13" t="s">
        <v>73</v>
      </c>
      <c r="C88" s="5">
        <v>35856</v>
      </c>
      <c r="D88" s="5"/>
      <c r="F88" s="8">
        <v>3.22478540772532</v>
      </c>
      <c r="K88">
        <v>54</v>
      </c>
      <c r="N88">
        <v>110</v>
      </c>
    </row>
    <row r="89" spans="1:14">
      <c r="A89" s="13" t="s">
        <v>4</v>
      </c>
      <c r="B89" s="13" t="s">
        <v>72</v>
      </c>
      <c r="C89" s="5">
        <v>35841</v>
      </c>
      <c r="D89" s="5"/>
      <c r="F89" s="8">
        <v>3.2661858436765598</v>
      </c>
      <c r="K89">
        <v>45</v>
      </c>
      <c r="N89">
        <v>96</v>
      </c>
    </row>
    <row r="90" spans="1:14">
      <c r="A90" s="13" t="s">
        <v>4</v>
      </c>
      <c r="B90" s="13" t="s">
        <v>75</v>
      </c>
      <c r="C90" s="5">
        <v>35859</v>
      </c>
      <c r="D90" s="5"/>
      <c r="F90" s="8">
        <v>3.2812817705482198</v>
      </c>
      <c r="K90">
        <v>43</v>
      </c>
    </row>
    <row r="91" spans="1:14">
      <c r="A91" s="13" t="s">
        <v>4</v>
      </c>
      <c r="B91" s="13" t="s">
        <v>73</v>
      </c>
      <c r="C91" s="5">
        <v>35841</v>
      </c>
      <c r="D91" s="5"/>
      <c r="F91" s="8">
        <v>3.3044527896995701</v>
      </c>
      <c r="K91">
        <v>54</v>
      </c>
      <c r="N91">
        <v>110</v>
      </c>
    </row>
    <row r="92" spans="1:14">
      <c r="A92" s="13" t="s">
        <v>4</v>
      </c>
      <c r="B92" s="13" t="s">
        <v>72</v>
      </c>
      <c r="C92" s="5">
        <v>35859</v>
      </c>
      <c r="D92" s="5"/>
      <c r="F92" s="8">
        <v>3.30644079168058</v>
      </c>
      <c r="K92">
        <v>45</v>
      </c>
      <c r="N92">
        <v>96</v>
      </c>
    </row>
    <row r="93" spans="1:14">
      <c r="A93" s="13" t="s">
        <v>4</v>
      </c>
      <c r="B93" s="13" t="s">
        <v>72</v>
      </c>
      <c r="C93" s="5">
        <v>35877</v>
      </c>
      <c r="D93" s="5" t="s">
        <v>26</v>
      </c>
      <c r="F93" s="8">
        <v>3.5164374371015801</v>
      </c>
      <c r="K93">
        <v>45</v>
      </c>
      <c r="N93">
        <v>96</v>
      </c>
    </row>
    <row r="94" spans="1:14">
      <c r="A94" s="13" t="s">
        <v>4</v>
      </c>
      <c r="B94" s="13" t="s">
        <v>74</v>
      </c>
      <c r="C94" s="5">
        <v>35852</v>
      </c>
      <c r="D94" s="5"/>
      <c r="F94" s="8">
        <v>3.5331391256745199</v>
      </c>
      <c r="K94">
        <v>51</v>
      </c>
      <c r="N94">
        <v>103</v>
      </c>
    </row>
    <row r="95" spans="1:14">
      <c r="A95" s="13" t="s">
        <v>4</v>
      </c>
      <c r="B95" s="13" t="s">
        <v>73</v>
      </c>
      <c r="C95" s="5">
        <v>35851</v>
      </c>
      <c r="D95" s="5"/>
      <c r="F95" s="8">
        <v>3.5506974248927001</v>
      </c>
      <c r="K95">
        <v>54</v>
      </c>
      <c r="N95">
        <v>110</v>
      </c>
    </row>
    <row r="96" spans="1:14">
      <c r="A96" s="13" t="s">
        <v>4</v>
      </c>
      <c r="B96" s="13" t="s">
        <v>73</v>
      </c>
      <c r="C96" s="5">
        <v>35848</v>
      </c>
      <c r="D96" s="5"/>
      <c r="F96" s="8">
        <v>3.5571351931330399</v>
      </c>
      <c r="K96">
        <v>54</v>
      </c>
      <c r="N96">
        <v>110</v>
      </c>
    </row>
    <row r="97" spans="1:14">
      <c r="A97" s="13" t="s">
        <v>4</v>
      </c>
      <c r="B97" s="13" t="s">
        <v>70</v>
      </c>
      <c r="C97" s="5">
        <v>35803</v>
      </c>
      <c r="D97" s="5"/>
      <c r="F97" s="8">
        <v>3.5988308438257701</v>
      </c>
      <c r="K97">
        <v>48</v>
      </c>
    </row>
    <row r="98" spans="1:14">
      <c r="A98" s="13" t="s">
        <v>4</v>
      </c>
      <c r="B98" s="13" t="s">
        <v>76</v>
      </c>
      <c r="C98" s="5">
        <v>35790</v>
      </c>
      <c r="D98" s="5"/>
      <c r="F98" s="8">
        <v>3.60130828581008</v>
      </c>
      <c r="K98">
        <v>47</v>
      </c>
    </row>
    <row r="99" spans="1:14">
      <c r="A99" s="13" t="s">
        <v>4</v>
      </c>
      <c r="B99" s="13" t="s">
        <v>76</v>
      </c>
      <c r="C99" s="5">
        <v>35795</v>
      </c>
      <c r="D99" s="5"/>
      <c r="F99" s="8">
        <v>3.61237839651118</v>
      </c>
      <c r="K99">
        <v>47</v>
      </c>
    </row>
    <row r="100" spans="1:14">
      <c r="A100" s="13" t="s">
        <v>4</v>
      </c>
      <c r="B100" s="13" t="s">
        <v>72</v>
      </c>
      <c r="C100" s="5">
        <v>35804</v>
      </c>
      <c r="D100" s="5"/>
      <c r="F100" s="8">
        <v>3.6325058705131901</v>
      </c>
      <c r="K100">
        <v>45</v>
      </c>
      <c r="N100">
        <v>96</v>
      </c>
    </row>
    <row r="101" spans="1:14">
      <c r="A101" s="13" t="s">
        <v>4</v>
      </c>
      <c r="B101" s="13" t="s">
        <v>71</v>
      </c>
      <c r="C101" s="5">
        <v>35813</v>
      </c>
      <c r="D101" s="5"/>
      <c r="F101" s="8">
        <v>5.5295064377682399</v>
      </c>
      <c r="K101">
        <v>48</v>
      </c>
    </row>
    <row r="102" spans="1:14">
      <c r="A102" s="13" t="s">
        <v>4</v>
      </c>
      <c r="B102" s="13" t="s">
        <v>74</v>
      </c>
      <c r="C102" s="5">
        <v>35790</v>
      </c>
      <c r="D102" s="5"/>
      <c r="F102" s="8">
        <v>3.6401227809494099</v>
      </c>
      <c r="K102">
        <v>51</v>
      </c>
      <c r="N102">
        <v>103</v>
      </c>
    </row>
    <row r="103" spans="1:14">
      <c r="A103" s="13" t="s">
        <v>4</v>
      </c>
      <c r="B103" s="13" t="s">
        <v>70</v>
      </c>
      <c r="C103" s="5">
        <v>35860</v>
      </c>
      <c r="D103" s="5"/>
      <c r="F103" s="8">
        <v>3.6424689137405202</v>
      </c>
      <c r="K103">
        <v>48</v>
      </c>
    </row>
    <row r="104" spans="1:14">
      <c r="A104" s="13" t="s">
        <v>4</v>
      </c>
      <c r="B104" s="13" t="s">
        <v>74</v>
      </c>
      <c r="C104" s="5">
        <v>35794</v>
      </c>
      <c r="D104" s="5"/>
      <c r="F104" s="8">
        <v>3.6432900602174199</v>
      </c>
      <c r="K104">
        <v>51</v>
      </c>
      <c r="N104">
        <v>103</v>
      </c>
    </row>
    <row r="105" spans="1:14">
      <c r="A105" s="13" t="s">
        <v>4</v>
      </c>
      <c r="B105" s="13" t="s">
        <v>73</v>
      </c>
      <c r="C105" s="5">
        <v>35794</v>
      </c>
      <c r="D105" s="5"/>
      <c r="F105" s="8">
        <v>3.6520922746781102</v>
      </c>
      <c r="K105">
        <v>54</v>
      </c>
      <c r="N105">
        <v>110</v>
      </c>
    </row>
    <row r="106" spans="1:14">
      <c r="A106" s="13" t="s">
        <v>4</v>
      </c>
      <c r="B106" s="13" t="s">
        <v>72</v>
      </c>
      <c r="C106" s="5">
        <v>35839</v>
      </c>
      <c r="D106" s="5"/>
      <c r="F106" s="8">
        <v>3.7110030191210401</v>
      </c>
      <c r="K106">
        <v>45</v>
      </c>
      <c r="N106">
        <v>96</v>
      </c>
    </row>
    <row r="107" spans="1:14">
      <c r="A107" s="13" t="s">
        <v>4</v>
      </c>
      <c r="B107" s="13" t="s">
        <v>73</v>
      </c>
      <c r="C107" s="5">
        <v>35790</v>
      </c>
      <c r="D107" s="5"/>
      <c r="F107" s="8">
        <v>3.7124463519313302</v>
      </c>
      <c r="K107">
        <v>54</v>
      </c>
      <c r="N107">
        <v>110</v>
      </c>
    </row>
    <row r="108" spans="1:14">
      <c r="A108" s="13" t="s">
        <v>4</v>
      </c>
      <c r="B108" s="13" t="s">
        <v>70</v>
      </c>
      <c r="C108" s="5">
        <v>35855</v>
      </c>
      <c r="D108" s="5"/>
      <c r="F108" s="8">
        <v>3.7415930241651698</v>
      </c>
      <c r="K108">
        <v>48</v>
      </c>
    </row>
    <row r="109" spans="1:14">
      <c r="A109" s="13" t="s">
        <v>4</v>
      </c>
      <c r="B109" s="13" t="s">
        <v>77</v>
      </c>
      <c r="C109" s="5">
        <v>35814</v>
      </c>
      <c r="D109" s="5"/>
      <c r="F109" s="8">
        <v>2.66148068669527</v>
      </c>
      <c r="K109">
        <v>45</v>
      </c>
      <c r="N109">
        <v>105</v>
      </c>
    </row>
    <row r="110" spans="1:14">
      <c r="A110" s="13" t="s">
        <v>4</v>
      </c>
      <c r="B110" t="s">
        <v>72</v>
      </c>
      <c r="C110" s="5">
        <v>35854</v>
      </c>
      <c r="D110" s="5"/>
      <c r="F110" s="8">
        <v>3.8461925528345602</v>
      </c>
      <c r="K110">
        <v>45</v>
      </c>
      <c r="N110">
        <v>96</v>
      </c>
    </row>
    <row r="111" spans="1:14">
      <c r="A111" s="13" t="s">
        <v>4</v>
      </c>
      <c r="B111" s="13" t="s">
        <v>76</v>
      </c>
      <c r="C111" s="5">
        <v>35828</v>
      </c>
      <c r="D111" s="5"/>
      <c r="F111" s="8">
        <v>3.8877893324387198</v>
      </c>
      <c r="K111">
        <v>47</v>
      </c>
    </row>
    <row r="112" spans="1:14">
      <c r="A112" s="13" t="s">
        <v>4</v>
      </c>
      <c r="B112" s="13" t="s">
        <v>74</v>
      </c>
      <c r="C112" s="5">
        <v>35849</v>
      </c>
      <c r="D112" s="5"/>
      <c r="F112" s="8">
        <v>3.8911589895988099</v>
      </c>
      <c r="K112">
        <v>51</v>
      </c>
      <c r="N112">
        <v>103</v>
      </c>
    </row>
    <row r="113" spans="1:14">
      <c r="A113" s="13" t="s">
        <v>4</v>
      </c>
      <c r="B113" s="13" t="s">
        <v>72</v>
      </c>
      <c r="C113" s="5">
        <v>35852</v>
      </c>
      <c r="D113" s="5"/>
      <c r="F113" s="8">
        <v>3.9411271385440498</v>
      </c>
      <c r="K113">
        <v>45</v>
      </c>
      <c r="N113">
        <v>96</v>
      </c>
    </row>
    <row r="114" spans="1:14">
      <c r="A114" s="13" t="s">
        <v>4</v>
      </c>
      <c r="B114" s="13" t="s">
        <v>74</v>
      </c>
      <c r="C114" s="5">
        <v>35841</v>
      </c>
      <c r="D114" s="5"/>
      <c r="F114" s="8">
        <v>4.0396691952764598</v>
      </c>
      <c r="K114">
        <v>51</v>
      </c>
      <c r="N114">
        <v>103</v>
      </c>
    </row>
    <row r="115" spans="1:14">
      <c r="A115" s="13" t="s">
        <v>4</v>
      </c>
      <c r="B115" s="13" t="s">
        <v>71</v>
      </c>
      <c r="C115" s="5">
        <v>35815</v>
      </c>
      <c r="D115" s="5"/>
      <c r="K115">
        <v>48</v>
      </c>
    </row>
    <row r="116" spans="1:14">
      <c r="A116" s="13" t="s">
        <v>4</v>
      </c>
      <c r="B116" s="13" t="s">
        <v>72</v>
      </c>
      <c r="C116" s="5">
        <v>35834</v>
      </c>
      <c r="D116" s="5"/>
      <c r="F116" s="8">
        <v>4.2007715531700196</v>
      </c>
      <c r="K116">
        <v>45</v>
      </c>
      <c r="N116">
        <v>96</v>
      </c>
    </row>
    <row r="117" spans="1:14">
      <c r="A117" s="13" t="s">
        <v>4</v>
      </c>
      <c r="B117" s="13" t="s">
        <v>73</v>
      </c>
      <c r="C117" s="5">
        <v>35838</v>
      </c>
      <c r="D117" s="5"/>
      <c r="F117" s="8">
        <v>4.2113733905579398</v>
      </c>
      <c r="K117">
        <v>54</v>
      </c>
      <c r="N117">
        <v>110</v>
      </c>
    </row>
    <row r="118" spans="1:14">
      <c r="A118" s="13" t="s">
        <v>4</v>
      </c>
      <c r="B118" s="13" t="s">
        <v>70</v>
      </c>
      <c r="C118" s="5">
        <v>35839</v>
      </c>
      <c r="D118" s="5"/>
      <c r="F118" s="8">
        <v>4.2957495894267597</v>
      </c>
      <c r="K118">
        <v>48</v>
      </c>
    </row>
    <row r="119" spans="1:14">
      <c r="A119" s="13" t="s">
        <v>4</v>
      </c>
      <c r="B119" s="13" t="s">
        <v>77</v>
      </c>
      <c r="C119" s="5">
        <v>35815</v>
      </c>
      <c r="D119" s="5"/>
      <c r="K119">
        <v>45</v>
      </c>
      <c r="N119">
        <v>105</v>
      </c>
    </row>
    <row r="120" spans="1:14">
      <c r="A120" s="13" t="s">
        <v>4</v>
      </c>
      <c r="B120" s="13" t="s">
        <v>74</v>
      </c>
      <c r="C120" s="5">
        <v>35832</v>
      </c>
      <c r="D120" s="5"/>
      <c r="F120" s="8">
        <v>4.3416164854930797</v>
      </c>
      <c r="K120">
        <v>51</v>
      </c>
      <c r="N120">
        <v>103</v>
      </c>
    </row>
    <row r="121" spans="1:14">
      <c r="A121" s="13" t="s">
        <v>4</v>
      </c>
      <c r="B121" s="13" t="s">
        <v>74</v>
      </c>
      <c r="C121" s="5">
        <v>35835</v>
      </c>
      <c r="D121" s="5"/>
      <c r="F121" s="8">
        <v>4.3444318448424202</v>
      </c>
      <c r="K121">
        <v>51</v>
      </c>
      <c r="N121">
        <v>103</v>
      </c>
    </row>
    <row r="122" spans="1:14">
      <c r="A122" s="13" t="s">
        <v>4</v>
      </c>
      <c r="B122" s="13" t="s">
        <v>73</v>
      </c>
      <c r="C122" s="5">
        <v>35834</v>
      </c>
      <c r="D122" s="5"/>
      <c r="F122" s="8">
        <v>4.3779506437768196</v>
      </c>
      <c r="K122">
        <v>54</v>
      </c>
      <c r="N122">
        <v>110</v>
      </c>
    </row>
    <row r="123" spans="1:14">
      <c r="A123" s="13" t="s">
        <v>4</v>
      </c>
      <c r="B123" s="13" t="s">
        <v>70</v>
      </c>
      <c r="C123" s="5">
        <v>35841</v>
      </c>
      <c r="D123" s="5"/>
      <c r="F123" s="8">
        <v>4.4005044185500903</v>
      </c>
      <c r="K123">
        <v>48</v>
      </c>
    </row>
    <row r="124" spans="1:14">
      <c r="A124" s="13" t="s">
        <v>4</v>
      </c>
      <c r="B124" s="13" t="s">
        <v>70</v>
      </c>
      <c r="C124" s="5">
        <v>35848</v>
      </c>
      <c r="D124" s="5"/>
      <c r="F124" s="8">
        <v>4.4057832173301001</v>
      </c>
      <c r="K124">
        <v>48</v>
      </c>
    </row>
    <row r="125" spans="1:14">
      <c r="A125" s="13" t="s">
        <v>4</v>
      </c>
      <c r="B125" s="13" t="s">
        <v>75</v>
      </c>
      <c r="C125" s="5">
        <v>35855</v>
      </c>
      <c r="D125" s="5"/>
      <c r="F125" s="8">
        <v>4.4114139360287803</v>
      </c>
      <c r="K125">
        <v>43</v>
      </c>
    </row>
    <row r="126" spans="1:14">
      <c r="A126" s="13" t="s">
        <v>4</v>
      </c>
      <c r="B126" s="13" t="s">
        <v>73</v>
      </c>
      <c r="C126" s="5">
        <v>35831</v>
      </c>
      <c r="D126" s="5"/>
      <c r="F126" s="8">
        <v>4.4898068669527804</v>
      </c>
      <c r="K126">
        <v>54</v>
      </c>
      <c r="N126">
        <v>110</v>
      </c>
    </row>
    <row r="127" spans="1:14">
      <c r="A127" s="13" t="s">
        <v>4</v>
      </c>
      <c r="B127" s="13" t="s">
        <v>70</v>
      </c>
      <c r="C127" s="5">
        <v>35852</v>
      </c>
      <c r="D127" s="5"/>
      <c r="F127" s="8">
        <v>4.5119457261280997</v>
      </c>
      <c r="K127">
        <v>48</v>
      </c>
    </row>
    <row r="128" spans="1:14">
      <c r="A128" s="13" t="s">
        <v>4</v>
      </c>
      <c r="B128" s="13" t="s">
        <v>78</v>
      </c>
      <c r="C128" s="5">
        <v>35820</v>
      </c>
      <c r="D128" s="5"/>
      <c r="F128" s="8">
        <v>4.5184501845017904</v>
      </c>
      <c r="K128">
        <v>45</v>
      </c>
      <c r="N128">
        <v>91</v>
      </c>
    </row>
    <row r="129" spans="1:14">
      <c r="A129" s="13" t="s">
        <v>4</v>
      </c>
      <c r="B129" s="13" t="s">
        <v>70</v>
      </c>
      <c r="C129" s="5">
        <v>35807</v>
      </c>
      <c r="D129" s="5"/>
      <c r="F129" s="8">
        <v>4.6319504183936804</v>
      </c>
      <c r="K129">
        <v>48</v>
      </c>
    </row>
    <row r="130" spans="1:14">
      <c r="A130" s="13" t="s">
        <v>4</v>
      </c>
      <c r="B130" s="13" t="s">
        <v>75</v>
      </c>
      <c r="C130" s="5">
        <v>35818</v>
      </c>
      <c r="D130" s="5"/>
      <c r="F130" s="8">
        <v>4.6400445765230298</v>
      </c>
      <c r="K130">
        <v>43</v>
      </c>
    </row>
    <row r="131" spans="1:14">
      <c r="A131" s="13" t="s">
        <v>4</v>
      </c>
      <c r="B131" s="13" t="s">
        <v>75</v>
      </c>
      <c r="C131" s="5">
        <v>35820</v>
      </c>
      <c r="D131" s="5"/>
      <c r="F131" s="8">
        <v>4.64180417611637</v>
      </c>
      <c r="K131">
        <v>43</v>
      </c>
    </row>
    <row r="132" spans="1:14">
      <c r="A132" s="13" t="s">
        <v>4</v>
      </c>
      <c r="B132" s="13" t="s">
        <v>71</v>
      </c>
      <c r="C132" s="5">
        <v>35816</v>
      </c>
      <c r="D132" s="5"/>
      <c r="K132">
        <v>48</v>
      </c>
    </row>
    <row r="133" spans="1:14">
      <c r="A133" s="13" t="s">
        <v>4</v>
      </c>
      <c r="B133" s="13" t="s">
        <v>77</v>
      </c>
      <c r="C133" s="5">
        <v>35816</v>
      </c>
      <c r="D133" s="5"/>
      <c r="K133">
        <v>45</v>
      </c>
    </row>
    <row r="134" spans="1:14">
      <c r="A134" s="13" t="s">
        <v>4</v>
      </c>
      <c r="B134" s="13" t="s">
        <v>76</v>
      </c>
      <c r="C134" s="5">
        <v>35797</v>
      </c>
      <c r="D134" s="5"/>
      <c r="F134" s="8">
        <v>4.6660516605165601</v>
      </c>
      <c r="K134">
        <v>47</v>
      </c>
    </row>
    <row r="135" spans="1:14">
      <c r="A135" s="13" t="s">
        <v>4</v>
      </c>
      <c r="B135" s="13" t="s">
        <v>74</v>
      </c>
      <c r="C135" s="5">
        <v>35796</v>
      </c>
      <c r="D135" s="5"/>
      <c r="F135" s="8">
        <v>4.6750019551106599</v>
      </c>
      <c r="K135">
        <v>51</v>
      </c>
      <c r="N135">
        <v>103</v>
      </c>
    </row>
    <row r="136" spans="1:14">
      <c r="A136" s="13" t="s">
        <v>4</v>
      </c>
      <c r="B136" s="13" t="s">
        <v>77</v>
      </c>
      <c r="C136" s="5">
        <v>35817</v>
      </c>
      <c r="D136" s="5"/>
      <c r="F136" s="8">
        <v>4.7263948497854003</v>
      </c>
      <c r="K136">
        <v>45</v>
      </c>
      <c r="N136">
        <v>105</v>
      </c>
    </row>
    <row r="137" spans="1:14">
      <c r="A137" s="13" t="s">
        <v>4</v>
      </c>
      <c r="B137" s="13" t="s">
        <v>73</v>
      </c>
      <c r="C137" s="5">
        <v>35796</v>
      </c>
      <c r="D137" s="5"/>
      <c r="F137" s="8">
        <v>4.7103004291845396</v>
      </c>
      <c r="K137">
        <v>54</v>
      </c>
      <c r="N137">
        <v>110</v>
      </c>
    </row>
    <row r="138" spans="1:14">
      <c r="A138" s="13" t="s">
        <v>4</v>
      </c>
      <c r="B138" s="13" t="s">
        <v>78</v>
      </c>
      <c r="C138" s="5">
        <v>35818</v>
      </c>
      <c r="D138" s="5"/>
      <c r="F138" s="8">
        <v>4.7133512244212801</v>
      </c>
      <c r="K138">
        <v>45</v>
      </c>
      <c r="N138">
        <v>91</v>
      </c>
    </row>
    <row r="139" spans="1:14">
      <c r="A139" s="13" t="s">
        <v>4</v>
      </c>
      <c r="B139" s="13" t="s">
        <v>71</v>
      </c>
      <c r="C139" s="5">
        <v>35817</v>
      </c>
      <c r="D139" s="5"/>
      <c r="K139">
        <v>48</v>
      </c>
    </row>
    <row r="140" spans="1:14">
      <c r="A140" s="13" t="s">
        <v>4</v>
      </c>
      <c r="B140" s="13" t="s">
        <v>71</v>
      </c>
      <c r="C140" s="5">
        <v>35818</v>
      </c>
      <c r="D140" s="5"/>
      <c r="F140" s="8">
        <v>6.5836909871244602</v>
      </c>
      <c r="K140">
        <v>48</v>
      </c>
    </row>
    <row r="141" spans="1:14">
      <c r="A141" s="13" t="s">
        <v>4</v>
      </c>
      <c r="B141" s="13" t="s">
        <v>72</v>
      </c>
      <c r="C141" s="5">
        <v>35808</v>
      </c>
      <c r="D141" s="5"/>
      <c r="F141" s="8">
        <v>4.7411942301240702</v>
      </c>
      <c r="K141">
        <v>45</v>
      </c>
      <c r="N141">
        <v>96</v>
      </c>
    </row>
    <row r="142" spans="1:14">
      <c r="A142" s="13" t="s">
        <v>4</v>
      </c>
      <c r="B142" s="13" t="s">
        <v>70</v>
      </c>
      <c r="C142" s="5">
        <v>35835</v>
      </c>
      <c r="D142" s="5"/>
      <c r="F142" s="8">
        <v>4.8590560725737104</v>
      </c>
      <c r="K142">
        <v>48</v>
      </c>
    </row>
    <row r="143" spans="1:14">
      <c r="A143" s="13" t="s">
        <v>4</v>
      </c>
      <c r="B143" s="13" t="s">
        <v>77</v>
      </c>
      <c r="C143" s="5">
        <v>35820</v>
      </c>
      <c r="D143" s="5"/>
      <c r="F143" s="8">
        <v>4.7207618025751001</v>
      </c>
      <c r="K143">
        <v>45</v>
      </c>
      <c r="N143">
        <v>105</v>
      </c>
    </row>
    <row r="144" spans="1:14">
      <c r="A144" s="13" t="s">
        <v>4</v>
      </c>
      <c r="B144" s="13" t="s">
        <v>78</v>
      </c>
      <c r="C144" s="5">
        <v>35824</v>
      </c>
      <c r="D144" s="5"/>
      <c r="F144" s="8">
        <v>4.9283797383427901</v>
      </c>
      <c r="K144">
        <v>45</v>
      </c>
      <c r="N144">
        <v>91</v>
      </c>
    </row>
    <row r="145" spans="1:14">
      <c r="A145" s="13" t="s">
        <v>4</v>
      </c>
      <c r="B145" s="13" t="s">
        <v>75</v>
      </c>
      <c r="C145" s="5">
        <v>35853</v>
      </c>
      <c r="D145" s="5"/>
      <c r="F145" s="8">
        <v>4.9761280988503902</v>
      </c>
      <c r="K145">
        <v>43</v>
      </c>
    </row>
    <row r="146" spans="1:14">
      <c r="A146" s="13" t="s">
        <v>4</v>
      </c>
      <c r="B146" s="13" t="s">
        <v>73</v>
      </c>
      <c r="C146" s="5">
        <v>35827</v>
      </c>
      <c r="D146" s="5"/>
      <c r="F146" s="8">
        <v>5.0804721030042899</v>
      </c>
      <c r="K146">
        <v>54</v>
      </c>
      <c r="N146">
        <v>110</v>
      </c>
    </row>
    <row r="147" spans="1:14">
      <c r="A147" s="13" t="s">
        <v>4</v>
      </c>
      <c r="B147" s="13" t="s">
        <v>71</v>
      </c>
      <c r="C147" s="5">
        <v>35820</v>
      </c>
      <c r="D147" s="5"/>
      <c r="F147" s="8">
        <v>7.3232296137338997</v>
      </c>
      <c r="K147">
        <v>48</v>
      </c>
    </row>
    <row r="148" spans="1:14">
      <c r="A148" s="13" t="s">
        <v>4</v>
      </c>
      <c r="B148" s="13" t="s">
        <v>77</v>
      </c>
      <c r="C148" s="5">
        <v>35824</v>
      </c>
      <c r="D148" s="5"/>
      <c r="F148" s="8">
        <v>6.7856759656652299</v>
      </c>
      <c r="K148">
        <v>45</v>
      </c>
      <c r="N148">
        <v>105</v>
      </c>
    </row>
    <row r="149" spans="1:14">
      <c r="A149" s="13" t="s">
        <v>4</v>
      </c>
      <c r="B149" s="13" t="s">
        <v>71</v>
      </c>
      <c r="C149" s="5">
        <v>35824</v>
      </c>
      <c r="D149" s="5"/>
      <c r="F149" s="8">
        <v>7.9541309012875496</v>
      </c>
      <c r="K149">
        <v>48</v>
      </c>
    </row>
    <row r="150" spans="1:14">
      <c r="A150" s="13" t="s">
        <v>4</v>
      </c>
      <c r="B150" s="13" t="s">
        <v>78</v>
      </c>
      <c r="C150" s="5">
        <v>35842</v>
      </c>
      <c r="D150" s="5"/>
      <c r="F150" s="8">
        <v>5.2685340489768002</v>
      </c>
      <c r="K150">
        <v>45</v>
      </c>
      <c r="N150">
        <v>91</v>
      </c>
    </row>
    <row r="151" spans="1:14">
      <c r="A151" s="13" t="s">
        <v>4</v>
      </c>
      <c r="B151" s="13" t="s">
        <v>76</v>
      </c>
      <c r="C151" s="5">
        <v>35824</v>
      </c>
      <c r="D151" s="5"/>
      <c r="F151" s="8">
        <v>5.2782623280777798</v>
      </c>
      <c r="K151">
        <v>47</v>
      </c>
    </row>
    <row r="152" spans="1:14">
      <c r="A152" s="13" t="s">
        <v>4</v>
      </c>
      <c r="B152" s="13" t="s">
        <v>72</v>
      </c>
      <c r="C152" s="5">
        <v>35832</v>
      </c>
      <c r="D152" s="5"/>
      <c r="F152" s="8">
        <v>5.2963770546795903</v>
      </c>
      <c r="K152">
        <v>45</v>
      </c>
      <c r="N152">
        <v>96</v>
      </c>
    </row>
    <row r="153" spans="1:14">
      <c r="A153" s="13" t="s">
        <v>4</v>
      </c>
      <c r="B153" s="13" t="s">
        <v>78</v>
      </c>
      <c r="C153" s="5">
        <v>35839</v>
      </c>
      <c r="D153" s="5"/>
      <c r="F153" s="8">
        <v>5.3114726601810904</v>
      </c>
      <c r="K153">
        <v>45</v>
      </c>
      <c r="N153">
        <v>91</v>
      </c>
    </row>
    <row r="154" spans="1:14">
      <c r="A154" s="13" t="s">
        <v>4</v>
      </c>
      <c r="B154" s="13" t="s">
        <v>77</v>
      </c>
      <c r="C154" s="5">
        <v>35828</v>
      </c>
      <c r="D154" s="5"/>
      <c r="F154" s="8">
        <v>7.0971030042918404</v>
      </c>
      <c r="K154">
        <v>45</v>
      </c>
      <c r="N154">
        <v>105</v>
      </c>
    </row>
    <row r="155" spans="1:14">
      <c r="A155" s="13" t="s">
        <v>4</v>
      </c>
      <c r="B155" s="13" t="s">
        <v>78</v>
      </c>
      <c r="C155" s="5">
        <v>35849</v>
      </c>
      <c r="D155" s="5"/>
      <c r="F155" s="8">
        <v>5.4345857094934003</v>
      </c>
      <c r="K155">
        <v>45</v>
      </c>
      <c r="N155">
        <v>91</v>
      </c>
    </row>
    <row r="156" spans="1:14">
      <c r="A156" s="13" t="s">
        <v>4</v>
      </c>
      <c r="B156" s="13" t="s">
        <v>74</v>
      </c>
      <c r="C156" s="5">
        <v>35829</v>
      </c>
      <c r="D156" s="5"/>
      <c r="F156" s="8">
        <v>5.5239501055759801</v>
      </c>
      <c r="K156">
        <v>51</v>
      </c>
      <c r="N156">
        <v>103</v>
      </c>
    </row>
    <row r="157" spans="1:14">
      <c r="A157" s="13" t="s">
        <v>4</v>
      </c>
      <c r="B157" s="13" t="s">
        <v>70</v>
      </c>
      <c r="C157" s="5">
        <v>35831</v>
      </c>
      <c r="D157" s="5"/>
      <c r="F157" s="8">
        <v>5.5260616250879799</v>
      </c>
      <c r="K157">
        <v>48</v>
      </c>
    </row>
    <row r="158" spans="1:14">
      <c r="A158" s="13" t="s">
        <v>4</v>
      </c>
      <c r="B158" s="13" t="s">
        <v>71</v>
      </c>
      <c r="C158" s="5">
        <v>35828</v>
      </c>
      <c r="D158" s="5"/>
      <c r="F158" s="8">
        <v>8.4763948497854003</v>
      </c>
      <c r="K158">
        <v>48</v>
      </c>
    </row>
    <row r="159" spans="1:14">
      <c r="A159" s="13" t="s">
        <v>4</v>
      </c>
      <c r="B159" s="13" t="s">
        <v>75</v>
      </c>
      <c r="C159" s="5">
        <v>35849</v>
      </c>
      <c r="D159" s="5"/>
      <c r="F159" s="8">
        <v>5.5394345819973401</v>
      </c>
      <c r="K159">
        <v>43</v>
      </c>
    </row>
    <row r="160" spans="1:14">
      <c r="A160" s="13" t="s">
        <v>4</v>
      </c>
      <c r="B160" s="13" t="s">
        <v>70</v>
      </c>
      <c r="C160" s="5">
        <v>35813</v>
      </c>
      <c r="D160" s="5"/>
      <c r="F160" s="8">
        <v>5.5634824431062802</v>
      </c>
      <c r="K160">
        <v>48</v>
      </c>
    </row>
    <row r="161" spans="1:14">
      <c r="A161" s="13" t="s">
        <v>4</v>
      </c>
      <c r="B161" s="13" t="s">
        <v>78</v>
      </c>
      <c r="C161" s="5">
        <v>35828</v>
      </c>
      <c r="D161" s="5"/>
      <c r="F161" s="8">
        <v>5.5862126803085701</v>
      </c>
      <c r="K161">
        <v>45</v>
      </c>
      <c r="N161">
        <v>91</v>
      </c>
    </row>
    <row r="162" spans="1:14">
      <c r="A162" s="13" t="s">
        <v>4</v>
      </c>
      <c r="B162" s="13" t="s">
        <v>78</v>
      </c>
      <c r="C162" s="5">
        <v>35877</v>
      </c>
      <c r="D162" s="5"/>
      <c r="F162" s="8">
        <v>5.5969473331096298</v>
      </c>
      <c r="K162">
        <v>45</v>
      </c>
      <c r="N162">
        <v>91</v>
      </c>
    </row>
    <row r="163" spans="1:14">
      <c r="A163" s="13" t="s">
        <v>4</v>
      </c>
      <c r="B163" s="13" t="s">
        <v>73</v>
      </c>
      <c r="C163" s="5">
        <v>35820</v>
      </c>
      <c r="D163" s="5"/>
      <c r="F163" s="8">
        <v>5.6236587982832598</v>
      </c>
      <c r="K163">
        <v>54</v>
      </c>
      <c r="N163">
        <v>110</v>
      </c>
    </row>
    <row r="164" spans="1:14">
      <c r="A164" s="13" t="s">
        <v>4</v>
      </c>
      <c r="B164" s="13" t="s">
        <v>74</v>
      </c>
      <c r="C164" s="5">
        <v>35800</v>
      </c>
      <c r="D164" s="5"/>
      <c r="F164" s="8">
        <v>5.6562719949949196</v>
      </c>
      <c r="K164">
        <v>51</v>
      </c>
      <c r="N164">
        <v>103</v>
      </c>
    </row>
    <row r="165" spans="1:14">
      <c r="A165" s="13" t="s">
        <v>4</v>
      </c>
      <c r="B165" s="13" t="s">
        <v>76</v>
      </c>
      <c r="C165" s="5">
        <v>35801</v>
      </c>
      <c r="D165" s="5"/>
      <c r="F165" s="8">
        <v>5.6757799396175397</v>
      </c>
      <c r="K165">
        <v>47</v>
      </c>
    </row>
    <row r="166" spans="1:14">
      <c r="A166" s="13" t="s">
        <v>4</v>
      </c>
      <c r="B166" s="13" t="s">
        <v>72</v>
      </c>
      <c r="C166" s="5">
        <v>35824</v>
      </c>
      <c r="D166" s="5"/>
      <c r="F166" s="8">
        <v>5.6781281449177596</v>
      </c>
      <c r="K166">
        <v>45</v>
      </c>
      <c r="N166">
        <v>96</v>
      </c>
    </row>
    <row r="167" spans="1:14">
      <c r="A167" s="13" t="s">
        <v>4</v>
      </c>
      <c r="B167" s="13" t="s">
        <v>78</v>
      </c>
      <c r="C167" s="5">
        <v>35831</v>
      </c>
      <c r="D167" s="5"/>
      <c r="F167" s="8">
        <v>5.7442133512243796</v>
      </c>
      <c r="K167">
        <v>45</v>
      </c>
      <c r="N167">
        <v>91</v>
      </c>
    </row>
    <row r="168" spans="1:14">
      <c r="A168" s="13" t="s">
        <v>4</v>
      </c>
      <c r="B168" s="13" t="s">
        <v>71</v>
      </c>
      <c r="C168" s="5">
        <v>35830</v>
      </c>
      <c r="D168" s="5"/>
      <c r="K168">
        <v>48</v>
      </c>
    </row>
    <row r="169" spans="1:14">
      <c r="A169" s="13" t="s">
        <v>4</v>
      </c>
      <c r="B169" s="13" t="s">
        <v>73</v>
      </c>
      <c r="C169" s="5">
        <v>35801</v>
      </c>
      <c r="D169" s="5"/>
      <c r="F169" s="8">
        <v>5.7644849785407697</v>
      </c>
      <c r="K169">
        <v>54</v>
      </c>
      <c r="N169">
        <v>110</v>
      </c>
    </row>
    <row r="170" spans="1:14">
      <c r="A170" s="13" t="s">
        <v>4</v>
      </c>
      <c r="B170" s="13" t="s">
        <v>73</v>
      </c>
      <c r="C170" s="5">
        <v>35824</v>
      </c>
      <c r="D170" s="5"/>
      <c r="F170" s="8">
        <v>5.7757510729613699</v>
      </c>
      <c r="K170">
        <v>54</v>
      </c>
      <c r="N170">
        <v>110</v>
      </c>
    </row>
    <row r="171" spans="1:14">
      <c r="A171" s="13" t="s">
        <v>4</v>
      </c>
      <c r="B171" s="13" t="s">
        <v>75</v>
      </c>
      <c r="C171" s="5">
        <v>35825</v>
      </c>
      <c r="D171" s="5"/>
      <c r="F171" s="8">
        <v>5.7782709001329398</v>
      </c>
      <c r="K171">
        <v>43</v>
      </c>
    </row>
    <row r="172" spans="1:14">
      <c r="A172" s="13" t="s">
        <v>4</v>
      </c>
      <c r="B172" s="13" t="s">
        <v>78</v>
      </c>
      <c r="C172" s="5">
        <v>35852</v>
      </c>
      <c r="D172" s="5"/>
      <c r="F172" s="8">
        <v>5.790506541429</v>
      </c>
      <c r="K172">
        <v>45</v>
      </c>
      <c r="N172">
        <v>91</v>
      </c>
    </row>
    <row r="173" spans="1:14">
      <c r="A173" s="13" t="s">
        <v>4</v>
      </c>
      <c r="B173" s="13" t="s">
        <v>78</v>
      </c>
      <c r="C173" s="5">
        <v>35834</v>
      </c>
      <c r="D173" s="5"/>
      <c r="F173" s="8">
        <v>5.90120764844007</v>
      </c>
      <c r="K173">
        <v>45</v>
      </c>
      <c r="N173">
        <v>91</v>
      </c>
    </row>
    <row r="174" spans="1:14">
      <c r="A174" s="13" t="s">
        <v>4</v>
      </c>
      <c r="B174" s="13" t="s">
        <v>72</v>
      </c>
      <c r="C174" s="5">
        <v>35829</v>
      </c>
      <c r="D174" s="5"/>
      <c r="F174" s="8">
        <v>5.9381080174437599</v>
      </c>
      <c r="K174">
        <v>45</v>
      </c>
      <c r="N174">
        <v>96</v>
      </c>
    </row>
    <row r="175" spans="1:14">
      <c r="A175" s="13" t="s">
        <v>4</v>
      </c>
      <c r="B175" s="13" t="s">
        <v>75</v>
      </c>
      <c r="C175" s="5">
        <v>35842</v>
      </c>
      <c r="D175" s="5"/>
      <c r="F175" s="8">
        <v>6.0494838507859496</v>
      </c>
      <c r="K175">
        <v>43</v>
      </c>
    </row>
    <row r="176" spans="1:14">
      <c r="A176" s="13" t="s">
        <v>4</v>
      </c>
      <c r="B176" s="13" t="s">
        <v>72</v>
      </c>
      <c r="C176" s="5">
        <v>35813</v>
      </c>
      <c r="D176" s="5"/>
      <c r="F176" s="8">
        <v>6.1038242200603401</v>
      </c>
      <c r="K176">
        <v>45</v>
      </c>
      <c r="N176">
        <v>96</v>
      </c>
    </row>
    <row r="177" spans="1:14">
      <c r="A177" s="13" t="s">
        <v>4</v>
      </c>
      <c r="B177" s="13" t="s">
        <v>74</v>
      </c>
      <c r="C177" s="5">
        <v>35824</v>
      </c>
      <c r="D177" s="5"/>
      <c r="F177" s="8">
        <v>6.13840228356925</v>
      </c>
      <c r="K177">
        <v>51</v>
      </c>
      <c r="N177">
        <v>103</v>
      </c>
    </row>
    <row r="178" spans="1:14">
      <c r="A178" s="13" t="s">
        <v>4</v>
      </c>
      <c r="B178" s="13" t="s">
        <v>71</v>
      </c>
      <c r="C178" s="5">
        <v>35831</v>
      </c>
      <c r="D178" s="5"/>
      <c r="K178">
        <v>48</v>
      </c>
    </row>
    <row r="179" spans="1:14">
      <c r="A179" s="13" t="s">
        <v>4</v>
      </c>
      <c r="B179" t="s">
        <v>78</v>
      </c>
      <c r="C179" s="5">
        <v>35870</v>
      </c>
      <c r="D179" s="5"/>
      <c r="F179" s="8">
        <v>6.4805434417979999</v>
      </c>
      <c r="K179">
        <v>45</v>
      </c>
      <c r="N179">
        <v>91</v>
      </c>
    </row>
    <row r="180" spans="1:14">
      <c r="A180" s="13" t="s">
        <v>4</v>
      </c>
      <c r="B180" s="13" t="s">
        <v>72</v>
      </c>
      <c r="C180" s="5">
        <v>35858</v>
      </c>
      <c r="D180" s="5"/>
      <c r="K180">
        <v>45</v>
      </c>
      <c r="N180">
        <v>96</v>
      </c>
    </row>
    <row r="181" spans="1:14">
      <c r="A181" s="13" t="s">
        <v>4</v>
      </c>
      <c r="B181" s="13" t="s">
        <v>71</v>
      </c>
      <c r="C181" s="5">
        <v>35833</v>
      </c>
      <c r="D181" s="5"/>
      <c r="K181">
        <v>48</v>
      </c>
    </row>
    <row r="182" spans="1:14">
      <c r="A182" s="13" t="s">
        <v>4</v>
      </c>
      <c r="B182" s="13" t="s">
        <v>74</v>
      </c>
      <c r="C182" s="5">
        <v>35804</v>
      </c>
      <c r="D182" s="5"/>
      <c r="F182" s="8">
        <v>6.5863963400328398</v>
      </c>
      <c r="K182">
        <v>51</v>
      </c>
      <c r="N182">
        <v>103</v>
      </c>
    </row>
    <row r="183" spans="1:14">
      <c r="A183" s="13" t="s">
        <v>4</v>
      </c>
      <c r="B183" s="13" t="s">
        <v>78</v>
      </c>
      <c r="C183" s="5">
        <v>35855</v>
      </c>
      <c r="D183" s="5"/>
      <c r="F183" s="8">
        <v>6.5982891647097803</v>
      </c>
      <c r="K183">
        <v>45</v>
      </c>
      <c r="N183">
        <v>91</v>
      </c>
    </row>
    <row r="184" spans="1:14">
      <c r="A184" s="13" t="s">
        <v>4</v>
      </c>
      <c r="B184" s="13" t="s">
        <v>73</v>
      </c>
      <c r="C184" s="5">
        <v>35807</v>
      </c>
      <c r="D184" s="5"/>
      <c r="F184" s="8">
        <v>6.6021995708154497</v>
      </c>
      <c r="K184">
        <v>54</v>
      </c>
      <c r="N184">
        <v>110</v>
      </c>
    </row>
    <row r="185" spans="1:14">
      <c r="A185" s="13" t="s">
        <v>4</v>
      </c>
      <c r="B185" s="13" t="s">
        <v>76</v>
      </c>
      <c r="C185" s="5">
        <v>35806</v>
      </c>
      <c r="D185" s="5"/>
      <c r="F185" s="8">
        <v>6.6314994968131096</v>
      </c>
      <c r="K185">
        <v>47</v>
      </c>
    </row>
    <row r="186" spans="1:14">
      <c r="A186" s="13" t="s">
        <v>4</v>
      </c>
      <c r="B186" s="13" t="s">
        <v>74</v>
      </c>
      <c r="C186" s="5">
        <v>35808</v>
      </c>
      <c r="D186" s="5"/>
      <c r="F186" s="8">
        <v>6.6410612340658401</v>
      </c>
      <c r="K186">
        <v>51</v>
      </c>
      <c r="N186">
        <v>103</v>
      </c>
    </row>
    <row r="187" spans="1:14">
      <c r="A187" s="13" t="s">
        <v>4</v>
      </c>
      <c r="B187" s="13" t="s">
        <v>73</v>
      </c>
      <c r="C187" s="5">
        <v>35803</v>
      </c>
      <c r="D187" s="5"/>
      <c r="F187" s="8">
        <v>6.6633583690987104</v>
      </c>
      <c r="K187">
        <v>54</v>
      </c>
      <c r="N187">
        <v>110</v>
      </c>
    </row>
    <row r="188" spans="1:14">
      <c r="A188" s="13" t="s">
        <v>4</v>
      </c>
      <c r="B188" s="13" t="s">
        <v>76</v>
      </c>
      <c r="C188" s="5">
        <v>35808</v>
      </c>
      <c r="D188" s="5"/>
      <c r="F188" s="8">
        <v>6.6915464609191098</v>
      </c>
      <c r="K188">
        <v>47</v>
      </c>
    </row>
    <row r="189" spans="1:14">
      <c r="A189" s="13" t="s">
        <v>4</v>
      </c>
      <c r="B189" s="13" t="s">
        <v>70</v>
      </c>
      <c r="C189" s="5">
        <v>35818</v>
      </c>
      <c r="D189" s="5"/>
      <c r="F189" s="8">
        <v>6.7517987018065204</v>
      </c>
      <c r="K189">
        <v>48</v>
      </c>
    </row>
    <row r="190" spans="1:14">
      <c r="A190" s="13" t="s">
        <v>4</v>
      </c>
      <c r="B190" s="13" t="s">
        <v>71</v>
      </c>
      <c r="C190" s="5">
        <v>35834</v>
      </c>
      <c r="D190" s="5"/>
      <c r="F190" s="8">
        <v>5.3331545064377597</v>
      </c>
      <c r="K190">
        <v>48</v>
      </c>
    </row>
    <row r="191" spans="1:14">
      <c r="A191" s="13" t="s">
        <v>4</v>
      </c>
      <c r="B191" s="13" t="s">
        <v>78</v>
      </c>
      <c r="C191" s="5">
        <v>35860</v>
      </c>
      <c r="D191" s="5"/>
      <c r="F191" s="8">
        <v>6.8082858101307799</v>
      </c>
      <c r="K191">
        <v>45</v>
      </c>
      <c r="N191">
        <v>91</v>
      </c>
    </row>
    <row r="192" spans="1:14">
      <c r="A192" s="13" t="s">
        <v>4</v>
      </c>
      <c r="B192" s="13" t="s">
        <v>78</v>
      </c>
      <c r="C192" s="5">
        <v>35863</v>
      </c>
      <c r="D192" s="5"/>
      <c r="F192" s="8">
        <v>6.8153304260314798</v>
      </c>
      <c r="K192">
        <v>45</v>
      </c>
      <c r="N192">
        <v>91</v>
      </c>
    </row>
    <row r="193" spans="1:14">
      <c r="A193" s="13" t="s">
        <v>4</v>
      </c>
      <c r="B193" s="13" t="s">
        <v>76</v>
      </c>
      <c r="C193" s="5">
        <v>35821</v>
      </c>
      <c r="D193" s="5"/>
      <c r="F193" s="8">
        <v>6.9216705803421297</v>
      </c>
      <c r="K193">
        <v>47</v>
      </c>
    </row>
    <row r="194" spans="1:14">
      <c r="A194" s="13" t="s">
        <v>4</v>
      </c>
      <c r="B194" s="13" t="s">
        <v>70</v>
      </c>
      <c r="C194" s="5">
        <v>35829</v>
      </c>
      <c r="D194" s="5"/>
      <c r="F194" s="8">
        <v>6.9662352389145097</v>
      </c>
      <c r="K194">
        <v>48</v>
      </c>
    </row>
    <row r="195" spans="1:14">
      <c r="A195" s="13" t="s">
        <v>4</v>
      </c>
      <c r="B195" s="13" t="s">
        <v>75</v>
      </c>
      <c r="C195" s="5">
        <v>35829</v>
      </c>
      <c r="D195" s="5"/>
      <c r="F195" s="8">
        <v>6.96658715883318</v>
      </c>
      <c r="K195">
        <v>43</v>
      </c>
    </row>
    <row r="196" spans="1:14">
      <c r="A196" s="13" t="s">
        <v>4</v>
      </c>
      <c r="B196" s="13" t="s">
        <v>75</v>
      </c>
      <c r="C196" s="5">
        <v>35839</v>
      </c>
      <c r="D196" s="5"/>
      <c r="F196" s="8">
        <v>7.0254750918901898</v>
      </c>
      <c r="K196">
        <v>43</v>
      </c>
    </row>
    <row r="197" spans="1:14">
      <c r="A197" s="13" t="s">
        <v>4</v>
      </c>
      <c r="B197" s="13" t="s">
        <v>77</v>
      </c>
      <c r="C197" s="5">
        <v>35834</v>
      </c>
      <c r="D197" s="5"/>
      <c r="F197" s="8">
        <v>7.6177575107296098</v>
      </c>
      <c r="K197">
        <v>45</v>
      </c>
      <c r="N197">
        <v>105</v>
      </c>
    </row>
    <row r="198" spans="1:14">
      <c r="A198" s="13" t="s">
        <v>4</v>
      </c>
      <c r="B198" s="13" t="s">
        <v>72</v>
      </c>
      <c r="C198" s="5">
        <v>35820</v>
      </c>
      <c r="D198" s="5"/>
      <c r="F198" s="8">
        <v>7.1195907413619199</v>
      </c>
      <c r="K198">
        <v>45</v>
      </c>
      <c r="N198">
        <v>96</v>
      </c>
    </row>
    <row r="199" spans="1:14">
      <c r="A199" s="13" t="s">
        <v>4</v>
      </c>
      <c r="B199" s="13" t="s">
        <v>75</v>
      </c>
      <c r="C199" s="5">
        <v>35834</v>
      </c>
      <c r="D199" s="5"/>
      <c r="F199" s="8">
        <v>7.1757448971611701</v>
      </c>
      <c r="K199">
        <v>43</v>
      </c>
    </row>
    <row r="200" spans="1:14">
      <c r="A200" s="13" t="s">
        <v>4</v>
      </c>
      <c r="B200" s="13" t="s">
        <v>71</v>
      </c>
      <c r="C200" s="5">
        <v>35836</v>
      </c>
      <c r="D200" s="5"/>
      <c r="K200">
        <v>48</v>
      </c>
    </row>
    <row r="201" spans="1:14">
      <c r="A201" s="13" t="s">
        <v>4</v>
      </c>
      <c r="B201" s="13" t="s">
        <v>76</v>
      </c>
      <c r="C201" s="5">
        <v>35817</v>
      </c>
      <c r="D201" s="5"/>
      <c r="F201" s="8">
        <v>7.2624958067762098</v>
      </c>
      <c r="K201">
        <v>47</v>
      </c>
    </row>
    <row r="202" spans="1:14">
      <c r="A202" s="13" t="s">
        <v>4</v>
      </c>
      <c r="B202" s="13" t="s">
        <v>77</v>
      </c>
      <c r="C202" s="5">
        <v>35836</v>
      </c>
      <c r="D202" s="5"/>
      <c r="K202">
        <v>45</v>
      </c>
      <c r="N202">
        <v>105</v>
      </c>
    </row>
    <row r="203" spans="1:14">
      <c r="A203" s="13" t="s">
        <v>4</v>
      </c>
      <c r="B203" s="13" t="s">
        <v>70</v>
      </c>
      <c r="C203" s="5">
        <v>35820</v>
      </c>
      <c r="D203" s="5"/>
      <c r="F203" s="8">
        <v>7.4741729881911203</v>
      </c>
      <c r="K203">
        <v>48</v>
      </c>
    </row>
    <row r="204" spans="1:14">
      <c r="A204" s="13" t="s">
        <v>4</v>
      </c>
      <c r="B204" s="13" t="s">
        <v>70</v>
      </c>
      <c r="C204" s="5">
        <v>35824</v>
      </c>
      <c r="D204" s="5"/>
      <c r="F204" s="8">
        <v>7.5291898021427901</v>
      </c>
      <c r="K204">
        <v>48</v>
      </c>
    </row>
    <row r="205" spans="1:14">
      <c r="A205" s="13" t="s">
        <v>4</v>
      </c>
      <c r="B205" s="13" t="s">
        <v>71</v>
      </c>
      <c r="C205" s="5">
        <v>35837</v>
      </c>
      <c r="D205" s="5"/>
      <c r="F205" s="8">
        <v>5.7532188841201704</v>
      </c>
      <c r="K205">
        <v>48</v>
      </c>
    </row>
    <row r="206" spans="1:14">
      <c r="A206" s="13" t="s">
        <v>4</v>
      </c>
      <c r="B206" s="13" t="s">
        <v>74</v>
      </c>
      <c r="C206" s="5">
        <v>35817</v>
      </c>
      <c r="D206" s="5"/>
      <c r="F206" s="8">
        <v>7.7810471572690902</v>
      </c>
      <c r="K206">
        <v>51</v>
      </c>
    </row>
    <row r="207" spans="1:14">
      <c r="A207" s="13" t="s">
        <v>4</v>
      </c>
      <c r="B207" s="13" t="s">
        <v>73</v>
      </c>
      <c r="C207" s="5">
        <v>35817</v>
      </c>
      <c r="D207" s="5"/>
      <c r="F207" s="8">
        <v>7.8068669527896901</v>
      </c>
      <c r="K207">
        <v>54</v>
      </c>
      <c r="N207">
        <v>110</v>
      </c>
    </row>
    <row r="208" spans="1:14">
      <c r="A208" s="13" t="s">
        <v>4</v>
      </c>
      <c r="B208" s="13" t="s">
        <v>74</v>
      </c>
      <c r="C208" s="5">
        <v>35821</v>
      </c>
      <c r="D208" s="5"/>
      <c r="F208" s="8">
        <v>7.8872096660670898</v>
      </c>
      <c r="K208">
        <v>51</v>
      </c>
      <c r="N208">
        <v>103</v>
      </c>
    </row>
    <row r="209" spans="1:14">
      <c r="A209" s="13" t="s">
        <v>4</v>
      </c>
      <c r="B209" s="13" t="s">
        <v>77</v>
      </c>
      <c r="C209" s="5">
        <v>35837</v>
      </c>
      <c r="D209" s="5"/>
      <c r="K209">
        <v>45</v>
      </c>
      <c r="N209">
        <v>105</v>
      </c>
    </row>
    <row r="210" spans="1:14">
      <c r="A210" s="13" t="s">
        <v>4</v>
      </c>
      <c r="B210" s="13" t="s">
        <v>73</v>
      </c>
      <c r="C210" s="5">
        <v>35813</v>
      </c>
      <c r="D210" s="5"/>
      <c r="F210" s="8">
        <v>8.1319742489270297</v>
      </c>
      <c r="K210">
        <v>54</v>
      </c>
      <c r="N210">
        <v>110</v>
      </c>
    </row>
    <row r="211" spans="1:14">
      <c r="A211" s="13" t="s">
        <v>4</v>
      </c>
      <c r="B211" s="13" t="s">
        <v>76</v>
      </c>
      <c r="C211" s="5">
        <v>35814</v>
      </c>
      <c r="D211" s="5"/>
      <c r="F211" s="8">
        <v>8.4550486413954697</v>
      </c>
      <c r="K211">
        <v>47</v>
      </c>
    </row>
    <row r="212" spans="1:14">
      <c r="A212" s="13" t="s">
        <v>4</v>
      </c>
      <c r="B212" s="13" t="s">
        <v>77</v>
      </c>
      <c r="C212" s="5">
        <v>35838</v>
      </c>
      <c r="D212" s="5"/>
      <c r="F212" s="8">
        <v>7.1856223175965601</v>
      </c>
      <c r="K212">
        <v>45</v>
      </c>
      <c r="N212">
        <v>105</v>
      </c>
    </row>
    <row r="213" spans="1:14">
      <c r="A213" s="13" t="s">
        <v>4</v>
      </c>
      <c r="B213" s="13" t="s">
        <v>74</v>
      </c>
      <c r="C213" s="5">
        <v>35813</v>
      </c>
      <c r="D213" s="5"/>
      <c r="F213" s="8">
        <v>8.5503440994760194</v>
      </c>
      <c r="K213">
        <v>51</v>
      </c>
      <c r="N213">
        <v>103</v>
      </c>
    </row>
    <row r="214" spans="1:14">
      <c r="A214" s="13" t="s">
        <v>4</v>
      </c>
      <c r="B214" t="s">
        <v>74</v>
      </c>
      <c r="C214" s="5">
        <v>35870</v>
      </c>
      <c r="D214" s="5" t="s">
        <v>26</v>
      </c>
      <c r="K214">
        <v>51</v>
      </c>
      <c r="N214">
        <v>103</v>
      </c>
    </row>
    <row r="215" spans="1:14">
      <c r="A215" s="13" t="s">
        <v>4</v>
      </c>
      <c r="B215" s="13" t="s">
        <v>70</v>
      </c>
      <c r="C215" s="5">
        <v>35815</v>
      </c>
      <c r="D215" s="5"/>
      <c r="K215">
        <v>48</v>
      </c>
    </row>
    <row r="216" spans="1:14">
      <c r="A216" s="13" t="s">
        <v>4</v>
      </c>
      <c r="B216" t="s">
        <v>70</v>
      </c>
      <c r="C216" s="5">
        <v>35861</v>
      </c>
      <c r="D216" s="5"/>
      <c r="K216">
        <v>48</v>
      </c>
    </row>
    <row r="217" spans="1:14">
      <c r="A217" s="13" t="s">
        <v>4</v>
      </c>
      <c r="B217" s="13" t="s">
        <v>70</v>
      </c>
      <c r="C217" s="5">
        <v>35843</v>
      </c>
      <c r="D217" s="5"/>
      <c r="K217">
        <v>48</v>
      </c>
    </row>
    <row r="218" spans="1:14">
      <c r="A218" s="13" t="s">
        <v>4</v>
      </c>
      <c r="B218" s="13" t="s">
        <v>74</v>
      </c>
      <c r="C218" s="5">
        <v>35861</v>
      </c>
      <c r="D218" s="5"/>
      <c r="K218">
        <v>51</v>
      </c>
      <c r="N218">
        <v>103</v>
      </c>
    </row>
    <row r="219" spans="1:14">
      <c r="A219" s="13" t="s">
        <v>4</v>
      </c>
      <c r="B219" s="13" t="s">
        <v>72</v>
      </c>
      <c r="C219" s="5">
        <v>35872</v>
      </c>
      <c r="D219" s="5"/>
      <c r="K219">
        <v>45</v>
      </c>
      <c r="N219">
        <v>96</v>
      </c>
    </row>
    <row r="220" spans="1:14">
      <c r="A220" s="13" t="s">
        <v>4</v>
      </c>
      <c r="B220" s="13" t="s">
        <v>76</v>
      </c>
      <c r="C220" s="5">
        <v>35846</v>
      </c>
      <c r="D220" s="5"/>
      <c r="K220">
        <v>47</v>
      </c>
    </row>
    <row r="221" spans="1:14">
      <c r="A221" s="13" t="s">
        <v>4</v>
      </c>
      <c r="B221" t="s">
        <v>74</v>
      </c>
      <c r="C221" s="5">
        <v>35815</v>
      </c>
      <c r="D221" s="5"/>
      <c r="K221">
        <v>51</v>
      </c>
      <c r="N221">
        <v>103</v>
      </c>
    </row>
    <row r="222" spans="1:14">
      <c r="A222" s="13" t="s">
        <v>4</v>
      </c>
      <c r="B222" s="13" t="s">
        <v>75</v>
      </c>
      <c r="C222" s="5">
        <v>35885</v>
      </c>
      <c r="D222" s="5" t="s">
        <v>26</v>
      </c>
      <c r="K222">
        <v>43</v>
      </c>
      <c r="N222">
        <v>91</v>
      </c>
    </row>
    <row r="223" spans="1:14">
      <c r="A223" s="13" t="s">
        <v>4</v>
      </c>
      <c r="B223" s="13" t="s">
        <v>72</v>
      </c>
      <c r="C223" s="5">
        <v>35828</v>
      </c>
      <c r="D223" s="5"/>
      <c r="K223">
        <v>45</v>
      </c>
      <c r="N223">
        <v>96</v>
      </c>
    </row>
    <row r="224" spans="1:14">
      <c r="A224" s="13" t="s">
        <v>4</v>
      </c>
      <c r="B224" s="13" t="s">
        <v>72</v>
      </c>
      <c r="C224" s="5">
        <v>35877</v>
      </c>
      <c r="D224" s="5"/>
      <c r="F224" s="8">
        <v>0</v>
      </c>
      <c r="K224">
        <v>45</v>
      </c>
    </row>
    <row r="225" spans="1:14">
      <c r="A225" s="13" t="s">
        <v>4</v>
      </c>
      <c r="B225" s="13" t="s">
        <v>78</v>
      </c>
      <c r="C225" s="5">
        <v>35788</v>
      </c>
      <c r="D225" s="5"/>
      <c r="K225">
        <v>45</v>
      </c>
      <c r="N225">
        <v>91</v>
      </c>
    </row>
    <row r="226" spans="1:14">
      <c r="A226" s="13" t="s">
        <v>4</v>
      </c>
      <c r="B226" s="13" t="s">
        <v>74</v>
      </c>
      <c r="C226" s="5">
        <v>35843</v>
      </c>
      <c r="D226" s="5"/>
      <c r="K226">
        <v>51</v>
      </c>
      <c r="N226">
        <v>103</v>
      </c>
    </row>
    <row r="227" spans="1:14">
      <c r="A227" s="13" t="s">
        <v>4</v>
      </c>
      <c r="B227" t="s">
        <v>75</v>
      </c>
      <c r="C227" s="5">
        <v>35815</v>
      </c>
      <c r="D227" s="5"/>
      <c r="K227">
        <v>43</v>
      </c>
    </row>
    <row r="228" spans="1:14">
      <c r="A228" s="13" t="s">
        <v>4</v>
      </c>
      <c r="B228" s="13" t="s">
        <v>75</v>
      </c>
      <c r="C228" s="5">
        <v>35861</v>
      </c>
      <c r="D228" s="5"/>
      <c r="K228">
        <v>43</v>
      </c>
    </row>
    <row r="229" spans="1:14">
      <c r="A229" s="13" t="s">
        <v>4</v>
      </c>
      <c r="B229" s="13" t="s">
        <v>75</v>
      </c>
      <c r="C229" s="5">
        <v>35843</v>
      </c>
      <c r="D229" s="5"/>
      <c r="K229">
        <v>43</v>
      </c>
    </row>
    <row r="230" spans="1:14">
      <c r="A230" s="13" t="s">
        <v>4</v>
      </c>
      <c r="B230" s="13" t="s">
        <v>71</v>
      </c>
      <c r="C230" s="5">
        <v>35839</v>
      </c>
      <c r="D230" s="5"/>
      <c r="K230">
        <v>48</v>
      </c>
    </row>
    <row r="231" spans="1:14">
      <c r="A231" s="13" t="s">
        <v>4</v>
      </c>
      <c r="B231" s="13" t="s">
        <v>77</v>
      </c>
      <c r="C231" s="5">
        <v>35839</v>
      </c>
      <c r="D231" s="5"/>
      <c r="K231">
        <v>45</v>
      </c>
      <c r="N231">
        <v>105</v>
      </c>
    </row>
    <row r="232" spans="1:14">
      <c r="A232" s="13" t="s">
        <v>4</v>
      </c>
      <c r="B232" s="13" t="s">
        <v>71</v>
      </c>
      <c r="C232" s="5">
        <v>35840</v>
      </c>
      <c r="D232" s="5"/>
      <c r="K232">
        <v>48</v>
      </c>
    </row>
    <row r="233" spans="1:14">
      <c r="A233" s="13" t="s">
        <v>4</v>
      </c>
      <c r="B233" s="13" t="s">
        <v>77</v>
      </c>
      <c r="C233" s="5">
        <v>35840</v>
      </c>
      <c r="D233" s="5"/>
      <c r="K233">
        <v>45</v>
      </c>
      <c r="N233">
        <v>105</v>
      </c>
    </row>
    <row r="234" spans="1:14">
      <c r="A234" s="13" t="s">
        <v>4</v>
      </c>
      <c r="B234" s="13" t="s">
        <v>77</v>
      </c>
      <c r="C234" s="5">
        <v>35841</v>
      </c>
      <c r="D234" s="5"/>
      <c r="F234" s="8">
        <v>6.4356223175965601</v>
      </c>
      <c r="K234">
        <v>45</v>
      </c>
      <c r="N234">
        <v>105</v>
      </c>
    </row>
    <row r="235" spans="1:14">
      <c r="A235" s="13" t="s">
        <v>4</v>
      </c>
      <c r="B235" s="13" t="s">
        <v>71</v>
      </c>
      <c r="C235" s="5">
        <v>35842</v>
      </c>
      <c r="D235" s="5"/>
      <c r="F235" s="8">
        <v>5.2156652360514997</v>
      </c>
      <c r="K235">
        <v>48</v>
      </c>
    </row>
    <row r="236" spans="1:14">
      <c r="A236" s="13" t="s">
        <v>4</v>
      </c>
      <c r="B236" s="13" t="s">
        <v>77</v>
      </c>
      <c r="C236" s="5">
        <v>35842</v>
      </c>
      <c r="D236" s="5"/>
      <c r="K236">
        <v>45</v>
      </c>
      <c r="N236">
        <v>105</v>
      </c>
    </row>
    <row r="237" spans="1:14">
      <c r="A237" s="13" t="s">
        <v>4</v>
      </c>
      <c r="B237" s="13" t="s">
        <v>71</v>
      </c>
      <c r="C237" s="5">
        <v>35843</v>
      </c>
      <c r="D237" s="5"/>
      <c r="K237">
        <v>48</v>
      </c>
    </row>
    <row r="238" spans="1:14">
      <c r="A238" s="13" t="s">
        <v>4</v>
      </c>
      <c r="B238" s="13" t="s">
        <v>77</v>
      </c>
      <c r="C238" s="5">
        <v>35843</v>
      </c>
      <c r="D238" s="5"/>
      <c r="K238">
        <v>45</v>
      </c>
    </row>
    <row r="239" spans="1:14">
      <c r="A239" s="13" t="s">
        <v>4</v>
      </c>
      <c r="B239" s="13" t="s">
        <v>71</v>
      </c>
      <c r="C239" s="5">
        <v>35844</v>
      </c>
      <c r="D239" s="5"/>
      <c r="K239">
        <v>48</v>
      </c>
    </row>
    <row r="240" spans="1:14">
      <c r="A240" s="13" t="s">
        <v>4</v>
      </c>
      <c r="B240" s="13" t="s">
        <v>77</v>
      </c>
      <c r="C240" s="5">
        <v>35844</v>
      </c>
      <c r="D240" s="5"/>
      <c r="K240">
        <v>45</v>
      </c>
      <c r="N240">
        <v>105</v>
      </c>
    </row>
    <row r="241" spans="1:14">
      <c r="A241" s="13" t="s">
        <v>4</v>
      </c>
      <c r="B241" s="13" t="s">
        <v>71</v>
      </c>
      <c r="C241" s="5">
        <v>35845</v>
      </c>
      <c r="D241" s="5"/>
      <c r="K241">
        <v>48</v>
      </c>
    </row>
    <row r="242" spans="1:14">
      <c r="A242" s="13" t="s">
        <v>4</v>
      </c>
      <c r="B242" s="13" t="s">
        <v>77</v>
      </c>
      <c r="C242" s="5">
        <v>35845</v>
      </c>
      <c r="D242" s="5"/>
      <c r="K242">
        <v>45</v>
      </c>
      <c r="N242">
        <v>105</v>
      </c>
    </row>
    <row r="243" spans="1:14">
      <c r="A243" s="13" t="s">
        <v>4</v>
      </c>
      <c r="B243" s="13" t="s">
        <v>71</v>
      </c>
      <c r="C243" s="5">
        <v>35848</v>
      </c>
      <c r="D243" s="5"/>
      <c r="F243" s="8">
        <v>5.20359442060085</v>
      </c>
      <c r="K243">
        <v>48</v>
      </c>
    </row>
    <row r="244" spans="1:14">
      <c r="A244" s="13" t="s">
        <v>4</v>
      </c>
      <c r="B244" s="13" t="s">
        <v>77</v>
      </c>
      <c r="C244" s="5">
        <v>35848</v>
      </c>
      <c r="D244" s="5"/>
      <c r="K244">
        <v>45</v>
      </c>
      <c r="N244">
        <v>105</v>
      </c>
    </row>
    <row r="245" spans="1:14">
      <c r="A245" s="13" t="s">
        <v>4</v>
      </c>
      <c r="B245" s="13" t="s">
        <v>71</v>
      </c>
      <c r="C245" s="5">
        <v>35850</v>
      </c>
      <c r="D245" s="5"/>
      <c r="K245">
        <v>48</v>
      </c>
    </row>
    <row r="246" spans="1:14">
      <c r="A246" s="13" t="s">
        <v>4</v>
      </c>
      <c r="B246" s="13" t="s">
        <v>77</v>
      </c>
      <c r="C246" s="5">
        <v>35850</v>
      </c>
      <c r="D246" s="5"/>
      <c r="K246">
        <v>45</v>
      </c>
      <c r="N246">
        <v>105</v>
      </c>
    </row>
    <row r="247" spans="1:14">
      <c r="A247" s="13" t="s">
        <v>4</v>
      </c>
      <c r="B247" s="13" t="s">
        <v>71</v>
      </c>
      <c r="C247" s="5">
        <v>35851</v>
      </c>
      <c r="D247" s="5"/>
      <c r="K247">
        <v>48</v>
      </c>
    </row>
    <row r="248" spans="1:14">
      <c r="A248" s="13" t="s">
        <v>4</v>
      </c>
      <c r="B248" s="13" t="s">
        <v>77</v>
      </c>
      <c r="C248" s="5">
        <v>35851</v>
      </c>
      <c r="D248" s="5"/>
      <c r="K248">
        <v>45</v>
      </c>
      <c r="N248">
        <v>105</v>
      </c>
    </row>
    <row r="249" spans="1:14">
      <c r="A249" s="13" t="s">
        <v>4</v>
      </c>
      <c r="B249" s="13" t="s">
        <v>77</v>
      </c>
      <c r="C249" s="5">
        <v>35852</v>
      </c>
      <c r="D249" s="5"/>
      <c r="F249" s="8">
        <v>4.6644313304720999</v>
      </c>
      <c r="K249">
        <v>45</v>
      </c>
      <c r="N249">
        <v>105</v>
      </c>
    </row>
    <row r="250" spans="1:14">
      <c r="A250" s="13" t="s">
        <v>4</v>
      </c>
      <c r="B250" s="13" t="s">
        <v>71</v>
      </c>
      <c r="C250" s="5">
        <v>35852</v>
      </c>
      <c r="D250" s="5"/>
      <c r="F250" s="8">
        <v>5.1963519313304696</v>
      </c>
      <c r="K250">
        <v>48</v>
      </c>
    </row>
    <row r="251" spans="1:14">
      <c r="A251" s="13" t="s">
        <v>4</v>
      </c>
      <c r="B251" s="13" t="s">
        <v>71</v>
      </c>
      <c r="C251" s="5">
        <v>35853</v>
      </c>
      <c r="D251" s="5"/>
      <c r="K251">
        <v>48</v>
      </c>
    </row>
    <row r="252" spans="1:14">
      <c r="A252" s="13" t="s">
        <v>4</v>
      </c>
      <c r="B252" s="13" t="s">
        <v>77</v>
      </c>
      <c r="C252" s="5">
        <v>35854</v>
      </c>
      <c r="D252" s="5"/>
      <c r="F252" s="8">
        <v>4.92596566523605</v>
      </c>
      <c r="K252">
        <v>45</v>
      </c>
      <c r="N252">
        <v>105</v>
      </c>
    </row>
    <row r="253" spans="1:14">
      <c r="A253" s="13" t="s">
        <v>4</v>
      </c>
      <c r="B253" s="13" t="s">
        <v>71</v>
      </c>
      <c r="C253" s="5">
        <v>35854</v>
      </c>
      <c r="D253" s="5"/>
      <c r="K253">
        <v>48</v>
      </c>
    </row>
    <row r="254" spans="1:14">
      <c r="A254" s="13" t="s">
        <v>4</v>
      </c>
      <c r="B254" s="13" t="s">
        <v>71</v>
      </c>
      <c r="C254" s="5">
        <v>35855</v>
      </c>
      <c r="D254" s="5"/>
      <c r="F254" s="8">
        <v>4.6587982832617998</v>
      </c>
      <c r="K254">
        <v>48</v>
      </c>
    </row>
    <row r="255" spans="1:14">
      <c r="A255" s="13" t="s">
        <v>4</v>
      </c>
      <c r="B255" s="13" t="s">
        <v>77</v>
      </c>
      <c r="C255" s="5">
        <v>35855</v>
      </c>
      <c r="D255" s="5"/>
      <c r="K255">
        <v>45</v>
      </c>
      <c r="N255">
        <v>105</v>
      </c>
    </row>
    <row r="256" spans="1:14">
      <c r="A256" s="13" t="s">
        <v>4</v>
      </c>
      <c r="B256" s="13" t="s">
        <v>71</v>
      </c>
      <c r="C256" s="5">
        <v>35856</v>
      </c>
      <c r="D256" s="5"/>
      <c r="K256">
        <v>48</v>
      </c>
    </row>
    <row r="257" spans="1:14">
      <c r="A257" s="13" t="s">
        <v>4</v>
      </c>
      <c r="B257" s="13" t="s">
        <v>77</v>
      </c>
      <c r="C257" s="5">
        <v>35856</v>
      </c>
      <c r="D257" s="5"/>
      <c r="K257">
        <v>45</v>
      </c>
      <c r="N257">
        <v>105</v>
      </c>
    </row>
    <row r="258" spans="1:14">
      <c r="A258" s="13" t="s">
        <v>4</v>
      </c>
      <c r="B258" s="13" t="s">
        <v>71</v>
      </c>
      <c r="C258" s="5">
        <v>35857</v>
      </c>
      <c r="D258" s="5"/>
      <c r="K258">
        <v>48</v>
      </c>
    </row>
    <row r="259" spans="1:14">
      <c r="A259" s="13" t="s">
        <v>4</v>
      </c>
      <c r="B259" s="13" t="s">
        <v>77</v>
      </c>
      <c r="C259" s="5">
        <v>35857</v>
      </c>
      <c r="D259" s="5"/>
      <c r="K259">
        <v>45</v>
      </c>
    </row>
    <row r="260" spans="1:14">
      <c r="A260" s="13" t="s">
        <v>4</v>
      </c>
      <c r="B260" s="13" t="s">
        <v>71</v>
      </c>
      <c r="C260" s="5">
        <v>35858</v>
      </c>
      <c r="D260" s="5"/>
      <c r="K260">
        <v>48</v>
      </c>
    </row>
    <row r="261" spans="1:14">
      <c r="A261" s="13" t="s">
        <v>4</v>
      </c>
      <c r="B261" s="13" t="s">
        <v>77</v>
      </c>
      <c r="C261" s="5">
        <v>35858</v>
      </c>
      <c r="D261" s="5"/>
      <c r="K261">
        <v>45</v>
      </c>
      <c r="N261">
        <v>105</v>
      </c>
    </row>
    <row r="262" spans="1:14">
      <c r="A262" s="13" t="s">
        <v>4</v>
      </c>
      <c r="B262" s="13" t="s">
        <v>77</v>
      </c>
      <c r="C262" s="5">
        <v>35859</v>
      </c>
      <c r="D262" s="5"/>
      <c r="F262" s="8">
        <v>3.7494635193132999</v>
      </c>
      <c r="K262">
        <v>45</v>
      </c>
      <c r="N262">
        <v>105</v>
      </c>
    </row>
    <row r="263" spans="1:14">
      <c r="A263" s="13" t="s">
        <v>4</v>
      </c>
      <c r="B263" s="13" t="s">
        <v>71</v>
      </c>
      <c r="C263" s="5">
        <v>35859</v>
      </c>
      <c r="D263" s="5"/>
      <c r="F263" s="8">
        <v>4.3344957081544999</v>
      </c>
      <c r="K263">
        <v>48</v>
      </c>
    </row>
    <row r="264" spans="1:14">
      <c r="A264" s="13" t="s">
        <v>4</v>
      </c>
      <c r="B264" s="13" t="s">
        <v>71</v>
      </c>
      <c r="C264" s="5">
        <v>35860</v>
      </c>
      <c r="D264" s="5"/>
      <c r="K264">
        <v>48</v>
      </c>
    </row>
    <row r="265" spans="1:14">
      <c r="A265" s="13" t="s">
        <v>4</v>
      </c>
      <c r="B265" s="13" t="s">
        <v>77</v>
      </c>
      <c r="C265" s="5">
        <v>35860</v>
      </c>
      <c r="D265" s="5"/>
      <c r="K265">
        <v>45</v>
      </c>
      <c r="N265">
        <v>105</v>
      </c>
    </row>
    <row r="266" spans="1:14">
      <c r="A266" s="13" t="s">
        <v>4</v>
      </c>
      <c r="B266" s="13" t="s">
        <v>71</v>
      </c>
      <c r="C266" s="5">
        <v>35861</v>
      </c>
      <c r="D266" s="5"/>
      <c r="K266">
        <v>48</v>
      </c>
    </row>
    <row r="267" spans="1:14">
      <c r="A267" s="13" t="s">
        <v>4</v>
      </c>
      <c r="B267" s="13" t="s">
        <v>77</v>
      </c>
      <c r="C267" s="5">
        <v>35861</v>
      </c>
      <c r="D267" s="5"/>
      <c r="K267">
        <v>45</v>
      </c>
      <c r="N267">
        <v>105</v>
      </c>
    </row>
    <row r="268" spans="1:14">
      <c r="A268" s="13" t="s">
        <v>4</v>
      </c>
      <c r="B268" s="13" t="s">
        <v>71</v>
      </c>
      <c r="C268" s="5">
        <v>35862</v>
      </c>
      <c r="D268" s="5"/>
      <c r="K268">
        <v>48</v>
      </c>
    </row>
    <row r="269" spans="1:14">
      <c r="A269" s="13" t="s">
        <v>4</v>
      </c>
      <c r="B269" s="13" t="s">
        <v>77</v>
      </c>
      <c r="C269" s="5">
        <v>35862</v>
      </c>
      <c r="D269" s="5"/>
      <c r="K269">
        <v>45</v>
      </c>
      <c r="N269">
        <v>105</v>
      </c>
    </row>
    <row r="270" spans="1:14">
      <c r="A270" s="13" t="s">
        <v>4</v>
      </c>
      <c r="B270" s="13" t="s">
        <v>70</v>
      </c>
      <c r="C270" s="5">
        <v>35782</v>
      </c>
      <c r="D270" s="5"/>
      <c r="K270">
        <v>48</v>
      </c>
    </row>
    <row r="271" spans="1:14">
      <c r="A271" s="13" t="s">
        <v>4</v>
      </c>
      <c r="B271" s="13" t="s">
        <v>70</v>
      </c>
      <c r="C271" s="5">
        <v>35816</v>
      </c>
      <c r="D271" s="5"/>
      <c r="K271">
        <v>48</v>
      </c>
    </row>
    <row r="272" spans="1:14">
      <c r="A272" s="13" t="s">
        <v>4</v>
      </c>
      <c r="B272" s="13" t="s">
        <v>70</v>
      </c>
      <c r="C272" s="5">
        <v>35817</v>
      </c>
      <c r="D272" s="5"/>
      <c r="K272">
        <v>48</v>
      </c>
    </row>
    <row r="273" spans="1:11">
      <c r="A273" s="13" t="s">
        <v>4</v>
      </c>
      <c r="B273" s="13" t="s">
        <v>70</v>
      </c>
      <c r="C273" s="5">
        <v>35830</v>
      </c>
      <c r="D273" s="5"/>
      <c r="K273">
        <v>48</v>
      </c>
    </row>
    <row r="274" spans="1:11">
      <c r="A274" s="13" t="s">
        <v>4</v>
      </c>
      <c r="B274" s="13" t="s">
        <v>70</v>
      </c>
      <c r="C274" s="5">
        <v>35832</v>
      </c>
      <c r="D274" s="5"/>
      <c r="K274">
        <v>48</v>
      </c>
    </row>
    <row r="275" spans="1:11">
      <c r="A275" s="13" t="s">
        <v>4</v>
      </c>
      <c r="B275" s="13" t="s">
        <v>70</v>
      </c>
      <c r="C275" s="5">
        <v>35833</v>
      </c>
      <c r="D275" s="5"/>
      <c r="K275">
        <v>48</v>
      </c>
    </row>
    <row r="276" spans="1:11">
      <c r="A276" s="13" t="s">
        <v>4</v>
      </c>
      <c r="B276" s="13" t="s">
        <v>70</v>
      </c>
      <c r="C276" s="5">
        <v>35836</v>
      </c>
      <c r="D276" s="5"/>
      <c r="K276">
        <v>48</v>
      </c>
    </row>
    <row r="277" spans="1:11">
      <c r="A277" s="13" t="s">
        <v>4</v>
      </c>
      <c r="B277" s="13" t="s">
        <v>70</v>
      </c>
      <c r="C277" s="5">
        <v>35838</v>
      </c>
      <c r="D277" s="5"/>
      <c r="K277">
        <v>48</v>
      </c>
    </row>
    <row r="278" spans="1:11">
      <c r="A278" s="13" t="s">
        <v>4</v>
      </c>
      <c r="B278" s="13" t="s">
        <v>70</v>
      </c>
      <c r="C278" s="5">
        <v>35840</v>
      </c>
      <c r="D278" s="5"/>
      <c r="K278">
        <v>48</v>
      </c>
    </row>
    <row r="279" spans="1:11">
      <c r="A279" s="13" t="s">
        <v>4</v>
      </c>
      <c r="B279" s="13" t="s">
        <v>70</v>
      </c>
      <c r="C279" s="5">
        <v>35842</v>
      </c>
      <c r="D279" s="5"/>
      <c r="K279">
        <v>48</v>
      </c>
    </row>
    <row r="280" spans="1:11">
      <c r="A280" s="13" t="s">
        <v>4</v>
      </c>
      <c r="B280" s="13" t="s">
        <v>70</v>
      </c>
      <c r="C280" s="5">
        <v>35844</v>
      </c>
      <c r="D280" s="5"/>
      <c r="K280">
        <v>48</v>
      </c>
    </row>
    <row r="281" spans="1:11">
      <c r="A281" s="13" t="s">
        <v>4</v>
      </c>
      <c r="B281" s="13" t="s">
        <v>70</v>
      </c>
      <c r="C281" s="5">
        <v>35846</v>
      </c>
      <c r="D281" s="5"/>
      <c r="K281">
        <v>48</v>
      </c>
    </row>
    <row r="282" spans="1:11">
      <c r="A282" s="13" t="s">
        <v>4</v>
      </c>
      <c r="B282" s="13" t="s">
        <v>70</v>
      </c>
      <c r="C282" s="5">
        <v>35849</v>
      </c>
      <c r="D282" s="5"/>
      <c r="K282">
        <v>48</v>
      </c>
    </row>
    <row r="283" spans="1:11">
      <c r="A283" s="13" t="s">
        <v>4</v>
      </c>
      <c r="B283" s="13" t="s">
        <v>70</v>
      </c>
      <c r="C283" s="5">
        <v>35851</v>
      </c>
      <c r="D283" s="5"/>
      <c r="K283">
        <v>48</v>
      </c>
    </row>
    <row r="284" spans="1:11">
      <c r="A284" s="13" t="s">
        <v>4</v>
      </c>
      <c r="B284" s="13" t="s">
        <v>70</v>
      </c>
      <c r="C284" s="5">
        <v>35853</v>
      </c>
      <c r="D284" s="5"/>
      <c r="K284">
        <v>48</v>
      </c>
    </row>
    <row r="285" spans="1:11">
      <c r="A285" s="13" t="s">
        <v>4</v>
      </c>
      <c r="B285" s="13" t="s">
        <v>70</v>
      </c>
      <c r="C285" s="5">
        <v>35854</v>
      </c>
      <c r="D285" s="5"/>
      <c r="K285">
        <v>48</v>
      </c>
    </row>
    <row r="286" spans="1:11">
      <c r="A286" s="13" t="s">
        <v>4</v>
      </c>
      <c r="B286" s="13" t="s">
        <v>70</v>
      </c>
      <c r="C286" s="5">
        <v>35856</v>
      </c>
      <c r="D286" s="5"/>
      <c r="K286">
        <v>48</v>
      </c>
    </row>
    <row r="287" spans="1:11">
      <c r="A287" s="13" t="s">
        <v>4</v>
      </c>
      <c r="B287" s="13" t="s">
        <v>70</v>
      </c>
      <c r="C287" s="5">
        <v>35857</v>
      </c>
      <c r="D287" s="5"/>
      <c r="K287">
        <v>48</v>
      </c>
    </row>
    <row r="288" spans="1:11">
      <c r="A288" s="13" t="s">
        <v>4</v>
      </c>
      <c r="B288" s="13" t="s">
        <v>70</v>
      </c>
      <c r="C288" s="5">
        <v>35858</v>
      </c>
      <c r="D288" s="5"/>
      <c r="K288">
        <v>48</v>
      </c>
    </row>
    <row r="289" spans="1:14">
      <c r="A289" s="13" t="s">
        <v>4</v>
      </c>
      <c r="B289" s="13" t="s">
        <v>70</v>
      </c>
      <c r="C289" s="5">
        <v>35859</v>
      </c>
      <c r="D289" s="5"/>
      <c r="K289">
        <v>48</v>
      </c>
    </row>
    <row r="290" spans="1:14">
      <c r="A290" s="13" t="s">
        <v>4</v>
      </c>
      <c r="B290" s="13" t="s">
        <v>70</v>
      </c>
      <c r="C290" s="5">
        <v>35864</v>
      </c>
      <c r="D290" s="5"/>
      <c r="K290">
        <v>48</v>
      </c>
    </row>
    <row r="291" spans="1:14">
      <c r="A291" s="13" t="s">
        <v>4</v>
      </c>
      <c r="B291" s="13" t="s">
        <v>70</v>
      </c>
      <c r="C291" s="5">
        <v>35865</v>
      </c>
      <c r="D291" s="5"/>
      <c r="K291">
        <v>48</v>
      </c>
    </row>
    <row r="292" spans="1:14">
      <c r="A292" s="13" t="s">
        <v>4</v>
      </c>
      <c r="B292" s="13" t="s">
        <v>70</v>
      </c>
      <c r="C292" s="5">
        <v>35868</v>
      </c>
      <c r="D292" s="5"/>
      <c r="K292">
        <v>48</v>
      </c>
    </row>
    <row r="293" spans="1:14">
      <c r="A293" s="13" t="s">
        <v>4</v>
      </c>
      <c r="B293" s="13" t="s">
        <v>70</v>
      </c>
      <c r="C293" s="5">
        <v>35869</v>
      </c>
      <c r="D293" s="5"/>
      <c r="K293">
        <v>48</v>
      </c>
    </row>
    <row r="294" spans="1:14">
      <c r="A294" s="13" t="s">
        <v>4</v>
      </c>
      <c r="B294" s="13" t="s">
        <v>70</v>
      </c>
      <c r="C294" s="5">
        <v>35871</v>
      </c>
      <c r="D294" s="5"/>
      <c r="K294">
        <v>48</v>
      </c>
    </row>
    <row r="295" spans="1:14">
      <c r="A295" s="13" t="s">
        <v>4</v>
      </c>
      <c r="B295" s="13" t="s">
        <v>70</v>
      </c>
      <c r="C295" s="5">
        <v>35872</v>
      </c>
      <c r="D295" s="5"/>
      <c r="K295">
        <v>48</v>
      </c>
    </row>
    <row r="296" spans="1:14">
      <c r="A296" s="13" t="s">
        <v>4</v>
      </c>
      <c r="B296" s="13" t="s">
        <v>70</v>
      </c>
      <c r="C296" s="5">
        <v>35873</v>
      </c>
      <c r="D296" s="5"/>
      <c r="K296">
        <v>48</v>
      </c>
    </row>
    <row r="297" spans="1:14">
      <c r="A297" s="13" t="s">
        <v>4</v>
      </c>
      <c r="B297" s="13" t="s">
        <v>70</v>
      </c>
      <c r="C297" s="5">
        <v>35875</v>
      </c>
      <c r="D297" s="5"/>
      <c r="K297">
        <v>48</v>
      </c>
    </row>
    <row r="298" spans="1:14">
      <c r="A298" s="13" t="s">
        <v>4</v>
      </c>
      <c r="B298" t="s">
        <v>70</v>
      </c>
      <c r="C298" s="5">
        <v>35876</v>
      </c>
      <c r="D298" s="5"/>
      <c r="K298">
        <v>48</v>
      </c>
    </row>
    <row r="299" spans="1:14">
      <c r="A299" s="13" t="s">
        <v>4</v>
      </c>
      <c r="B299" s="13" t="s">
        <v>70</v>
      </c>
      <c r="C299" s="5">
        <v>35877</v>
      </c>
      <c r="D299" s="5"/>
      <c r="K299">
        <v>48</v>
      </c>
    </row>
    <row r="300" spans="1:14">
      <c r="A300" s="13" t="s">
        <v>4</v>
      </c>
      <c r="B300" s="13" t="s">
        <v>72</v>
      </c>
      <c r="C300" s="5">
        <v>35782</v>
      </c>
      <c r="D300" s="5"/>
      <c r="K300">
        <v>45</v>
      </c>
      <c r="N300">
        <v>96</v>
      </c>
    </row>
    <row r="301" spans="1:14">
      <c r="A301" s="13" t="s">
        <v>4</v>
      </c>
      <c r="B301" s="13" t="s">
        <v>72</v>
      </c>
      <c r="C301" s="5">
        <v>35789</v>
      </c>
      <c r="D301" s="5"/>
      <c r="K301">
        <v>45</v>
      </c>
      <c r="N301">
        <v>96</v>
      </c>
    </row>
    <row r="302" spans="1:14">
      <c r="A302" s="13" t="s">
        <v>4</v>
      </c>
      <c r="B302" s="13" t="s">
        <v>72</v>
      </c>
      <c r="C302" s="5">
        <v>35817</v>
      </c>
      <c r="D302" s="5"/>
      <c r="K302">
        <v>45</v>
      </c>
      <c r="N302">
        <v>96</v>
      </c>
    </row>
    <row r="303" spans="1:14">
      <c r="A303" s="13" t="s">
        <v>4</v>
      </c>
      <c r="B303" s="13" t="s">
        <v>72</v>
      </c>
      <c r="C303" s="5">
        <v>35812</v>
      </c>
      <c r="D303" s="5"/>
      <c r="F303" s="8"/>
      <c r="K303">
        <v>45</v>
      </c>
      <c r="N303">
        <v>96</v>
      </c>
    </row>
    <row r="304" spans="1:14">
      <c r="A304" s="13" t="s">
        <v>4</v>
      </c>
      <c r="B304" s="13" t="s">
        <v>72</v>
      </c>
      <c r="C304" s="5">
        <v>35831</v>
      </c>
      <c r="D304" s="5"/>
      <c r="K304">
        <v>45</v>
      </c>
    </row>
    <row r="305" spans="1:14">
      <c r="A305" s="13" t="s">
        <v>4</v>
      </c>
      <c r="B305" s="13" t="s">
        <v>72</v>
      </c>
      <c r="C305" s="5">
        <v>35823</v>
      </c>
      <c r="D305" s="5"/>
      <c r="K305">
        <v>45</v>
      </c>
      <c r="N305">
        <v>96</v>
      </c>
    </row>
    <row r="306" spans="1:14">
      <c r="A306" s="13" t="s">
        <v>4</v>
      </c>
      <c r="B306" s="13" t="s">
        <v>72</v>
      </c>
      <c r="C306" s="5">
        <v>35830</v>
      </c>
      <c r="D306" s="5"/>
      <c r="K306">
        <v>45</v>
      </c>
      <c r="N306">
        <v>96</v>
      </c>
    </row>
    <row r="307" spans="1:14">
      <c r="A307" s="13" t="s">
        <v>4</v>
      </c>
      <c r="B307" s="13" t="s">
        <v>72</v>
      </c>
      <c r="C307" s="5">
        <v>35814</v>
      </c>
      <c r="D307" s="5"/>
      <c r="K307">
        <v>45</v>
      </c>
      <c r="N307">
        <v>96</v>
      </c>
    </row>
    <row r="308" spans="1:14">
      <c r="A308" s="13" t="s">
        <v>4</v>
      </c>
      <c r="B308" s="13" t="s">
        <v>72</v>
      </c>
      <c r="C308" s="5">
        <v>35833</v>
      </c>
      <c r="D308" s="5"/>
      <c r="K308">
        <v>45</v>
      </c>
      <c r="N308">
        <v>96</v>
      </c>
    </row>
    <row r="309" spans="1:14">
      <c r="A309" s="13" t="s">
        <v>4</v>
      </c>
      <c r="B309" s="13" t="s">
        <v>72</v>
      </c>
      <c r="C309" s="5">
        <v>35835</v>
      </c>
      <c r="D309" s="5"/>
      <c r="K309">
        <v>45</v>
      </c>
      <c r="N309">
        <v>96</v>
      </c>
    </row>
    <row r="310" spans="1:14">
      <c r="A310" s="13" t="s">
        <v>4</v>
      </c>
      <c r="B310" s="13" t="s">
        <v>72</v>
      </c>
      <c r="C310" s="5">
        <v>35851</v>
      </c>
      <c r="D310" s="5"/>
      <c r="K310">
        <v>45</v>
      </c>
      <c r="N310">
        <v>96</v>
      </c>
    </row>
    <row r="311" spans="1:14">
      <c r="A311" s="13" t="s">
        <v>4</v>
      </c>
      <c r="B311" s="13" t="s">
        <v>72</v>
      </c>
      <c r="C311" s="5">
        <v>35838</v>
      </c>
      <c r="D311" s="5"/>
      <c r="K311">
        <v>45</v>
      </c>
      <c r="N311">
        <v>96</v>
      </c>
    </row>
    <row r="312" spans="1:14">
      <c r="A312" s="13" t="s">
        <v>4</v>
      </c>
      <c r="B312" t="s">
        <v>72</v>
      </c>
      <c r="C312" s="5">
        <v>35842</v>
      </c>
      <c r="D312" s="5"/>
      <c r="K312">
        <v>45</v>
      </c>
      <c r="N312">
        <v>96</v>
      </c>
    </row>
    <row r="313" spans="1:14">
      <c r="A313" s="13" t="s">
        <v>4</v>
      </c>
      <c r="B313" s="13" t="s">
        <v>72</v>
      </c>
      <c r="C313" s="5">
        <v>35843</v>
      </c>
      <c r="D313" s="5"/>
      <c r="K313">
        <v>45</v>
      </c>
      <c r="N313">
        <v>96</v>
      </c>
    </row>
    <row r="314" spans="1:14">
      <c r="A314" s="13" t="s">
        <v>4</v>
      </c>
      <c r="B314" s="13" t="s">
        <v>78</v>
      </c>
      <c r="C314" s="5">
        <v>35816</v>
      </c>
      <c r="D314" s="5"/>
      <c r="K314">
        <v>45</v>
      </c>
    </row>
    <row r="315" spans="1:14">
      <c r="A315" s="13" t="s">
        <v>4</v>
      </c>
      <c r="B315" s="13" t="s">
        <v>72</v>
      </c>
      <c r="C315" s="5">
        <v>35846</v>
      </c>
      <c r="D315" s="5"/>
      <c r="K315">
        <v>45</v>
      </c>
      <c r="N315">
        <v>96</v>
      </c>
    </row>
    <row r="316" spans="1:14">
      <c r="A316" s="13" t="s">
        <v>4</v>
      </c>
      <c r="B316" s="13" t="s">
        <v>72</v>
      </c>
      <c r="C316" s="5">
        <v>35847</v>
      </c>
      <c r="D316" s="5"/>
      <c r="K316">
        <v>45</v>
      </c>
      <c r="N316">
        <v>96</v>
      </c>
    </row>
    <row r="317" spans="1:14">
      <c r="A317" s="13" t="s">
        <v>4</v>
      </c>
      <c r="B317" s="13" t="s">
        <v>72</v>
      </c>
      <c r="C317" s="5">
        <v>35848</v>
      </c>
      <c r="D317" s="5"/>
      <c r="K317">
        <v>45</v>
      </c>
      <c r="N317">
        <v>96</v>
      </c>
    </row>
    <row r="318" spans="1:14">
      <c r="A318" s="13" t="s">
        <v>4</v>
      </c>
      <c r="B318" s="13" t="s">
        <v>72</v>
      </c>
      <c r="C318" s="5">
        <v>35851</v>
      </c>
      <c r="D318" s="5"/>
      <c r="K318">
        <v>45</v>
      </c>
      <c r="N318">
        <v>96</v>
      </c>
    </row>
    <row r="319" spans="1:14">
      <c r="A319" s="13" t="s">
        <v>4</v>
      </c>
      <c r="B319" s="13" t="s">
        <v>72</v>
      </c>
      <c r="C319" s="5">
        <v>35853</v>
      </c>
      <c r="D319" s="5"/>
      <c r="K319">
        <v>45</v>
      </c>
      <c r="N319">
        <v>96</v>
      </c>
    </row>
    <row r="320" spans="1:14">
      <c r="A320" s="13" t="s">
        <v>4</v>
      </c>
      <c r="B320" s="13" t="s">
        <v>72</v>
      </c>
      <c r="C320" s="5">
        <v>35855</v>
      </c>
      <c r="D320" s="5"/>
      <c r="K320">
        <v>45</v>
      </c>
      <c r="N320">
        <v>96</v>
      </c>
    </row>
    <row r="321" spans="1:14">
      <c r="A321" s="13" t="s">
        <v>4</v>
      </c>
      <c r="B321" t="s">
        <v>72</v>
      </c>
      <c r="C321" s="5">
        <v>35856</v>
      </c>
      <c r="D321" s="5"/>
      <c r="K321">
        <v>45</v>
      </c>
      <c r="N321">
        <v>96</v>
      </c>
    </row>
    <row r="322" spans="1:14">
      <c r="A322" s="13" t="s">
        <v>4</v>
      </c>
      <c r="B322" s="13" t="s">
        <v>72</v>
      </c>
      <c r="C322" s="5">
        <v>35857</v>
      </c>
      <c r="D322" s="5"/>
      <c r="K322">
        <v>45</v>
      </c>
    </row>
    <row r="323" spans="1:14">
      <c r="A323" s="13" t="s">
        <v>4</v>
      </c>
      <c r="B323" s="13" t="s">
        <v>78</v>
      </c>
      <c r="C323" s="5">
        <v>35844</v>
      </c>
      <c r="D323" s="5"/>
      <c r="K323">
        <v>45</v>
      </c>
      <c r="N323">
        <v>91</v>
      </c>
    </row>
    <row r="324" spans="1:14">
      <c r="A324" s="13" t="s">
        <v>4</v>
      </c>
      <c r="B324" s="13" t="s">
        <v>72</v>
      </c>
      <c r="C324" s="5">
        <v>35862</v>
      </c>
      <c r="D324" s="5"/>
      <c r="K324">
        <v>45</v>
      </c>
      <c r="N324">
        <v>96</v>
      </c>
    </row>
    <row r="325" spans="1:14">
      <c r="A325" s="13" t="s">
        <v>4</v>
      </c>
      <c r="B325" t="s">
        <v>72</v>
      </c>
      <c r="C325" s="5">
        <v>35864</v>
      </c>
      <c r="D325" s="5"/>
      <c r="K325">
        <v>45</v>
      </c>
      <c r="N325">
        <v>96</v>
      </c>
    </row>
    <row r="326" spans="1:14">
      <c r="A326" s="13" t="s">
        <v>4</v>
      </c>
      <c r="B326" s="13" t="s">
        <v>72</v>
      </c>
      <c r="C326" s="5">
        <v>35865</v>
      </c>
      <c r="D326" s="5"/>
      <c r="K326">
        <v>45</v>
      </c>
      <c r="N326">
        <v>96</v>
      </c>
    </row>
    <row r="327" spans="1:14">
      <c r="A327" s="13" t="s">
        <v>4</v>
      </c>
      <c r="B327" s="13" t="s">
        <v>72</v>
      </c>
      <c r="C327" s="5">
        <v>35868</v>
      </c>
      <c r="D327" s="5"/>
      <c r="K327">
        <v>45</v>
      </c>
      <c r="N327">
        <v>96</v>
      </c>
    </row>
    <row r="328" spans="1:14">
      <c r="A328" s="13" t="s">
        <v>4</v>
      </c>
      <c r="B328" s="13" t="s">
        <v>72</v>
      </c>
      <c r="C328" s="5">
        <v>35869</v>
      </c>
      <c r="D328" s="5"/>
      <c r="K328">
        <v>45</v>
      </c>
      <c r="N328">
        <v>96</v>
      </c>
    </row>
    <row r="329" spans="1:14">
      <c r="A329" s="13" t="s">
        <v>4</v>
      </c>
      <c r="B329" s="13" t="s">
        <v>72</v>
      </c>
      <c r="C329" s="5">
        <v>35871</v>
      </c>
      <c r="D329" s="5"/>
      <c r="K329">
        <v>45</v>
      </c>
    </row>
    <row r="330" spans="1:14">
      <c r="A330" s="13" t="s">
        <v>4</v>
      </c>
      <c r="B330" s="13" t="s">
        <v>78</v>
      </c>
      <c r="C330" s="5">
        <v>35885</v>
      </c>
      <c r="D330" s="5" t="s">
        <v>26</v>
      </c>
      <c r="K330">
        <v>45</v>
      </c>
      <c r="N330">
        <v>91</v>
      </c>
    </row>
    <row r="331" spans="1:14">
      <c r="A331" s="13" t="s">
        <v>4</v>
      </c>
      <c r="B331" s="13" t="s">
        <v>72</v>
      </c>
      <c r="C331" s="5">
        <v>35875</v>
      </c>
      <c r="D331" s="5"/>
      <c r="K331">
        <v>45</v>
      </c>
      <c r="N331">
        <v>96</v>
      </c>
    </row>
    <row r="332" spans="1:14">
      <c r="A332" s="13" t="s">
        <v>4</v>
      </c>
      <c r="B332" s="13" t="s">
        <v>72</v>
      </c>
      <c r="C332" s="5">
        <v>35876</v>
      </c>
      <c r="D332" s="5"/>
      <c r="K332">
        <v>45</v>
      </c>
      <c r="N332">
        <v>96</v>
      </c>
    </row>
    <row r="333" spans="1:14">
      <c r="A333" s="13" t="s">
        <v>4</v>
      </c>
      <c r="B333" t="s">
        <v>72</v>
      </c>
      <c r="C333" s="5">
        <v>35881</v>
      </c>
      <c r="D333" s="5"/>
      <c r="K333">
        <v>45</v>
      </c>
      <c r="N333">
        <v>96</v>
      </c>
    </row>
    <row r="334" spans="1:14">
      <c r="A334" s="13" t="s">
        <v>4</v>
      </c>
      <c r="B334" s="13" t="s">
        <v>77</v>
      </c>
      <c r="C334" s="5">
        <v>35863</v>
      </c>
      <c r="D334" s="5"/>
      <c r="F334" s="8">
        <v>3.10488197424892</v>
      </c>
      <c r="K334">
        <v>45</v>
      </c>
      <c r="N334">
        <v>105</v>
      </c>
    </row>
    <row r="335" spans="1:14">
      <c r="A335" s="13" t="s">
        <v>4</v>
      </c>
      <c r="B335" s="13" t="s">
        <v>71</v>
      </c>
      <c r="C335" s="5">
        <v>35863</v>
      </c>
      <c r="D335" s="5"/>
      <c r="F335" s="8">
        <v>4.1679184549356201</v>
      </c>
      <c r="K335">
        <v>48</v>
      </c>
    </row>
    <row r="336" spans="1:14">
      <c r="A336" s="13" t="s">
        <v>4</v>
      </c>
      <c r="B336" s="13" t="s">
        <v>71</v>
      </c>
      <c r="C336" s="5">
        <v>35864</v>
      </c>
      <c r="D336" s="5"/>
      <c r="K336">
        <v>48</v>
      </c>
    </row>
    <row r="337" spans="1:14">
      <c r="A337" s="13" t="s">
        <v>4</v>
      </c>
      <c r="B337" s="13" t="s">
        <v>77</v>
      </c>
      <c r="C337" s="5">
        <v>35864</v>
      </c>
      <c r="D337" s="5"/>
      <c r="K337">
        <v>45</v>
      </c>
      <c r="N337">
        <v>105</v>
      </c>
    </row>
    <row r="338" spans="1:14">
      <c r="A338" s="13" t="s">
        <v>4</v>
      </c>
      <c r="B338" s="13" t="s">
        <v>71</v>
      </c>
      <c r="C338" s="5">
        <v>35865</v>
      </c>
      <c r="D338" s="5"/>
      <c r="K338">
        <v>48</v>
      </c>
    </row>
    <row r="339" spans="1:14">
      <c r="A339" s="13" t="s">
        <v>4</v>
      </c>
      <c r="B339" s="13" t="s">
        <v>77</v>
      </c>
      <c r="C339" s="5">
        <v>35865</v>
      </c>
      <c r="D339" s="5"/>
      <c r="K339">
        <v>45</v>
      </c>
      <c r="N339">
        <v>105</v>
      </c>
    </row>
    <row r="340" spans="1:14">
      <c r="A340" s="13" t="s">
        <v>4</v>
      </c>
      <c r="B340" s="13" t="s">
        <v>71</v>
      </c>
      <c r="C340" s="5">
        <v>35866</v>
      </c>
      <c r="D340" s="5"/>
      <c r="K340">
        <v>48</v>
      </c>
    </row>
    <row r="341" spans="1:14">
      <c r="A341" s="13" t="s">
        <v>4</v>
      </c>
      <c r="B341" s="13" t="s">
        <v>77</v>
      </c>
      <c r="C341" s="5">
        <v>35866</v>
      </c>
      <c r="D341" s="5"/>
      <c r="K341">
        <v>45</v>
      </c>
      <c r="N341">
        <v>105</v>
      </c>
    </row>
    <row r="342" spans="1:14">
      <c r="A342" s="13" t="s">
        <v>4</v>
      </c>
      <c r="B342" s="13" t="s">
        <v>71</v>
      </c>
      <c r="C342" s="5">
        <v>35868</v>
      </c>
      <c r="D342" s="5"/>
      <c r="K342">
        <v>48</v>
      </c>
    </row>
    <row r="343" spans="1:14">
      <c r="A343" s="13" t="s">
        <v>4</v>
      </c>
      <c r="B343" s="13" t="s">
        <v>77</v>
      </c>
      <c r="C343" s="5">
        <v>35868</v>
      </c>
      <c r="D343" s="5"/>
      <c r="K343">
        <v>45</v>
      </c>
      <c r="N343">
        <v>105</v>
      </c>
    </row>
    <row r="344" spans="1:14">
      <c r="A344" s="13" t="s">
        <v>4</v>
      </c>
      <c r="B344" s="13" t="s">
        <v>71</v>
      </c>
      <c r="C344" s="5">
        <v>35869</v>
      </c>
      <c r="D344" s="5"/>
      <c r="K344">
        <v>48</v>
      </c>
    </row>
    <row r="345" spans="1:14">
      <c r="A345" s="13" t="s">
        <v>4</v>
      </c>
      <c r="B345" s="13" t="s">
        <v>77</v>
      </c>
      <c r="C345" s="5">
        <v>35869</v>
      </c>
      <c r="D345" s="5"/>
      <c r="K345">
        <v>45</v>
      </c>
      <c r="N345">
        <v>105</v>
      </c>
    </row>
    <row r="346" spans="1:14">
      <c r="A346" s="13" t="s">
        <v>4</v>
      </c>
      <c r="B346" s="13" t="s">
        <v>71</v>
      </c>
      <c r="C346" s="5">
        <v>35870</v>
      </c>
      <c r="D346" s="5"/>
      <c r="K346">
        <v>48</v>
      </c>
    </row>
    <row r="347" spans="1:14">
      <c r="A347" s="13" t="s">
        <v>4</v>
      </c>
      <c r="B347" s="13" t="s">
        <v>77</v>
      </c>
      <c r="C347" s="5">
        <v>35870</v>
      </c>
      <c r="D347" s="5"/>
      <c r="K347">
        <v>45</v>
      </c>
      <c r="N347">
        <v>105</v>
      </c>
    </row>
    <row r="348" spans="1:14">
      <c r="A348" s="13" t="s">
        <v>4</v>
      </c>
      <c r="B348" s="13" t="s">
        <v>77</v>
      </c>
      <c r="C348" s="5">
        <v>35871</v>
      </c>
      <c r="D348" s="5"/>
      <c r="K348">
        <v>45</v>
      </c>
      <c r="N348">
        <v>105</v>
      </c>
    </row>
    <row r="349" spans="1:14">
      <c r="A349" s="13" t="s">
        <v>4</v>
      </c>
      <c r="B349" s="13" t="s">
        <v>71</v>
      </c>
      <c r="C349" s="5">
        <v>35872</v>
      </c>
      <c r="D349" s="5"/>
      <c r="K349">
        <v>48</v>
      </c>
    </row>
    <row r="350" spans="1:14">
      <c r="A350" s="13" t="s">
        <v>4</v>
      </c>
      <c r="B350" s="13" t="s">
        <v>71</v>
      </c>
      <c r="C350" s="5">
        <v>35873</v>
      </c>
      <c r="D350" s="5"/>
      <c r="K350">
        <v>48</v>
      </c>
    </row>
    <row r="351" spans="1:14">
      <c r="A351" s="13" t="s">
        <v>4</v>
      </c>
      <c r="B351" s="13" t="s">
        <v>77</v>
      </c>
      <c r="C351" s="5">
        <v>35873</v>
      </c>
      <c r="D351" s="5"/>
      <c r="K351">
        <v>45</v>
      </c>
      <c r="N351">
        <v>105</v>
      </c>
    </row>
    <row r="352" spans="1:14">
      <c r="A352" s="13" t="s">
        <v>4</v>
      </c>
      <c r="B352" s="13" t="s">
        <v>71</v>
      </c>
      <c r="C352" s="5">
        <v>35876</v>
      </c>
      <c r="D352" s="5"/>
      <c r="F352" s="8">
        <v>0</v>
      </c>
      <c r="K352">
        <v>48</v>
      </c>
    </row>
    <row r="353" spans="1:14">
      <c r="A353" s="13" t="s">
        <v>4</v>
      </c>
      <c r="B353" s="13" t="s">
        <v>77</v>
      </c>
      <c r="C353" s="5">
        <v>35876</v>
      </c>
      <c r="D353" s="5"/>
      <c r="F353" s="8">
        <v>2.39270386266094</v>
      </c>
      <c r="K353">
        <v>45</v>
      </c>
      <c r="N353">
        <v>105</v>
      </c>
    </row>
    <row r="354" spans="1:14">
      <c r="A354" s="13" t="s">
        <v>4</v>
      </c>
      <c r="B354" s="13" t="s">
        <v>71</v>
      </c>
      <c r="C354" s="5">
        <v>35877</v>
      </c>
      <c r="D354" s="5"/>
      <c r="K354">
        <v>48</v>
      </c>
    </row>
    <row r="355" spans="1:14">
      <c r="A355" s="13" t="s">
        <v>4</v>
      </c>
      <c r="B355" s="13" t="s">
        <v>71</v>
      </c>
      <c r="C355" s="5">
        <v>35878</v>
      </c>
      <c r="D355" s="5"/>
      <c r="K355">
        <v>48</v>
      </c>
    </row>
    <row r="356" spans="1:14">
      <c r="A356" s="13" t="s">
        <v>4</v>
      </c>
      <c r="B356" s="13" t="s">
        <v>77</v>
      </c>
      <c r="C356" s="5">
        <v>35878</v>
      </c>
      <c r="D356" s="5"/>
      <c r="K356">
        <v>45</v>
      </c>
      <c r="N356">
        <v>105</v>
      </c>
    </row>
    <row r="357" spans="1:14">
      <c r="A357" s="13" t="s">
        <v>4</v>
      </c>
      <c r="B357" s="13" t="s">
        <v>71</v>
      </c>
      <c r="C357" s="5">
        <v>35879</v>
      </c>
      <c r="D357" s="5"/>
      <c r="K357">
        <v>48</v>
      </c>
    </row>
    <row r="358" spans="1:14">
      <c r="A358" s="13" t="s">
        <v>4</v>
      </c>
      <c r="B358" s="13" t="s">
        <v>77</v>
      </c>
      <c r="C358" s="5">
        <v>35879</v>
      </c>
      <c r="D358" s="5"/>
      <c r="K358">
        <v>45</v>
      </c>
      <c r="N358">
        <v>105</v>
      </c>
    </row>
    <row r="359" spans="1:14">
      <c r="A359" s="13" t="s">
        <v>4</v>
      </c>
      <c r="B359" s="13" t="s">
        <v>71</v>
      </c>
      <c r="C359" s="5">
        <v>35881</v>
      </c>
      <c r="D359" s="5"/>
      <c r="K359">
        <v>48</v>
      </c>
    </row>
    <row r="360" spans="1:14">
      <c r="A360" s="13" t="s">
        <v>4</v>
      </c>
      <c r="B360" s="13" t="s">
        <v>71</v>
      </c>
      <c r="C360" s="5">
        <v>35882</v>
      </c>
      <c r="D360" s="5"/>
      <c r="K360">
        <v>48</v>
      </c>
    </row>
    <row r="361" spans="1:14">
      <c r="A361" s="13" t="s">
        <v>4</v>
      </c>
      <c r="B361" s="13" t="s">
        <v>77</v>
      </c>
      <c r="C361" s="5">
        <v>35882</v>
      </c>
      <c r="D361" s="5"/>
      <c r="K361">
        <v>45</v>
      </c>
      <c r="N361">
        <v>105</v>
      </c>
    </row>
    <row r="362" spans="1:14">
      <c r="A362" s="13" t="s">
        <v>4</v>
      </c>
      <c r="B362" s="13" t="s">
        <v>71</v>
      </c>
      <c r="C362" s="5">
        <v>35884</v>
      </c>
      <c r="D362" s="5"/>
      <c r="K362">
        <v>48</v>
      </c>
    </row>
    <row r="363" spans="1:14">
      <c r="A363" s="13" t="s">
        <v>4</v>
      </c>
      <c r="B363" s="13" t="s">
        <v>77</v>
      </c>
      <c r="C363" s="5">
        <v>35884</v>
      </c>
      <c r="D363" s="5"/>
      <c r="K363">
        <v>45</v>
      </c>
      <c r="N363">
        <v>105</v>
      </c>
    </row>
    <row r="364" spans="1:14">
      <c r="A364" s="13" t="s">
        <v>4</v>
      </c>
      <c r="B364" s="13" t="s">
        <v>71</v>
      </c>
      <c r="C364" s="5">
        <v>35885</v>
      </c>
      <c r="D364" s="5"/>
      <c r="F364" s="8">
        <v>0</v>
      </c>
      <c r="K364">
        <v>48</v>
      </c>
    </row>
    <row r="365" spans="1:14">
      <c r="A365" s="13" t="s">
        <v>4</v>
      </c>
      <c r="B365" s="13" t="s">
        <v>77</v>
      </c>
      <c r="C365" s="5">
        <v>35885</v>
      </c>
      <c r="D365" s="5"/>
      <c r="F365">
        <v>0</v>
      </c>
      <c r="K365">
        <v>45</v>
      </c>
      <c r="N365">
        <v>105</v>
      </c>
    </row>
    <row r="366" spans="1:14">
      <c r="A366" s="13" t="s">
        <v>4</v>
      </c>
      <c r="B366" s="13" t="s">
        <v>71</v>
      </c>
      <c r="C366" s="5">
        <v>35885</v>
      </c>
      <c r="D366" s="5" t="s">
        <v>26</v>
      </c>
      <c r="K366">
        <v>48</v>
      </c>
    </row>
    <row r="367" spans="1:14">
      <c r="A367" s="13" t="s">
        <v>4</v>
      </c>
      <c r="B367" s="13" t="s">
        <v>71</v>
      </c>
      <c r="C367" s="5">
        <v>35886</v>
      </c>
      <c r="D367" s="5"/>
      <c r="K367">
        <v>48</v>
      </c>
    </row>
    <row r="368" spans="1:14">
      <c r="A368" s="13" t="s">
        <v>4</v>
      </c>
      <c r="B368" s="13" t="s">
        <v>77</v>
      </c>
      <c r="C368" s="5">
        <v>35889</v>
      </c>
      <c r="D368" s="5"/>
      <c r="K368">
        <v>45</v>
      </c>
      <c r="N368">
        <v>105</v>
      </c>
    </row>
    <row r="369" spans="1:14">
      <c r="A369" s="13" t="s">
        <v>4</v>
      </c>
      <c r="B369" s="13" t="s">
        <v>77</v>
      </c>
      <c r="C369" s="5">
        <v>35893</v>
      </c>
      <c r="D369" s="5"/>
      <c r="K369">
        <v>45</v>
      </c>
      <c r="N369">
        <v>105</v>
      </c>
    </row>
    <row r="370" spans="1:14">
      <c r="A370" s="13" t="s">
        <v>4</v>
      </c>
      <c r="B370" s="13" t="s">
        <v>77</v>
      </c>
      <c r="C370" s="5">
        <v>35897</v>
      </c>
      <c r="D370" s="5"/>
      <c r="K370">
        <v>45</v>
      </c>
      <c r="N370">
        <v>105</v>
      </c>
    </row>
    <row r="371" spans="1:14">
      <c r="A371" s="13" t="s">
        <v>4</v>
      </c>
      <c r="B371" s="13" t="s">
        <v>77</v>
      </c>
      <c r="C371" s="5">
        <v>35898</v>
      </c>
      <c r="D371" s="5"/>
      <c r="K371">
        <v>45</v>
      </c>
      <c r="N371">
        <v>105</v>
      </c>
    </row>
    <row r="372" spans="1:14">
      <c r="A372" s="13" t="s">
        <v>4</v>
      </c>
      <c r="B372" s="13" t="s">
        <v>77</v>
      </c>
      <c r="C372" s="5">
        <v>35899</v>
      </c>
      <c r="D372" s="5" t="s">
        <v>26</v>
      </c>
      <c r="K372">
        <v>45</v>
      </c>
    </row>
    <row r="373" spans="1:14">
      <c r="A373" s="13" t="s">
        <v>4</v>
      </c>
      <c r="B373" s="13" t="s">
        <v>77</v>
      </c>
      <c r="C373" s="5">
        <v>35899</v>
      </c>
      <c r="D373" s="5"/>
      <c r="K373">
        <v>45</v>
      </c>
      <c r="N373">
        <v>105</v>
      </c>
    </row>
    <row r="374" spans="1:14">
      <c r="A374" s="13" t="s">
        <v>4</v>
      </c>
      <c r="B374" s="13" t="s">
        <v>75</v>
      </c>
      <c r="C374" s="5">
        <v>35795</v>
      </c>
      <c r="D374" s="5"/>
      <c r="K374">
        <v>43</v>
      </c>
    </row>
    <row r="375" spans="1:14">
      <c r="A375" s="13" t="s">
        <v>4</v>
      </c>
      <c r="B375" s="13" t="s">
        <v>75</v>
      </c>
      <c r="C375" s="5">
        <v>35816</v>
      </c>
      <c r="D375" s="5"/>
      <c r="K375">
        <v>43</v>
      </c>
    </row>
    <row r="376" spans="1:14">
      <c r="A376" s="13" t="s">
        <v>4</v>
      </c>
      <c r="B376" s="13" t="s">
        <v>75</v>
      </c>
      <c r="C376" s="5">
        <v>35817</v>
      </c>
      <c r="D376" s="5"/>
      <c r="K376">
        <v>43</v>
      </c>
    </row>
    <row r="377" spans="1:14">
      <c r="A377" s="13" t="s">
        <v>4</v>
      </c>
      <c r="B377" s="13" t="s">
        <v>75</v>
      </c>
      <c r="C377" s="5">
        <v>35835</v>
      </c>
      <c r="D377" s="5"/>
      <c r="K377">
        <v>43</v>
      </c>
    </row>
    <row r="378" spans="1:14">
      <c r="A378" s="13" t="s">
        <v>4</v>
      </c>
      <c r="B378" s="13" t="s">
        <v>75</v>
      </c>
      <c r="C378" s="5">
        <v>35836</v>
      </c>
      <c r="D378" s="5"/>
      <c r="K378">
        <v>43</v>
      </c>
    </row>
    <row r="379" spans="1:14">
      <c r="A379" s="13" t="s">
        <v>4</v>
      </c>
      <c r="B379" s="13" t="s">
        <v>75</v>
      </c>
      <c r="C379" s="5">
        <v>35838</v>
      </c>
      <c r="D379" s="5"/>
      <c r="K379">
        <v>43</v>
      </c>
    </row>
    <row r="380" spans="1:14">
      <c r="A380" s="13" t="s">
        <v>4</v>
      </c>
      <c r="B380" s="13" t="s">
        <v>75</v>
      </c>
      <c r="C380" s="5">
        <v>35840</v>
      </c>
      <c r="D380" s="5"/>
      <c r="K380">
        <v>43</v>
      </c>
    </row>
    <row r="381" spans="1:14">
      <c r="A381" s="13" t="s">
        <v>4</v>
      </c>
      <c r="B381" s="13" t="s">
        <v>75</v>
      </c>
      <c r="C381" s="5">
        <v>35841</v>
      </c>
      <c r="D381" s="5"/>
      <c r="K381">
        <v>43</v>
      </c>
    </row>
    <row r="382" spans="1:14">
      <c r="A382" s="13" t="s">
        <v>4</v>
      </c>
      <c r="B382" s="13" t="s">
        <v>75</v>
      </c>
      <c r="C382" s="5">
        <v>35844</v>
      </c>
      <c r="D382" s="5"/>
      <c r="K382">
        <v>43</v>
      </c>
    </row>
    <row r="383" spans="1:14">
      <c r="A383" s="13" t="s">
        <v>4</v>
      </c>
      <c r="B383" s="13" t="s">
        <v>75</v>
      </c>
      <c r="C383" s="5">
        <v>35845</v>
      </c>
      <c r="D383" s="5"/>
      <c r="K383">
        <v>43</v>
      </c>
    </row>
    <row r="384" spans="1:14">
      <c r="A384" s="13" t="s">
        <v>4</v>
      </c>
      <c r="B384" s="13" t="s">
        <v>75</v>
      </c>
      <c r="C384" s="5">
        <v>35847</v>
      </c>
      <c r="D384" s="5"/>
      <c r="K384">
        <v>43</v>
      </c>
    </row>
    <row r="385" spans="1:11">
      <c r="A385" s="13" t="s">
        <v>4</v>
      </c>
      <c r="B385" s="13" t="s">
        <v>75</v>
      </c>
      <c r="C385" s="5">
        <v>35850</v>
      </c>
      <c r="D385" s="5"/>
      <c r="K385">
        <v>43</v>
      </c>
    </row>
    <row r="386" spans="1:11">
      <c r="A386" s="13" t="s">
        <v>4</v>
      </c>
      <c r="B386" s="13" t="s">
        <v>75</v>
      </c>
      <c r="C386" s="5">
        <v>35851</v>
      </c>
      <c r="D386" s="5"/>
      <c r="K386">
        <v>43</v>
      </c>
    </row>
    <row r="387" spans="1:11">
      <c r="A387" s="13" t="s">
        <v>4</v>
      </c>
      <c r="B387" s="13" t="s">
        <v>75</v>
      </c>
      <c r="C387" s="5">
        <v>35852</v>
      </c>
      <c r="D387" s="5"/>
      <c r="K387">
        <v>43</v>
      </c>
    </row>
    <row r="388" spans="1:11">
      <c r="A388" s="13" t="s">
        <v>4</v>
      </c>
      <c r="B388" s="13" t="s">
        <v>75</v>
      </c>
      <c r="C388" s="5">
        <v>35854</v>
      </c>
      <c r="D388" s="5"/>
      <c r="K388">
        <v>43</v>
      </c>
    </row>
    <row r="389" spans="1:11">
      <c r="A389" s="13" t="s">
        <v>4</v>
      </c>
      <c r="B389" t="s">
        <v>75</v>
      </c>
      <c r="C389" s="5">
        <v>35856</v>
      </c>
      <c r="D389" s="5"/>
      <c r="K389">
        <v>43</v>
      </c>
    </row>
    <row r="390" spans="1:11">
      <c r="A390" s="13" t="s">
        <v>4</v>
      </c>
      <c r="B390" s="13" t="s">
        <v>75</v>
      </c>
      <c r="C390" s="5">
        <v>35857</v>
      </c>
      <c r="D390" s="5"/>
      <c r="K390">
        <v>43</v>
      </c>
    </row>
    <row r="391" spans="1:11">
      <c r="A391" s="13" t="s">
        <v>4</v>
      </c>
      <c r="B391" s="13" t="s">
        <v>75</v>
      </c>
      <c r="C391" s="5">
        <v>35860</v>
      </c>
      <c r="D391" s="5"/>
      <c r="K391">
        <v>43</v>
      </c>
    </row>
    <row r="392" spans="1:11">
      <c r="A392" s="13" t="s">
        <v>4</v>
      </c>
      <c r="B392" s="13" t="s">
        <v>75</v>
      </c>
      <c r="C392" s="5">
        <v>35862</v>
      </c>
      <c r="D392" s="5"/>
      <c r="K392">
        <v>43</v>
      </c>
    </row>
    <row r="393" spans="1:11">
      <c r="A393" s="13" t="s">
        <v>4</v>
      </c>
      <c r="B393" s="13" t="s">
        <v>75</v>
      </c>
      <c r="C393" s="5">
        <v>35864</v>
      </c>
      <c r="D393" s="5"/>
      <c r="K393">
        <v>43</v>
      </c>
    </row>
    <row r="394" spans="1:11">
      <c r="A394" s="13" t="s">
        <v>4</v>
      </c>
      <c r="B394" s="13" t="s">
        <v>75</v>
      </c>
      <c r="C394" s="5">
        <v>35865</v>
      </c>
      <c r="D394" s="5"/>
      <c r="K394">
        <v>43</v>
      </c>
    </row>
    <row r="395" spans="1:11">
      <c r="A395" s="13" t="s">
        <v>4</v>
      </c>
      <c r="B395" s="13" t="s">
        <v>75</v>
      </c>
      <c r="C395" s="5">
        <v>35868</v>
      </c>
      <c r="D395" s="5"/>
      <c r="K395">
        <v>43</v>
      </c>
    </row>
    <row r="396" spans="1:11">
      <c r="A396" s="13" t="s">
        <v>4</v>
      </c>
      <c r="B396" s="13" t="s">
        <v>75</v>
      </c>
      <c r="C396" s="5">
        <v>35870</v>
      </c>
      <c r="D396" s="5"/>
      <c r="K396">
        <v>43</v>
      </c>
    </row>
    <row r="397" spans="1:11">
      <c r="A397" s="13" t="s">
        <v>4</v>
      </c>
      <c r="B397" s="13" t="s">
        <v>75</v>
      </c>
      <c r="C397" s="5">
        <v>35871</v>
      </c>
      <c r="D397" s="5"/>
      <c r="K397">
        <v>43</v>
      </c>
    </row>
    <row r="398" spans="1:11">
      <c r="A398" s="13" t="s">
        <v>4</v>
      </c>
      <c r="B398" s="13" t="s">
        <v>75</v>
      </c>
      <c r="C398" s="5">
        <v>35872</v>
      </c>
      <c r="D398" s="5"/>
      <c r="K398">
        <v>43</v>
      </c>
    </row>
    <row r="399" spans="1:11">
      <c r="A399" s="13" t="s">
        <v>4</v>
      </c>
      <c r="B399" s="13" t="s">
        <v>75</v>
      </c>
      <c r="C399" s="5">
        <v>35873</v>
      </c>
      <c r="D399" s="5"/>
      <c r="K399">
        <v>43</v>
      </c>
    </row>
    <row r="400" spans="1:11">
      <c r="A400" s="13" t="s">
        <v>4</v>
      </c>
      <c r="B400" s="13" t="s">
        <v>75</v>
      </c>
      <c r="C400" s="5">
        <v>35878</v>
      </c>
      <c r="D400" s="5"/>
      <c r="K400">
        <v>43</v>
      </c>
    </row>
    <row r="401" spans="1:14">
      <c r="A401" s="13" t="s">
        <v>4</v>
      </c>
      <c r="B401" s="13" t="s">
        <v>75</v>
      </c>
      <c r="C401" s="5">
        <v>35879</v>
      </c>
      <c r="D401" s="5"/>
      <c r="K401">
        <v>43</v>
      </c>
    </row>
    <row r="402" spans="1:14">
      <c r="A402" s="13" t="s">
        <v>4</v>
      </c>
      <c r="B402" s="13" t="s">
        <v>75</v>
      </c>
      <c r="C402" s="5">
        <v>35880</v>
      </c>
      <c r="D402" s="5"/>
      <c r="K402">
        <v>43</v>
      </c>
    </row>
    <row r="403" spans="1:14">
      <c r="A403" s="13" t="s">
        <v>4</v>
      </c>
      <c r="B403" s="13" t="s">
        <v>75</v>
      </c>
      <c r="C403" s="5">
        <v>35882</v>
      </c>
      <c r="D403" s="5"/>
      <c r="K403">
        <v>43</v>
      </c>
    </row>
    <row r="404" spans="1:14">
      <c r="A404" s="13" t="s">
        <v>4</v>
      </c>
      <c r="B404" s="13" t="s">
        <v>75</v>
      </c>
      <c r="C404" s="5">
        <v>35883</v>
      </c>
      <c r="D404" s="5"/>
      <c r="K404">
        <v>43</v>
      </c>
    </row>
    <row r="405" spans="1:14">
      <c r="A405" s="13" t="s">
        <v>4</v>
      </c>
      <c r="B405" s="13" t="s">
        <v>75</v>
      </c>
      <c r="C405" s="5">
        <v>35884</v>
      </c>
      <c r="D405" s="5"/>
      <c r="K405">
        <v>43</v>
      </c>
    </row>
    <row r="406" spans="1:14">
      <c r="A406" s="13" t="s">
        <v>4</v>
      </c>
      <c r="B406" s="13" t="s">
        <v>75</v>
      </c>
      <c r="C406" s="5">
        <v>35886</v>
      </c>
      <c r="D406" s="5"/>
      <c r="K406">
        <v>43</v>
      </c>
    </row>
    <row r="407" spans="1:14">
      <c r="A407" s="13" t="s">
        <v>4</v>
      </c>
      <c r="B407" s="13" t="s">
        <v>78</v>
      </c>
      <c r="C407" s="5">
        <v>35795</v>
      </c>
      <c r="D407" s="5"/>
      <c r="K407">
        <v>45</v>
      </c>
      <c r="N407">
        <v>91</v>
      </c>
    </row>
    <row r="408" spans="1:14">
      <c r="A408" s="13" t="s">
        <v>4</v>
      </c>
      <c r="B408" s="13" t="s">
        <v>78</v>
      </c>
      <c r="C408" s="5">
        <v>35802</v>
      </c>
      <c r="D408" s="5"/>
      <c r="K408">
        <v>45</v>
      </c>
      <c r="N408">
        <v>91</v>
      </c>
    </row>
    <row r="409" spans="1:14">
      <c r="A409" s="13" t="s">
        <v>4</v>
      </c>
      <c r="B409" s="13" t="s">
        <v>78</v>
      </c>
      <c r="C409" s="5">
        <v>35799</v>
      </c>
      <c r="D409" s="5"/>
      <c r="K409">
        <v>45</v>
      </c>
      <c r="N409">
        <v>91</v>
      </c>
    </row>
    <row r="410" spans="1:14">
      <c r="A410" s="13" t="s">
        <v>4</v>
      </c>
      <c r="B410" s="13" t="s">
        <v>78</v>
      </c>
      <c r="C410" s="5">
        <v>35830</v>
      </c>
      <c r="D410" s="5"/>
      <c r="K410">
        <v>45</v>
      </c>
      <c r="N410">
        <v>91</v>
      </c>
    </row>
    <row r="411" spans="1:14">
      <c r="A411" s="13" t="s">
        <v>4</v>
      </c>
      <c r="B411" s="13" t="s">
        <v>78</v>
      </c>
      <c r="C411" s="5">
        <v>35872</v>
      </c>
      <c r="D411" s="5"/>
      <c r="K411">
        <v>45</v>
      </c>
      <c r="N411">
        <v>91</v>
      </c>
    </row>
    <row r="412" spans="1:14">
      <c r="A412" s="13" t="s">
        <v>4</v>
      </c>
      <c r="B412" s="13" t="s">
        <v>78</v>
      </c>
      <c r="C412" s="5">
        <v>35844</v>
      </c>
      <c r="D412" s="5"/>
      <c r="K412">
        <v>45</v>
      </c>
      <c r="N412">
        <v>91</v>
      </c>
    </row>
    <row r="413" spans="1:14">
      <c r="A413" s="13" t="s">
        <v>4</v>
      </c>
      <c r="B413" s="13" t="s">
        <v>78</v>
      </c>
      <c r="C413" s="5">
        <v>35857</v>
      </c>
      <c r="D413" s="5"/>
      <c r="K413">
        <v>45</v>
      </c>
      <c r="N413">
        <v>91</v>
      </c>
    </row>
    <row r="414" spans="1:14">
      <c r="A414" s="13" t="s">
        <v>4</v>
      </c>
      <c r="B414" s="13" t="s">
        <v>78</v>
      </c>
      <c r="C414" s="5">
        <v>35835</v>
      </c>
      <c r="D414" s="5"/>
      <c r="K414">
        <v>45</v>
      </c>
      <c r="N414">
        <v>91</v>
      </c>
    </row>
    <row r="415" spans="1:14">
      <c r="A415" s="13" t="s">
        <v>4</v>
      </c>
      <c r="B415" s="13" t="s">
        <v>78</v>
      </c>
      <c r="C415" s="5">
        <v>35838</v>
      </c>
      <c r="D415" s="5"/>
      <c r="K415">
        <v>45</v>
      </c>
      <c r="N415">
        <v>91</v>
      </c>
    </row>
    <row r="416" spans="1:14">
      <c r="A416" s="13" t="s">
        <v>4</v>
      </c>
      <c r="B416" t="s">
        <v>78</v>
      </c>
      <c r="C416" s="5">
        <v>35843</v>
      </c>
      <c r="D416" s="5"/>
      <c r="K416">
        <v>45</v>
      </c>
    </row>
    <row r="417" spans="1:14">
      <c r="A417" s="13" t="s">
        <v>4</v>
      </c>
      <c r="B417" s="13" t="s">
        <v>78</v>
      </c>
      <c r="C417" s="5">
        <v>35911</v>
      </c>
      <c r="D417" s="5"/>
      <c r="F417" s="8">
        <v>0</v>
      </c>
      <c r="K417">
        <v>45</v>
      </c>
    </row>
    <row r="418" spans="1:14">
      <c r="A418" s="13" t="s">
        <v>4</v>
      </c>
      <c r="B418" s="13" t="s">
        <v>78</v>
      </c>
      <c r="C418" s="5">
        <v>35845</v>
      </c>
      <c r="D418" s="5"/>
      <c r="K418">
        <v>45</v>
      </c>
      <c r="N418">
        <v>91</v>
      </c>
    </row>
    <row r="419" spans="1:14">
      <c r="A419" s="13" t="s">
        <v>4</v>
      </c>
      <c r="B419" s="13" t="s">
        <v>78</v>
      </c>
      <c r="C419" s="5">
        <v>35848</v>
      </c>
      <c r="D419" s="5"/>
      <c r="K419">
        <v>45</v>
      </c>
      <c r="N419">
        <v>91</v>
      </c>
    </row>
    <row r="420" spans="1:14">
      <c r="A420" s="13" t="s">
        <v>4</v>
      </c>
      <c r="B420" s="13" t="s">
        <v>78</v>
      </c>
      <c r="C420" s="5">
        <v>35853</v>
      </c>
      <c r="D420" s="5"/>
      <c r="K420">
        <v>45</v>
      </c>
      <c r="N420">
        <v>91</v>
      </c>
    </row>
    <row r="421" spans="1:14">
      <c r="A421" s="13" t="s">
        <v>4</v>
      </c>
      <c r="B421" s="13" t="s">
        <v>78</v>
      </c>
      <c r="C421" s="5">
        <v>35854</v>
      </c>
      <c r="D421" s="5"/>
      <c r="K421">
        <v>45</v>
      </c>
      <c r="N421">
        <v>91</v>
      </c>
    </row>
    <row r="422" spans="1:14">
      <c r="A422" s="13" t="s">
        <v>4</v>
      </c>
      <c r="B422" s="13" t="s">
        <v>78</v>
      </c>
      <c r="C422" s="5">
        <v>35856</v>
      </c>
      <c r="D422" s="5"/>
      <c r="K422">
        <v>45</v>
      </c>
      <c r="N422">
        <v>91</v>
      </c>
    </row>
    <row r="423" spans="1:14">
      <c r="A423" s="13" t="s">
        <v>4</v>
      </c>
      <c r="B423" s="13" t="s">
        <v>78</v>
      </c>
      <c r="C423" s="5">
        <v>35857</v>
      </c>
      <c r="D423" s="5"/>
      <c r="K423">
        <v>45</v>
      </c>
    </row>
    <row r="424" spans="1:14">
      <c r="A424" s="13" t="s">
        <v>4</v>
      </c>
      <c r="B424" s="13" t="s">
        <v>78</v>
      </c>
      <c r="C424" s="5">
        <v>35859</v>
      </c>
      <c r="D424" s="5"/>
      <c r="K424">
        <v>45</v>
      </c>
      <c r="N424">
        <v>91</v>
      </c>
    </row>
    <row r="425" spans="1:14">
      <c r="A425" s="13" t="s">
        <v>4</v>
      </c>
      <c r="B425" s="13" t="s">
        <v>78</v>
      </c>
      <c r="C425" s="5">
        <v>35862</v>
      </c>
      <c r="D425" s="5"/>
      <c r="K425">
        <v>45</v>
      </c>
      <c r="N425">
        <v>91</v>
      </c>
    </row>
    <row r="426" spans="1:14">
      <c r="A426" s="13" t="s">
        <v>4</v>
      </c>
      <c r="B426" s="13" t="s">
        <v>78</v>
      </c>
      <c r="C426" s="5">
        <v>35865</v>
      </c>
      <c r="D426" s="5"/>
      <c r="K426">
        <v>45</v>
      </c>
      <c r="N426">
        <v>91</v>
      </c>
    </row>
    <row r="427" spans="1:14">
      <c r="A427" s="13" t="s">
        <v>4</v>
      </c>
      <c r="B427" s="13" t="s">
        <v>78</v>
      </c>
      <c r="C427" s="5">
        <v>35868</v>
      </c>
      <c r="D427" s="5"/>
      <c r="K427">
        <v>45</v>
      </c>
      <c r="N427">
        <v>91</v>
      </c>
    </row>
    <row r="428" spans="1:14">
      <c r="A428" s="13" t="s">
        <v>4</v>
      </c>
      <c r="B428" s="13" t="s">
        <v>78</v>
      </c>
      <c r="C428" s="5">
        <v>35869</v>
      </c>
      <c r="D428" s="5"/>
      <c r="K428">
        <v>45</v>
      </c>
      <c r="N428">
        <v>91</v>
      </c>
    </row>
    <row r="429" spans="1:14">
      <c r="A429" s="13" t="s">
        <v>4</v>
      </c>
      <c r="B429" s="13" t="s">
        <v>78</v>
      </c>
      <c r="C429" s="5">
        <v>35871</v>
      </c>
      <c r="D429" s="5"/>
      <c r="K429">
        <v>45</v>
      </c>
    </row>
    <row r="430" spans="1:14">
      <c r="A430" s="13" t="s">
        <v>4</v>
      </c>
      <c r="B430" t="s">
        <v>76</v>
      </c>
      <c r="C430" s="5">
        <v>35816</v>
      </c>
      <c r="D430" s="5"/>
      <c r="K430">
        <v>47</v>
      </c>
    </row>
    <row r="431" spans="1:14">
      <c r="A431" s="13" t="s">
        <v>4</v>
      </c>
      <c r="B431" s="13" t="s">
        <v>78</v>
      </c>
      <c r="C431" s="5">
        <v>35873</v>
      </c>
      <c r="D431" s="5"/>
      <c r="K431">
        <v>45</v>
      </c>
      <c r="N431">
        <v>91</v>
      </c>
    </row>
    <row r="432" spans="1:14">
      <c r="A432" s="13" t="s">
        <v>4</v>
      </c>
      <c r="B432" t="s">
        <v>78</v>
      </c>
      <c r="C432" s="5">
        <v>35876</v>
      </c>
      <c r="D432" s="5"/>
      <c r="K432">
        <v>45</v>
      </c>
      <c r="N432">
        <v>91</v>
      </c>
    </row>
    <row r="433" spans="1:14">
      <c r="A433" s="13" t="s">
        <v>4</v>
      </c>
      <c r="B433" t="s">
        <v>78</v>
      </c>
      <c r="C433" s="5">
        <v>35883</v>
      </c>
      <c r="D433" s="5"/>
      <c r="K433">
        <v>45</v>
      </c>
      <c r="N433">
        <v>91</v>
      </c>
    </row>
    <row r="434" spans="1:14">
      <c r="A434" s="13" t="s">
        <v>4</v>
      </c>
      <c r="B434" s="13" t="s">
        <v>78</v>
      </c>
      <c r="C434" s="5">
        <v>35884</v>
      </c>
      <c r="D434" s="5"/>
      <c r="K434">
        <v>45</v>
      </c>
      <c r="N434">
        <v>91</v>
      </c>
    </row>
    <row r="435" spans="1:14">
      <c r="A435" s="13" t="s">
        <v>4</v>
      </c>
      <c r="B435" s="13" t="s">
        <v>78</v>
      </c>
      <c r="C435" s="5">
        <v>35886</v>
      </c>
      <c r="D435" s="5"/>
      <c r="K435">
        <v>45</v>
      </c>
      <c r="N435">
        <v>91</v>
      </c>
    </row>
    <row r="436" spans="1:14">
      <c r="A436" s="13" t="s">
        <v>4</v>
      </c>
      <c r="B436" s="13" t="s">
        <v>73</v>
      </c>
      <c r="C436" s="5">
        <v>35768</v>
      </c>
      <c r="D436" s="5"/>
      <c r="K436">
        <v>54</v>
      </c>
      <c r="N436">
        <v>110</v>
      </c>
    </row>
    <row r="437" spans="1:14">
      <c r="A437" s="13" t="s">
        <v>4</v>
      </c>
      <c r="B437" s="13" t="s">
        <v>73</v>
      </c>
      <c r="C437" s="5">
        <v>35815</v>
      </c>
      <c r="D437" s="5"/>
      <c r="K437">
        <v>54</v>
      </c>
      <c r="N437">
        <v>110</v>
      </c>
    </row>
    <row r="438" spans="1:14">
      <c r="A438" s="13" t="s">
        <v>4</v>
      </c>
      <c r="B438" s="13" t="s">
        <v>73</v>
      </c>
      <c r="C438" s="5">
        <v>35816</v>
      </c>
      <c r="D438" s="5"/>
      <c r="K438">
        <v>54</v>
      </c>
    </row>
    <row r="439" spans="1:14">
      <c r="A439" s="13" t="s">
        <v>4</v>
      </c>
      <c r="B439" s="13" t="s">
        <v>73</v>
      </c>
      <c r="C439" s="5">
        <v>35821</v>
      </c>
      <c r="D439" s="5"/>
      <c r="K439">
        <v>54</v>
      </c>
      <c r="N439">
        <v>110</v>
      </c>
    </row>
    <row r="440" spans="1:14">
      <c r="A440" s="13" t="s">
        <v>4</v>
      </c>
      <c r="B440" s="13" t="s">
        <v>73</v>
      </c>
      <c r="C440" s="5">
        <v>35822</v>
      </c>
      <c r="D440" s="5"/>
      <c r="K440">
        <v>54</v>
      </c>
      <c r="N440">
        <v>110</v>
      </c>
    </row>
    <row r="441" spans="1:14">
      <c r="A441" s="13" t="s">
        <v>4</v>
      </c>
      <c r="B441" s="13" t="s">
        <v>73</v>
      </c>
      <c r="C441" s="5">
        <v>35823</v>
      </c>
      <c r="D441" s="5"/>
      <c r="K441">
        <v>54</v>
      </c>
      <c r="N441">
        <v>110</v>
      </c>
    </row>
    <row r="442" spans="1:14">
      <c r="A442" s="13" t="s">
        <v>4</v>
      </c>
      <c r="B442" s="13" t="s">
        <v>73</v>
      </c>
      <c r="C442" s="5">
        <v>35830</v>
      </c>
      <c r="D442" s="5"/>
      <c r="K442">
        <v>54</v>
      </c>
      <c r="N442">
        <v>110</v>
      </c>
    </row>
    <row r="443" spans="1:14">
      <c r="A443" s="13" t="s">
        <v>4</v>
      </c>
      <c r="B443" s="13" t="s">
        <v>73</v>
      </c>
      <c r="C443" s="5">
        <v>35832</v>
      </c>
      <c r="D443" s="5"/>
      <c r="K443">
        <v>54</v>
      </c>
      <c r="N443">
        <v>110</v>
      </c>
    </row>
    <row r="444" spans="1:14">
      <c r="A444" s="13" t="s">
        <v>4</v>
      </c>
      <c r="B444" s="13" t="s">
        <v>73</v>
      </c>
      <c r="C444" s="5">
        <v>35835</v>
      </c>
      <c r="D444" s="5"/>
      <c r="K444">
        <v>54</v>
      </c>
      <c r="N444">
        <v>110</v>
      </c>
    </row>
    <row r="445" spans="1:14">
      <c r="A445" s="13" t="s">
        <v>4</v>
      </c>
      <c r="B445" s="13" t="s">
        <v>73</v>
      </c>
      <c r="C445" s="5">
        <v>35836</v>
      </c>
      <c r="D445" s="5"/>
      <c r="K445">
        <v>54</v>
      </c>
      <c r="N445">
        <v>110</v>
      </c>
    </row>
    <row r="446" spans="1:14">
      <c r="A446" s="13" t="s">
        <v>4</v>
      </c>
      <c r="B446" s="13" t="s">
        <v>73</v>
      </c>
      <c r="C446" s="5">
        <v>35837</v>
      </c>
      <c r="D446" s="5"/>
      <c r="K446">
        <v>54</v>
      </c>
      <c r="N446">
        <v>110</v>
      </c>
    </row>
    <row r="447" spans="1:14">
      <c r="A447" s="13" t="s">
        <v>4</v>
      </c>
      <c r="B447" s="13" t="s">
        <v>73</v>
      </c>
      <c r="C447" s="5">
        <v>35840</v>
      </c>
      <c r="D447" s="5"/>
      <c r="K447">
        <v>54</v>
      </c>
      <c r="N447">
        <v>110</v>
      </c>
    </row>
    <row r="448" spans="1:14">
      <c r="A448" s="13" t="s">
        <v>4</v>
      </c>
      <c r="B448" s="13" t="s">
        <v>73</v>
      </c>
      <c r="C448" s="5">
        <v>35843</v>
      </c>
      <c r="D448" s="5"/>
      <c r="K448">
        <v>54</v>
      </c>
    </row>
    <row r="449" spans="1:14">
      <c r="A449" s="13" t="s">
        <v>4</v>
      </c>
      <c r="B449" s="13" t="s">
        <v>73</v>
      </c>
      <c r="C449" s="5">
        <v>35844</v>
      </c>
      <c r="D449" s="5"/>
      <c r="K449">
        <v>54</v>
      </c>
      <c r="N449">
        <v>110</v>
      </c>
    </row>
    <row r="450" spans="1:14">
      <c r="A450" s="13" t="s">
        <v>4</v>
      </c>
      <c r="B450" s="13" t="s">
        <v>73</v>
      </c>
      <c r="C450" s="5">
        <v>35845</v>
      </c>
      <c r="D450" s="5"/>
      <c r="K450">
        <v>54</v>
      </c>
      <c r="N450">
        <v>110</v>
      </c>
    </row>
    <row r="451" spans="1:14">
      <c r="A451" s="13" t="s">
        <v>4</v>
      </c>
      <c r="B451" s="13" t="s">
        <v>73</v>
      </c>
      <c r="C451" s="5">
        <v>35846</v>
      </c>
      <c r="D451" s="5"/>
      <c r="K451">
        <v>54</v>
      </c>
      <c r="N451">
        <v>110</v>
      </c>
    </row>
    <row r="452" spans="1:14">
      <c r="A452" s="13" t="s">
        <v>4</v>
      </c>
      <c r="B452" s="13" t="s">
        <v>73</v>
      </c>
      <c r="C452" s="5">
        <v>35850</v>
      </c>
      <c r="D452" s="5"/>
      <c r="K452">
        <v>54</v>
      </c>
      <c r="N452">
        <v>110</v>
      </c>
    </row>
    <row r="453" spans="1:14">
      <c r="A453" s="13" t="s">
        <v>4</v>
      </c>
      <c r="B453" s="13" t="s">
        <v>73</v>
      </c>
      <c r="C453" s="5">
        <v>35852</v>
      </c>
      <c r="D453" s="5"/>
      <c r="K453">
        <v>54</v>
      </c>
      <c r="N453">
        <v>110</v>
      </c>
    </row>
    <row r="454" spans="1:14">
      <c r="A454" s="13" t="s">
        <v>4</v>
      </c>
      <c r="B454" s="13" t="s">
        <v>73</v>
      </c>
      <c r="C454" s="5">
        <v>35854</v>
      </c>
      <c r="D454" s="5"/>
      <c r="K454">
        <v>54</v>
      </c>
      <c r="N454">
        <v>110</v>
      </c>
    </row>
    <row r="455" spans="1:14">
      <c r="A455" s="13" t="s">
        <v>4</v>
      </c>
      <c r="B455" s="13" t="s">
        <v>73</v>
      </c>
      <c r="C455" s="5">
        <v>35857</v>
      </c>
      <c r="D455" s="5"/>
      <c r="K455">
        <v>54</v>
      </c>
    </row>
    <row r="456" spans="1:14">
      <c r="A456" s="13" t="s">
        <v>4</v>
      </c>
      <c r="B456" s="13" t="s">
        <v>73</v>
      </c>
      <c r="C456" s="5">
        <v>35858</v>
      </c>
      <c r="D456" s="5"/>
      <c r="K456">
        <v>54</v>
      </c>
      <c r="N456">
        <v>110</v>
      </c>
    </row>
    <row r="457" spans="1:14">
      <c r="A457" s="13" t="s">
        <v>4</v>
      </c>
      <c r="B457" s="13" t="s">
        <v>73</v>
      </c>
      <c r="C457" s="5">
        <v>35860</v>
      </c>
      <c r="D457" s="5"/>
      <c r="K457">
        <v>54</v>
      </c>
      <c r="N457">
        <v>110</v>
      </c>
    </row>
    <row r="458" spans="1:14">
      <c r="A458" s="13" t="s">
        <v>4</v>
      </c>
      <c r="B458" s="13" t="s">
        <v>73</v>
      </c>
      <c r="C458" s="5">
        <v>35861</v>
      </c>
      <c r="D458" s="5"/>
      <c r="K458">
        <v>54</v>
      </c>
      <c r="N458">
        <v>110</v>
      </c>
    </row>
    <row r="459" spans="1:14">
      <c r="A459" s="13" t="s">
        <v>4</v>
      </c>
      <c r="B459" s="13" t="s">
        <v>73</v>
      </c>
      <c r="C459" s="5">
        <v>35862</v>
      </c>
      <c r="D459" s="5"/>
      <c r="K459">
        <v>54</v>
      </c>
      <c r="N459">
        <v>110</v>
      </c>
    </row>
    <row r="460" spans="1:14">
      <c r="A460" s="13" t="s">
        <v>4</v>
      </c>
      <c r="B460" s="13" t="s">
        <v>73</v>
      </c>
      <c r="C460" s="5">
        <v>35864</v>
      </c>
      <c r="D460" s="5"/>
      <c r="K460">
        <v>54</v>
      </c>
      <c r="N460">
        <v>110</v>
      </c>
    </row>
    <row r="461" spans="1:14">
      <c r="A461" s="13" t="s">
        <v>4</v>
      </c>
      <c r="B461" s="13" t="s">
        <v>73</v>
      </c>
      <c r="C461" s="5">
        <v>35865</v>
      </c>
      <c r="D461" s="5"/>
      <c r="K461">
        <v>54</v>
      </c>
      <c r="N461">
        <v>110</v>
      </c>
    </row>
    <row r="462" spans="1:14">
      <c r="A462" s="13" t="s">
        <v>4</v>
      </c>
      <c r="B462" s="13" t="s">
        <v>73</v>
      </c>
      <c r="C462" s="5">
        <v>35866</v>
      </c>
      <c r="D462" s="5"/>
      <c r="K462">
        <v>54</v>
      </c>
      <c r="N462">
        <v>110</v>
      </c>
    </row>
    <row r="463" spans="1:14">
      <c r="A463" s="13" t="s">
        <v>4</v>
      </c>
      <c r="B463" s="13" t="s">
        <v>73</v>
      </c>
      <c r="C463" s="5">
        <v>35868</v>
      </c>
      <c r="D463" s="5"/>
      <c r="K463">
        <v>54</v>
      </c>
      <c r="N463">
        <v>110</v>
      </c>
    </row>
    <row r="464" spans="1:14">
      <c r="A464" s="13" t="s">
        <v>4</v>
      </c>
      <c r="B464" s="13" t="s">
        <v>73</v>
      </c>
      <c r="C464" s="5">
        <v>35871</v>
      </c>
      <c r="D464" s="5"/>
      <c r="K464">
        <v>54</v>
      </c>
    </row>
    <row r="465" spans="1:14">
      <c r="A465" s="13" t="s">
        <v>4</v>
      </c>
      <c r="B465" s="13" t="s">
        <v>73</v>
      </c>
      <c r="C465" s="5">
        <v>35873</v>
      </c>
      <c r="D465" s="5"/>
      <c r="K465">
        <v>54</v>
      </c>
      <c r="N465">
        <v>110</v>
      </c>
    </row>
    <row r="466" spans="1:14">
      <c r="A466" s="13" t="s">
        <v>4</v>
      </c>
      <c r="B466" s="13" t="s">
        <v>73</v>
      </c>
      <c r="C466" s="5">
        <v>35874</v>
      </c>
      <c r="D466" s="5"/>
      <c r="K466">
        <v>54</v>
      </c>
      <c r="N466">
        <v>110</v>
      </c>
    </row>
    <row r="467" spans="1:14">
      <c r="A467" s="13" t="s">
        <v>4</v>
      </c>
      <c r="B467" s="13" t="s">
        <v>73</v>
      </c>
      <c r="C467" s="5">
        <v>35876</v>
      </c>
      <c r="D467" s="5"/>
      <c r="K467">
        <v>54</v>
      </c>
      <c r="N467">
        <v>110</v>
      </c>
    </row>
    <row r="468" spans="1:14">
      <c r="A468" s="13" t="s">
        <v>4</v>
      </c>
      <c r="B468" s="13" t="s">
        <v>73</v>
      </c>
      <c r="C468" s="5">
        <v>35877</v>
      </c>
      <c r="D468" s="5" t="s">
        <v>26</v>
      </c>
      <c r="K468">
        <v>54</v>
      </c>
    </row>
    <row r="469" spans="1:14">
      <c r="A469" s="13" t="s">
        <v>4</v>
      </c>
      <c r="B469" s="13" t="s">
        <v>73</v>
      </c>
      <c r="C469" s="5">
        <v>35878</v>
      </c>
      <c r="D469" s="5"/>
      <c r="K469">
        <v>54</v>
      </c>
      <c r="N469">
        <v>110</v>
      </c>
    </row>
    <row r="470" spans="1:14">
      <c r="A470" s="13" t="s">
        <v>4</v>
      </c>
      <c r="B470" s="13" t="s">
        <v>74</v>
      </c>
      <c r="C470" s="5">
        <v>35768</v>
      </c>
      <c r="D470" s="5"/>
      <c r="K470">
        <v>51</v>
      </c>
      <c r="N470">
        <v>103</v>
      </c>
    </row>
    <row r="471" spans="1:14">
      <c r="A471" s="13" t="s">
        <v>4</v>
      </c>
      <c r="B471" s="13" t="s">
        <v>74</v>
      </c>
      <c r="C471" s="5">
        <v>35814</v>
      </c>
      <c r="D471" s="5"/>
      <c r="K471">
        <v>51</v>
      </c>
      <c r="N471">
        <v>103</v>
      </c>
    </row>
    <row r="472" spans="1:14">
      <c r="A472" s="13" t="s">
        <v>4</v>
      </c>
      <c r="B472" t="s">
        <v>74</v>
      </c>
      <c r="C472" s="5">
        <v>35816</v>
      </c>
      <c r="D472" s="5"/>
      <c r="K472">
        <v>51</v>
      </c>
      <c r="N472">
        <v>103</v>
      </c>
    </row>
    <row r="473" spans="1:14">
      <c r="A473" s="13" t="s">
        <v>4</v>
      </c>
      <c r="B473" s="13" t="s">
        <v>74</v>
      </c>
      <c r="C473" s="5">
        <v>35819</v>
      </c>
      <c r="D473" s="5"/>
      <c r="K473">
        <v>51</v>
      </c>
      <c r="N473">
        <v>103</v>
      </c>
    </row>
    <row r="474" spans="1:14">
      <c r="A474" s="13" t="s">
        <v>4</v>
      </c>
      <c r="B474" s="13" t="s">
        <v>74</v>
      </c>
      <c r="C474" s="5">
        <v>35822</v>
      </c>
      <c r="D474" s="5"/>
      <c r="K474">
        <v>51</v>
      </c>
      <c r="N474">
        <v>103</v>
      </c>
    </row>
    <row r="475" spans="1:14">
      <c r="A475" s="13" t="s">
        <v>4</v>
      </c>
      <c r="B475" s="13" t="s">
        <v>74</v>
      </c>
      <c r="C475" s="5">
        <v>35828</v>
      </c>
      <c r="D475" s="5"/>
      <c r="K475">
        <v>51</v>
      </c>
      <c r="N475">
        <v>103</v>
      </c>
    </row>
    <row r="476" spans="1:14">
      <c r="A476" s="13" t="s">
        <v>4</v>
      </c>
      <c r="B476" s="13" t="s">
        <v>74</v>
      </c>
      <c r="C476" s="5">
        <v>35830</v>
      </c>
      <c r="D476" s="5"/>
      <c r="K476">
        <v>51</v>
      </c>
      <c r="N476">
        <v>103</v>
      </c>
    </row>
    <row r="477" spans="1:14">
      <c r="A477" s="13" t="s">
        <v>4</v>
      </c>
      <c r="B477" s="13" t="s">
        <v>74</v>
      </c>
      <c r="C477" s="5">
        <v>35831</v>
      </c>
      <c r="D477" s="5"/>
      <c r="K477">
        <v>51</v>
      </c>
      <c r="N477">
        <v>103</v>
      </c>
    </row>
    <row r="478" spans="1:14">
      <c r="A478" s="13" t="s">
        <v>4</v>
      </c>
      <c r="B478" s="13" t="s">
        <v>74</v>
      </c>
      <c r="C478" s="5">
        <v>35833</v>
      </c>
      <c r="D478" s="5"/>
      <c r="K478">
        <v>51</v>
      </c>
      <c r="N478">
        <v>103</v>
      </c>
    </row>
    <row r="479" spans="1:14">
      <c r="A479" s="13" t="s">
        <v>4</v>
      </c>
      <c r="B479" s="13" t="s">
        <v>74</v>
      </c>
      <c r="C479" s="5">
        <v>35836</v>
      </c>
      <c r="D479" s="5"/>
      <c r="K479">
        <v>51</v>
      </c>
      <c r="N479">
        <v>103</v>
      </c>
    </row>
    <row r="480" spans="1:14">
      <c r="A480" s="13" t="s">
        <v>4</v>
      </c>
      <c r="B480" s="13" t="s">
        <v>74</v>
      </c>
      <c r="C480" s="5">
        <v>35839</v>
      </c>
      <c r="D480" s="5"/>
      <c r="K480">
        <v>51</v>
      </c>
      <c r="N480">
        <v>103</v>
      </c>
    </row>
    <row r="481" spans="1:14">
      <c r="A481" s="13" t="s">
        <v>4</v>
      </c>
      <c r="B481" s="13" t="s">
        <v>74</v>
      </c>
      <c r="C481" s="5">
        <v>35840</v>
      </c>
      <c r="D481" s="5"/>
      <c r="K481">
        <v>51</v>
      </c>
      <c r="N481">
        <v>103</v>
      </c>
    </row>
    <row r="482" spans="1:14">
      <c r="A482" s="13" t="s">
        <v>4</v>
      </c>
      <c r="B482" s="13" t="s">
        <v>74</v>
      </c>
      <c r="C482" s="5">
        <v>35842</v>
      </c>
      <c r="D482" s="5"/>
      <c r="K482">
        <v>51</v>
      </c>
      <c r="N482">
        <v>103</v>
      </c>
    </row>
    <row r="483" spans="1:14">
      <c r="A483" s="13" t="s">
        <v>4</v>
      </c>
      <c r="B483" s="13" t="s">
        <v>74</v>
      </c>
      <c r="C483" s="5">
        <v>35844</v>
      </c>
      <c r="D483" s="5"/>
      <c r="K483">
        <v>51</v>
      </c>
    </row>
    <row r="484" spans="1:14">
      <c r="A484" s="13" t="s">
        <v>4</v>
      </c>
      <c r="B484" s="13" t="s">
        <v>74</v>
      </c>
      <c r="C484" s="5">
        <v>35846</v>
      </c>
      <c r="D484" s="5"/>
      <c r="K484">
        <v>51</v>
      </c>
      <c r="N484">
        <v>103</v>
      </c>
    </row>
    <row r="485" spans="1:14">
      <c r="A485" s="13" t="s">
        <v>4</v>
      </c>
      <c r="B485" s="13" t="s">
        <v>74</v>
      </c>
      <c r="C485" s="5">
        <v>35848</v>
      </c>
      <c r="D485" s="5"/>
      <c r="K485">
        <v>51</v>
      </c>
      <c r="N485">
        <v>103</v>
      </c>
    </row>
    <row r="486" spans="1:14">
      <c r="A486" s="13" t="s">
        <v>4</v>
      </c>
      <c r="B486" s="13" t="s">
        <v>74</v>
      </c>
      <c r="C486" s="5">
        <v>35853</v>
      </c>
      <c r="D486" s="5"/>
      <c r="K486">
        <v>51</v>
      </c>
      <c r="N486">
        <v>103</v>
      </c>
    </row>
    <row r="487" spans="1:14">
      <c r="A487" s="13" t="s">
        <v>4</v>
      </c>
      <c r="B487" s="13" t="s">
        <v>74</v>
      </c>
      <c r="C487" s="5">
        <v>35854</v>
      </c>
      <c r="D487" s="5"/>
      <c r="K487">
        <v>51</v>
      </c>
      <c r="N487">
        <v>103</v>
      </c>
    </row>
    <row r="488" spans="1:14">
      <c r="A488" s="13" t="s">
        <v>4</v>
      </c>
      <c r="B488" s="13" t="s">
        <v>74</v>
      </c>
      <c r="C488" s="5">
        <v>35855</v>
      </c>
      <c r="D488" s="5"/>
      <c r="K488">
        <v>51</v>
      </c>
      <c r="N488">
        <v>103</v>
      </c>
    </row>
    <row r="489" spans="1:14">
      <c r="A489" s="13" t="s">
        <v>4</v>
      </c>
      <c r="B489" s="13" t="s">
        <v>74</v>
      </c>
      <c r="C489" s="5">
        <v>35857</v>
      </c>
      <c r="D489" s="5"/>
      <c r="K489">
        <v>51</v>
      </c>
    </row>
    <row r="490" spans="1:14">
      <c r="A490" s="13" t="s">
        <v>4</v>
      </c>
      <c r="B490" s="13" t="s">
        <v>74</v>
      </c>
      <c r="C490" s="5">
        <v>35858</v>
      </c>
      <c r="D490" s="5"/>
      <c r="K490">
        <v>51</v>
      </c>
      <c r="N490">
        <v>103</v>
      </c>
    </row>
    <row r="491" spans="1:14">
      <c r="A491" s="13" t="s">
        <v>4</v>
      </c>
      <c r="B491" s="13" t="s">
        <v>74</v>
      </c>
      <c r="C491" s="5">
        <v>35859</v>
      </c>
      <c r="D491" s="5"/>
      <c r="K491">
        <v>51</v>
      </c>
      <c r="N491">
        <v>103</v>
      </c>
    </row>
    <row r="492" spans="1:14">
      <c r="A492" s="13" t="s">
        <v>4</v>
      </c>
      <c r="B492" s="13" t="s">
        <v>74</v>
      </c>
      <c r="C492" s="5">
        <v>35864</v>
      </c>
      <c r="D492" s="5"/>
      <c r="K492">
        <v>51</v>
      </c>
      <c r="N492">
        <v>103</v>
      </c>
    </row>
    <row r="493" spans="1:14">
      <c r="A493" s="13" t="s">
        <v>4</v>
      </c>
      <c r="B493" s="13" t="s">
        <v>74</v>
      </c>
      <c r="C493" s="5">
        <v>35865</v>
      </c>
      <c r="D493" s="5"/>
      <c r="K493">
        <v>51</v>
      </c>
      <c r="N493">
        <v>103</v>
      </c>
    </row>
    <row r="494" spans="1:14">
      <c r="A494" s="13" t="s">
        <v>4</v>
      </c>
      <c r="B494" s="13" t="s">
        <v>74</v>
      </c>
      <c r="C494" s="5">
        <v>35867</v>
      </c>
      <c r="D494" s="5"/>
      <c r="K494">
        <v>51</v>
      </c>
      <c r="N494">
        <v>103</v>
      </c>
    </row>
    <row r="495" spans="1:14">
      <c r="A495" s="13" t="s">
        <v>4</v>
      </c>
      <c r="B495" s="13" t="s">
        <v>74</v>
      </c>
      <c r="C495" s="5">
        <v>35869</v>
      </c>
      <c r="D495" s="5"/>
      <c r="K495">
        <v>51</v>
      </c>
    </row>
    <row r="496" spans="1:14">
      <c r="A496" s="13" t="s">
        <v>4</v>
      </c>
      <c r="B496" s="13" t="s">
        <v>76</v>
      </c>
      <c r="C496" s="5">
        <v>35768</v>
      </c>
      <c r="D496" s="5"/>
      <c r="K496">
        <v>47</v>
      </c>
    </row>
    <row r="497" spans="1:11">
      <c r="A497" s="13" t="s">
        <v>4</v>
      </c>
      <c r="B497" s="13" t="s">
        <v>76</v>
      </c>
      <c r="C497" s="5">
        <v>35776</v>
      </c>
      <c r="D497" s="5"/>
      <c r="K497">
        <v>47</v>
      </c>
    </row>
    <row r="498" spans="1:11">
      <c r="A498" s="13" t="s">
        <v>4</v>
      </c>
      <c r="B498" s="13" t="s">
        <v>76</v>
      </c>
      <c r="C498" s="5">
        <v>35803</v>
      </c>
      <c r="D498" s="5"/>
      <c r="K498">
        <v>47</v>
      </c>
    </row>
    <row r="499" spans="1:11">
      <c r="A499" s="13" t="s">
        <v>4</v>
      </c>
      <c r="B499" s="13" t="s">
        <v>76</v>
      </c>
      <c r="C499" s="5">
        <v>35813</v>
      </c>
      <c r="D499" s="5"/>
      <c r="K499">
        <v>47</v>
      </c>
    </row>
    <row r="500" spans="1:11">
      <c r="A500" s="13" t="s">
        <v>4</v>
      </c>
      <c r="B500" s="13" t="s">
        <v>76</v>
      </c>
      <c r="C500" s="5">
        <v>35844</v>
      </c>
      <c r="D500" s="5"/>
      <c r="K500">
        <v>47</v>
      </c>
    </row>
    <row r="501" spans="1:11">
      <c r="A501" s="13" t="s">
        <v>4</v>
      </c>
      <c r="B501" s="13" t="s">
        <v>76</v>
      </c>
      <c r="C501" s="5">
        <v>35818</v>
      </c>
      <c r="D501" s="5"/>
      <c r="K501">
        <v>47</v>
      </c>
    </row>
    <row r="502" spans="1:11">
      <c r="A502" s="13" t="s">
        <v>4</v>
      </c>
      <c r="B502" s="13" t="s">
        <v>76</v>
      </c>
      <c r="C502" s="5">
        <v>35820</v>
      </c>
      <c r="D502" s="5"/>
      <c r="K502">
        <v>47</v>
      </c>
    </row>
    <row r="503" spans="1:11">
      <c r="A503" s="13" t="s">
        <v>4</v>
      </c>
      <c r="B503" s="13" t="s">
        <v>76</v>
      </c>
      <c r="C503" s="5">
        <v>35825</v>
      </c>
      <c r="D503" s="5"/>
      <c r="K503">
        <v>47</v>
      </c>
    </row>
    <row r="504" spans="1:11">
      <c r="A504" s="13" t="s">
        <v>4</v>
      </c>
      <c r="B504" s="13" t="s">
        <v>76</v>
      </c>
      <c r="C504" s="5">
        <v>35826</v>
      </c>
      <c r="D504" s="5"/>
      <c r="K504">
        <v>47</v>
      </c>
    </row>
    <row r="505" spans="1:11">
      <c r="A505" s="13" t="s">
        <v>4</v>
      </c>
      <c r="B505" s="13" t="s">
        <v>76</v>
      </c>
      <c r="C505" s="5">
        <v>35829</v>
      </c>
      <c r="D505" s="5"/>
      <c r="K505">
        <v>47</v>
      </c>
    </row>
    <row r="506" spans="1:11">
      <c r="A506" s="13" t="s">
        <v>4</v>
      </c>
      <c r="B506" s="13" t="s">
        <v>76</v>
      </c>
      <c r="C506" s="5">
        <v>35831</v>
      </c>
      <c r="D506" s="5"/>
      <c r="K506">
        <v>47</v>
      </c>
    </row>
    <row r="507" spans="1:11">
      <c r="A507" s="13" t="s">
        <v>4</v>
      </c>
      <c r="B507" s="13" t="s">
        <v>76</v>
      </c>
      <c r="C507" s="5">
        <v>35834</v>
      </c>
      <c r="D507" s="5"/>
      <c r="K507">
        <v>47</v>
      </c>
    </row>
    <row r="508" spans="1:11">
      <c r="A508" s="13" t="s">
        <v>4</v>
      </c>
      <c r="B508" s="13" t="s">
        <v>76</v>
      </c>
      <c r="C508" s="5">
        <v>35836</v>
      </c>
      <c r="D508" s="5"/>
      <c r="K508">
        <v>47</v>
      </c>
    </row>
    <row r="509" spans="1:11">
      <c r="A509" s="13" t="s">
        <v>4</v>
      </c>
      <c r="B509" s="13" t="s">
        <v>76</v>
      </c>
      <c r="C509" s="5">
        <v>35838</v>
      </c>
      <c r="D509" s="5"/>
      <c r="K509">
        <v>47</v>
      </c>
    </row>
    <row r="510" spans="1:11">
      <c r="A510" s="13" t="s">
        <v>4</v>
      </c>
      <c r="B510" t="s">
        <v>76</v>
      </c>
      <c r="C510" s="5">
        <v>35841</v>
      </c>
      <c r="D510" s="5"/>
      <c r="K510">
        <v>47</v>
      </c>
    </row>
    <row r="511" spans="1:11">
      <c r="A511" s="13" t="s">
        <v>4</v>
      </c>
      <c r="B511" s="13" t="s">
        <v>76</v>
      </c>
      <c r="C511" s="5">
        <v>35858</v>
      </c>
      <c r="D511" s="5"/>
      <c r="K511">
        <v>47</v>
      </c>
    </row>
    <row r="512" spans="1:11">
      <c r="A512" s="13" t="s">
        <v>4</v>
      </c>
      <c r="B512" s="13" t="s">
        <v>76</v>
      </c>
      <c r="C512" s="5">
        <v>35845</v>
      </c>
      <c r="D512" s="5"/>
      <c r="K512">
        <v>47</v>
      </c>
    </row>
    <row r="513" spans="1:14">
      <c r="A513" s="13" t="s">
        <v>4</v>
      </c>
      <c r="B513" s="13" t="s">
        <v>76</v>
      </c>
      <c r="C513" s="5">
        <v>35849</v>
      </c>
      <c r="D513" s="5"/>
      <c r="K513">
        <v>47</v>
      </c>
    </row>
    <row r="514" spans="1:14">
      <c r="A514" s="13" t="s">
        <v>4</v>
      </c>
      <c r="B514" s="13" t="s">
        <v>76</v>
      </c>
      <c r="C514" s="5">
        <v>35851</v>
      </c>
      <c r="D514" s="5"/>
      <c r="K514">
        <v>47</v>
      </c>
    </row>
    <row r="515" spans="1:14">
      <c r="A515" s="13" t="s">
        <v>4</v>
      </c>
      <c r="B515" s="13" t="s">
        <v>76</v>
      </c>
      <c r="C515" s="5">
        <v>35852</v>
      </c>
      <c r="D515" s="5"/>
      <c r="K515">
        <v>47</v>
      </c>
    </row>
    <row r="516" spans="1:14">
      <c r="A516" s="13" t="s">
        <v>4</v>
      </c>
      <c r="B516" t="s">
        <v>76</v>
      </c>
      <c r="C516" s="5">
        <v>35854</v>
      </c>
      <c r="D516" s="5"/>
      <c r="K516">
        <v>47</v>
      </c>
    </row>
    <row r="517" spans="1:14">
      <c r="A517" s="13" t="s">
        <v>4</v>
      </c>
      <c r="B517" s="13" t="s">
        <v>76</v>
      </c>
      <c r="C517" s="5">
        <v>35856</v>
      </c>
      <c r="D517" s="5"/>
      <c r="K517">
        <v>47</v>
      </c>
    </row>
    <row r="518" spans="1:14">
      <c r="A518" s="13" t="s">
        <v>4</v>
      </c>
      <c r="B518" s="13" t="s">
        <v>76</v>
      </c>
      <c r="C518" s="5">
        <v>35857</v>
      </c>
      <c r="D518" s="5"/>
      <c r="K518">
        <v>47</v>
      </c>
    </row>
    <row r="519" spans="1:14">
      <c r="A519" s="13" t="s">
        <v>4</v>
      </c>
      <c r="B519" s="13" t="s">
        <v>76</v>
      </c>
      <c r="C519" s="5">
        <v>35866</v>
      </c>
      <c r="D519" s="5" t="s">
        <v>26</v>
      </c>
      <c r="K519">
        <v>47</v>
      </c>
    </row>
    <row r="520" spans="1:14">
      <c r="A520" s="13" t="s">
        <v>4</v>
      </c>
      <c r="B520" s="13" t="s">
        <v>76</v>
      </c>
      <c r="C520" s="5">
        <v>35859</v>
      </c>
      <c r="D520" s="5"/>
      <c r="K520">
        <v>47</v>
      </c>
    </row>
    <row r="521" spans="1:14">
      <c r="A521" s="13" t="s">
        <v>4</v>
      </c>
      <c r="B521" s="13" t="s">
        <v>76</v>
      </c>
      <c r="C521" s="5">
        <v>35862</v>
      </c>
      <c r="D521" s="5"/>
      <c r="K521">
        <v>47</v>
      </c>
    </row>
    <row r="522" spans="1:14">
      <c r="A522" s="13" t="s">
        <v>4</v>
      </c>
      <c r="B522" s="13" t="s">
        <v>76</v>
      </c>
      <c r="C522" s="5">
        <v>35865</v>
      </c>
      <c r="D522" s="5"/>
      <c r="K522">
        <v>47</v>
      </c>
    </row>
    <row r="523" spans="1:14">
      <c r="A523" s="13" t="s">
        <v>4</v>
      </c>
      <c r="B523" s="13" t="s">
        <v>76</v>
      </c>
      <c r="C523" s="5">
        <v>35867</v>
      </c>
      <c r="D523" s="5"/>
      <c r="K523">
        <v>47</v>
      </c>
    </row>
    <row r="524" spans="1:14">
      <c r="A524" s="13" t="s">
        <v>4</v>
      </c>
      <c r="B524" t="s">
        <v>76</v>
      </c>
      <c r="C524" s="5">
        <v>35868</v>
      </c>
      <c r="D524" s="5"/>
      <c r="K524">
        <v>47</v>
      </c>
    </row>
    <row r="525" spans="1:14">
      <c r="A525" s="13" t="s">
        <v>4</v>
      </c>
      <c r="B525" t="s">
        <v>76</v>
      </c>
      <c r="C525" s="5">
        <v>35870</v>
      </c>
      <c r="D525" s="5"/>
      <c r="K525">
        <v>47</v>
      </c>
    </row>
    <row r="526" spans="1:14">
      <c r="A526" s="13" t="s">
        <v>4</v>
      </c>
      <c r="B526" t="s">
        <v>76</v>
      </c>
      <c r="C526" s="5">
        <v>35874</v>
      </c>
      <c r="D526" s="5"/>
      <c r="K526">
        <v>47</v>
      </c>
    </row>
    <row r="527" spans="1:14">
      <c r="A527" t="s">
        <v>4</v>
      </c>
      <c r="B527" t="s">
        <v>87</v>
      </c>
      <c r="C527" s="5">
        <v>35964</v>
      </c>
      <c r="D527" s="5"/>
      <c r="E527" s="9">
        <v>1754.3559827804565</v>
      </c>
      <c r="F527">
        <v>0</v>
      </c>
      <c r="J527">
        <v>40</v>
      </c>
      <c r="K527">
        <v>47</v>
      </c>
      <c r="N527">
        <v>122</v>
      </c>
    </row>
    <row r="528" spans="1:14">
      <c r="A528" t="s">
        <v>4</v>
      </c>
      <c r="B528" t="s">
        <v>88</v>
      </c>
      <c r="C528" s="5">
        <v>35952</v>
      </c>
      <c r="D528" s="5"/>
      <c r="E528" s="9">
        <v>1672.7257924079895</v>
      </c>
      <c r="F528">
        <v>0</v>
      </c>
      <c r="J528">
        <v>40</v>
      </c>
      <c r="K528">
        <v>47</v>
      </c>
      <c r="N528">
        <v>122</v>
      </c>
    </row>
    <row r="529" spans="1:14">
      <c r="A529" t="s">
        <v>4</v>
      </c>
      <c r="B529" t="s">
        <v>88</v>
      </c>
      <c r="C529" s="5">
        <v>35853</v>
      </c>
      <c r="D529" s="5"/>
      <c r="E529" s="9">
        <v>410.34768009185791</v>
      </c>
      <c r="F529">
        <v>0.19220501868642201</v>
      </c>
      <c r="J529">
        <v>40</v>
      </c>
      <c r="K529">
        <v>47</v>
      </c>
      <c r="N529">
        <v>122</v>
      </c>
    </row>
    <row r="530" spans="1:14">
      <c r="A530" t="s">
        <v>4</v>
      </c>
      <c r="B530" t="s">
        <v>87</v>
      </c>
      <c r="C530" s="5">
        <v>35953</v>
      </c>
      <c r="D530" s="5" t="s">
        <v>26</v>
      </c>
      <c r="E530" s="9">
        <v>1679.7757921218872</v>
      </c>
      <c r="F530">
        <v>0.70863573350730003</v>
      </c>
      <c r="J530">
        <v>40</v>
      </c>
      <c r="K530">
        <v>47</v>
      </c>
      <c r="N530">
        <v>122</v>
      </c>
    </row>
    <row r="531" spans="1:14">
      <c r="A531" t="s">
        <v>4</v>
      </c>
      <c r="B531" t="s">
        <v>89</v>
      </c>
      <c r="C531" s="5">
        <v>35853</v>
      </c>
      <c r="D531" s="5"/>
      <c r="E531" s="9">
        <v>391.09768009185791</v>
      </c>
      <c r="F531">
        <v>0.81593528627878698</v>
      </c>
      <c r="J531">
        <v>40</v>
      </c>
      <c r="K531">
        <v>47</v>
      </c>
    </row>
    <row r="532" spans="1:14">
      <c r="A532" t="s">
        <v>4</v>
      </c>
      <c r="B532" t="s">
        <v>89</v>
      </c>
      <c r="C532" s="5">
        <v>35963</v>
      </c>
      <c r="D532" s="5"/>
      <c r="E532" s="9">
        <v>1749.1754579544067</v>
      </c>
      <c r="F532">
        <v>0.98075888995402405</v>
      </c>
      <c r="J532">
        <v>40</v>
      </c>
      <c r="K532">
        <v>47</v>
      </c>
    </row>
    <row r="533" spans="1:14">
      <c r="A533" t="s">
        <v>4</v>
      </c>
      <c r="B533" t="s">
        <v>87</v>
      </c>
      <c r="C533" s="5">
        <v>35853</v>
      </c>
      <c r="D533" s="5"/>
      <c r="E533" s="9">
        <v>391.09768009185791</v>
      </c>
      <c r="F533">
        <v>1.05276033596998</v>
      </c>
      <c r="J533">
        <v>40</v>
      </c>
      <c r="K533">
        <v>47</v>
      </c>
      <c r="N533">
        <v>122</v>
      </c>
    </row>
    <row r="534" spans="1:14">
      <c r="A534" t="s">
        <v>4</v>
      </c>
      <c r="B534" t="s">
        <v>88</v>
      </c>
      <c r="C534" s="5">
        <v>35858</v>
      </c>
      <c r="D534" s="5"/>
      <c r="E534" s="9">
        <v>472.34767627716064</v>
      </c>
      <c r="F534">
        <v>1.3997152518239999</v>
      </c>
      <c r="J534">
        <v>40</v>
      </c>
      <c r="K534">
        <v>47</v>
      </c>
      <c r="N534">
        <v>122</v>
      </c>
    </row>
    <row r="535" spans="1:14">
      <c r="A535" t="s">
        <v>4</v>
      </c>
      <c r="B535" t="s">
        <v>88</v>
      </c>
      <c r="C535" s="5">
        <v>35943</v>
      </c>
      <c r="D535" s="5"/>
      <c r="E535" s="9">
        <v>1609.3083882331848</v>
      </c>
      <c r="F535">
        <v>1.6693361808149201</v>
      </c>
      <c r="J535">
        <v>40</v>
      </c>
      <c r="K535">
        <v>47</v>
      </c>
      <c r="N535">
        <v>122</v>
      </c>
    </row>
    <row r="536" spans="1:14">
      <c r="A536" t="s">
        <v>4</v>
      </c>
      <c r="B536" t="s">
        <v>89</v>
      </c>
      <c r="C536" s="5">
        <v>35858</v>
      </c>
      <c r="D536" s="5"/>
      <c r="E536" s="9">
        <v>491.59767627716064</v>
      </c>
      <c r="F536">
        <v>1.67687559909294</v>
      </c>
      <c r="J536">
        <v>40</v>
      </c>
      <c r="K536">
        <v>47</v>
      </c>
    </row>
    <row r="537" spans="1:14">
      <c r="A537" t="s">
        <v>4</v>
      </c>
      <c r="B537" t="s">
        <v>87</v>
      </c>
      <c r="C537" s="5">
        <v>35944</v>
      </c>
      <c r="D537" s="5"/>
      <c r="E537" s="9">
        <v>1597.3539977073669</v>
      </c>
      <c r="F537">
        <v>1.6928973334420501</v>
      </c>
      <c r="J537">
        <v>40</v>
      </c>
      <c r="K537">
        <v>47</v>
      </c>
      <c r="N537">
        <v>122</v>
      </c>
    </row>
    <row r="538" spans="1:14">
      <c r="A538" t="s">
        <v>4</v>
      </c>
      <c r="B538" t="s">
        <v>87</v>
      </c>
      <c r="C538" s="5">
        <v>35858</v>
      </c>
      <c r="D538" s="5"/>
      <c r="E538" s="9">
        <v>491.59767627716064</v>
      </c>
      <c r="F538">
        <v>2.0068498736035201</v>
      </c>
      <c r="J538">
        <v>40</v>
      </c>
      <c r="K538">
        <v>47</v>
      </c>
      <c r="N538">
        <v>122</v>
      </c>
    </row>
    <row r="539" spans="1:14">
      <c r="A539" t="s">
        <v>4</v>
      </c>
      <c r="B539" t="s">
        <v>89</v>
      </c>
      <c r="C539" s="5">
        <v>35952</v>
      </c>
      <c r="D539" s="5"/>
      <c r="E539" s="9">
        <v>1691.9757924079895</v>
      </c>
      <c r="F539">
        <v>2.1979987375214001</v>
      </c>
      <c r="J539">
        <v>40</v>
      </c>
      <c r="K539">
        <v>47</v>
      </c>
    </row>
    <row r="540" spans="1:14">
      <c r="A540" t="s">
        <v>4</v>
      </c>
      <c r="B540" t="s">
        <v>88</v>
      </c>
      <c r="C540" s="5">
        <v>35936</v>
      </c>
      <c r="D540" s="5"/>
      <c r="E540" s="9">
        <v>1556.4127383232117</v>
      </c>
      <c r="F540">
        <v>2.7460402206796699</v>
      </c>
      <c r="J540">
        <v>40</v>
      </c>
      <c r="K540">
        <v>47</v>
      </c>
      <c r="N540">
        <v>122</v>
      </c>
    </row>
    <row r="541" spans="1:14">
      <c r="A541" t="s">
        <v>4</v>
      </c>
      <c r="B541" t="s">
        <v>89</v>
      </c>
      <c r="C541" s="5">
        <v>35943</v>
      </c>
      <c r="D541" s="5"/>
      <c r="E541" s="9">
        <v>1590.0583882331848</v>
      </c>
      <c r="F541">
        <v>3.1353891473593798</v>
      </c>
      <c r="J541">
        <v>40</v>
      </c>
      <c r="K541">
        <v>47</v>
      </c>
    </row>
    <row r="542" spans="1:14">
      <c r="A542" t="s">
        <v>4</v>
      </c>
      <c r="B542" t="s">
        <v>88</v>
      </c>
      <c r="C542" s="5">
        <v>35926</v>
      </c>
      <c r="D542" s="5"/>
      <c r="E542" s="9">
        <v>1431.3127360343933</v>
      </c>
      <c r="F542">
        <v>3.7791421961201399</v>
      </c>
      <c r="J542">
        <v>40</v>
      </c>
      <c r="K542">
        <v>47</v>
      </c>
      <c r="N542">
        <v>122</v>
      </c>
    </row>
    <row r="543" spans="1:14">
      <c r="A543" t="s">
        <v>4</v>
      </c>
      <c r="B543" t="s">
        <v>87</v>
      </c>
      <c r="C543" s="5">
        <v>35937</v>
      </c>
      <c r="D543" s="5"/>
      <c r="E543" s="9">
        <v>1563.8127384185791</v>
      </c>
      <c r="F543">
        <v>3.8359292179727502</v>
      </c>
      <c r="J543">
        <v>40</v>
      </c>
      <c r="K543">
        <v>47</v>
      </c>
      <c r="N543">
        <v>122</v>
      </c>
    </row>
    <row r="544" spans="1:14">
      <c r="A544" t="s">
        <v>4</v>
      </c>
      <c r="B544" t="s">
        <v>88</v>
      </c>
      <c r="C544" s="5">
        <v>35866</v>
      </c>
      <c r="D544" s="5"/>
      <c r="E544" s="9">
        <v>606.23172569274902</v>
      </c>
      <c r="F544">
        <v>3.8719819659487</v>
      </c>
      <c r="J544">
        <v>40</v>
      </c>
      <c r="K544">
        <v>47</v>
      </c>
      <c r="N544">
        <v>122</v>
      </c>
    </row>
    <row r="545" spans="1:14">
      <c r="A545" t="s">
        <v>4</v>
      </c>
      <c r="B545" t="s">
        <v>89</v>
      </c>
      <c r="C545" s="5">
        <v>35937</v>
      </c>
      <c r="D545" s="5"/>
      <c r="E545" s="9">
        <v>1563.8127384185791</v>
      </c>
      <c r="F545">
        <v>3.9749374605476002</v>
      </c>
      <c r="J545">
        <v>40</v>
      </c>
      <c r="K545">
        <v>47</v>
      </c>
    </row>
    <row r="546" spans="1:14">
      <c r="A546" t="s">
        <v>4</v>
      </c>
      <c r="B546" t="s">
        <v>88</v>
      </c>
      <c r="C546" s="5">
        <v>35921</v>
      </c>
      <c r="D546" s="5"/>
      <c r="E546" s="9">
        <v>1388.8013482093811</v>
      </c>
      <c r="F546">
        <v>4.2872397223703702</v>
      </c>
      <c r="J546">
        <v>40</v>
      </c>
      <c r="K546">
        <v>47</v>
      </c>
      <c r="N546">
        <v>122</v>
      </c>
    </row>
    <row r="547" spans="1:14">
      <c r="A547" t="s">
        <v>4</v>
      </c>
      <c r="B547" t="s">
        <v>89</v>
      </c>
      <c r="C547" s="5">
        <v>35866</v>
      </c>
      <c r="D547" s="5"/>
      <c r="E547" s="9">
        <v>606.23172569274902</v>
      </c>
      <c r="F547">
        <v>4.4203118789891196</v>
      </c>
      <c r="J547">
        <v>40</v>
      </c>
      <c r="K547">
        <v>47</v>
      </c>
    </row>
    <row r="548" spans="1:14">
      <c r="A548" t="s">
        <v>4</v>
      </c>
      <c r="B548" t="s">
        <v>87</v>
      </c>
      <c r="C548" s="5">
        <v>35927</v>
      </c>
      <c r="D548" s="5"/>
      <c r="E548" s="9">
        <v>1440.9627366065979</v>
      </c>
      <c r="F548">
        <v>4.4956372828834601</v>
      </c>
      <c r="J548">
        <v>40</v>
      </c>
      <c r="K548">
        <v>47</v>
      </c>
      <c r="N548">
        <v>122</v>
      </c>
    </row>
    <row r="549" spans="1:14">
      <c r="A549" t="s">
        <v>4</v>
      </c>
      <c r="B549" t="s">
        <v>87</v>
      </c>
      <c r="C549" s="5">
        <v>35866</v>
      </c>
      <c r="D549" s="5"/>
      <c r="E549" s="9">
        <v>606.23172569274902</v>
      </c>
      <c r="F549">
        <v>4.8144825899045802</v>
      </c>
      <c r="J549">
        <v>40</v>
      </c>
      <c r="K549">
        <v>47</v>
      </c>
      <c r="N549">
        <v>122</v>
      </c>
    </row>
    <row r="550" spans="1:14">
      <c r="A550" t="s">
        <v>4</v>
      </c>
      <c r="B550" t="s">
        <v>89</v>
      </c>
      <c r="C550" s="5">
        <v>35926</v>
      </c>
      <c r="D550" s="5"/>
      <c r="E550" s="9">
        <v>1450.5627360343933</v>
      </c>
      <c r="F550">
        <v>5.1991910784841497</v>
      </c>
      <c r="J550">
        <v>40</v>
      </c>
      <c r="K550">
        <v>47</v>
      </c>
    </row>
    <row r="551" spans="1:14">
      <c r="A551" t="s">
        <v>4</v>
      </c>
      <c r="B551" t="s">
        <v>87</v>
      </c>
      <c r="C551" s="5">
        <v>35921</v>
      </c>
      <c r="D551" s="5"/>
      <c r="E551" s="9">
        <v>1388.8013482093811</v>
      </c>
      <c r="F551">
        <v>5.2556470684171801</v>
      </c>
      <c r="J551">
        <v>40</v>
      </c>
      <c r="K551">
        <v>47</v>
      </c>
      <c r="N551">
        <v>122</v>
      </c>
    </row>
    <row r="552" spans="1:14">
      <c r="A552" t="s">
        <v>4</v>
      </c>
      <c r="B552" t="s">
        <v>87</v>
      </c>
      <c r="C552" s="5">
        <v>35871</v>
      </c>
      <c r="D552" s="5"/>
      <c r="E552" s="9">
        <v>690.53827667236328</v>
      </c>
      <c r="F552">
        <v>5.2589089129902904</v>
      </c>
      <c r="J552">
        <v>40</v>
      </c>
      <c r="K552">
        <v>47</v>
      </c>
      <c r="N552">
        <v>122</v>
      </c>
    </row>
    <row r="553" spans="1:14">
      <c r="A553" t="s">
        <v>4</v>
      </c>
      <c r="B553" t="s">
        <v>89</v>
      </c>
      <c r="C553" s="5">
        <v>35922</v>
      </c>
      <c r="D553" s="5"/>
      <c r="E553" s="9">
        <v>1399.6513485908508</v>
      </c>
      <c r="F553">
        <v>5.4439716643677603</v>
      </c>
      <c r="J553">
        <v>40</v>
      </c>
      <c r="K553">
        <v>47</v>
      </c>
    </row>
    <row r="554" spans="1:14">
      <c r="A554" t="s">
        <v>4</v>
      </c>
      <c r="B554" t="s">
        <v>88</v>
      </c>
      <c r="C554" s="5">
        <v>35872</v>
      </c>
      <c r="D554" s="5"/>
      <c r="E554" s="9">
        <v>710.61984634399414</v>
      </c>
      <c r="F554">
        <v>5.6917007771250896</v>
      </c>
      <c r="J554">
        <v>40</v>
      </c>
      <c r="K554">
        <v>47</v>
      </c>
      <c r="N554">
        <v>122</v>
      </c>
    </row>
    <row r="555" spans="1:14">
      <c r="A555" t="s">
        <v>4</v>
      </c>
      <c r="B555" t="s">
        <v>88</v>
      </c>
      <c r="C555" s="5">
        <v>35906</v>
      </c>
      <c r="D555" s="5"/>
      <c r="E555" s="9">
        <v>1221.3013439178467</v>
      </c>
      <c r="F555">
        <v>5.9461944592749303</v>
      </c>
      <c r="J555">
        <v>40</v>
      </c>
      <c r="K555">
        <v>47</v>
      </c>
      <c r="N555">
        <v>122</v>
      </c>
    </row>
    <row r="556" spans="1:14">
      <c r="A556" t="s">
        <v>4</v>
      </c>
      <c r="B556" t="s">
        <v>89</v>
      </c>
      <c r="C556" s="5">
        <v>35872</v>
      </c>
      <c r="D556" s="5"/>
      <c r="E556" s="9">
        <v>710.61984634399414</v>
      </c>
      <c r="F556">
        <v>6.2119795197905603</v>
      </c>
      <c r="J556">
        <v>40</v>
      </c>
      <c r="K556">
        <v>47</v>
      </c>
    </row>
    <row r="557" spans="1:14">
      <c r="A557" t="s">
        <v>4</v>
      </c>
      <c r="B557" t="s">
        <v>88</v>
      </c>
      <c r="C557" s="5">
        <v>35899</v>
      </c>
      <c r="D557" s="5"/>
      <c r="E557" s="9">
        <v>1138.8513460159302</v>
      </c>
      <c r="F557">
        <v>6.2929346858870296</v>
      </c>
      <c r="J557">
        <v>40</v>
      </c>
      <c r="K557">
        <v>47</v>
      </c>
      <c r="N557">
        <v>122</v>
      </c>
    </row>
    <row r="558" spans="1:14">
      <c r="A558" t="s">
        <v>4</v>
      </c>
      <c r="B558" t="s">
        <v>87</v>
      </c>
      <c r="C558" s="5">
        <v>35912</v>
      </c>
      <c r="D558" s="5"/>
      <c r="E558" s="9">
        <v>1293.7513456344604</v>
      </c>
      <c r="F558">
        <v>6.5840332708146398</v>
      </c>
      <c r="J558">
        <v>40</v>
      </c>
      <c r="K558">
        <v>47</v>
      </c>
      <c r="N558">
        <v>122</v>
      </c>
    </row>
    <row r="559" spans="1:14">
      <c r="A559" t="s">
        <v>4</v>
      </c>
      <c r="B559" t="s">
        <v>89</v>
      </c>
      <c r="C559" s="5">
        <v>35907</v>
      </c>
      <c r="D559" s="5"/>
      <c r="E559" s="9">
        <v>1254.551344871521</v>
      </c>
      <c r="F559">
        <v>6.59808757861272</v>
      </c>
      <c r="J559">
        <v>40</v>
      </c>
      <c r="K559">
        <v>47</v>
      </c>
    </row>
    <row r="560" spans="1:14">
      <c r="A560" t="s">
        <v>4</v>
      </c>
      <c r="B560" t="s">
        <v>88</v>
      </c>
      <c r="C560" s="5">
        <v>35878</v>
      </c>
      <c r="D560" s="5"/>
      <c r="E560" s="9">
        <v>808.11984252929688</v>
      </c>
      <c r="F560">
        <v>6.8217950999583303</v>
      </c>
      <c r="J560">
        <v>40</v>
      </c>
      <c r="K560">
        <v>47</v>
      </c>
      <c r="N560">
        <v>122</v>
      </c>
    </row>
    <row r="561" spans="1:14">
      <c r="A561" t="s">
        <v>4</v>
      </c>
      <c r="B561" t="s">
        <v>88</v>
      </c>
      <c r="C561" s="5">
        <v>35891</v>
      </c>
      <c r="D561" s="5"/>
      <c r="E561" s="9">
        <v>1012.2513475418091</v>
      </c>
      <c r="F561">
        <v>6.8953550453816197</v>
      </c>
      <c r="J561">
        <v>40</v>
      </c>
      <c r="K561">
        <v>47</v>
      </c>
      <c r="N561">
        <v>122</v>
      </c>
    </row>
    <row r="562" spans="1:14">
      <c r="A562" t="s">
        <v>4</v>
      </c>
      <c r="B562" t="s">
        <v>89</v>
      </c>
      <c r="C562" s="5">
        <v>35911</v>
      </c>
      <c r="D562" s="5"/>
      <c r="E562" s="9">
        <v>1283.2513456344604</v>
      </c>
      <c r="F562">
        <v>6.9691160311411897</v>
      </c>
      <c r="J562">
        <v>40</v>
      </c>
      <c r="K562">
        <v>47</v>
      </c>
    </row>
    <row r="563" spans="1:14">
      <c r="A563" t="s">
        <v>4</v>
      </c>
      <c r="B563" t="s">
        <v>89</v>
      </c>
      <c r="C563" s="5">
        <v>35900</v>
      </c>
      <c r="D563" s="5"/>
      <c r="E563" s="9">
        <v>1149.8513460159302</v>
      </c>
      <c r="F563">
        <v>7.1086900614874304</v>
      </c>
      <c r="J563">
        <v>40</v>
      </c>
      <c r="K563">
        <v>47</v>
      </c>
    </row>
    <row r="564" spans="1:14">
      <c r="A564" t="s">
        <v>4</v>
      </c>
      <c r="B564" t="s">
        <v>87</v>
      </c>
      <c r="C564" s="5">
        <v>35907</v>
      </c>
      <c r="D564" s="5"/>
      <c r="E564" s="9">
        <v>1235.301344871521</v>
      </c>
      <c r="F564">
        <v>7.1654570659707897</v>
      </c>
      <c r="J564">
        <v>40</v>
      </c>
      <c r="K564">
        <v>47</v>
      </c>
      <c r="N564">
        <v>122</v>
      </c>
    </row>
    <row r="565" spans="1:14">
      <c r="A565" t="s">
        <v>4</v>
      </c>
      <c r="B565" t="s">
        <v>88</v>
      </c>
      <c r="C565" s="5">
        <v>35886</v>
      </c>
      <c r="D565" s="5"/>
      <c r="E565" s="9">
        <v>965.80134963989258</v>
      </c>
      <c r="F565">
        <v>7.2251883490536803</v>
      </c>
      <c r="J565">
        <v>40</v>
      </c>
      <c r="K565">
        <v>47</v>
      </c>
      <c r="N565">
        <v>122</v>
      </c>
    </row>
    <row r="566" spans="1:14">
      <c r="A566" t="s">
        <v>4</v>
      </c>
      <c r="B566" t="s">
        <v>89</v>
      </c>
      <c r="C566" s="5">
        <v>35878</v>
      </c>
      <c r="D566" s="5"/>
      <c r="E566" s="9">
        <v>808.11984252929688</v>
      </c>
      <c r="F566">
        <v>7.2408996329460598</v>
      </c>
      <c r="J566">
        <v>40</v>
      </c>
      <c r="K566">
        <v>47</v>
      </c>
    </row>
    <row r="567" spans="1:14">
      <c r="A567" t="s">
        <v>4</v>
      </c>
      <c r="B567" t="s">
        <v>89</v>
      </c>
      <c r="C567" s="5">
        <v>35892</v>
      </c>
      <c r="D567" s="5"/>
      <c r="E567" s="9">
        <v>1025.9513473510742</v>
      </c>
      <c r="F567">
        <v>7.4513127440208002</v>
      </c>
      <c r="J567">
        <v>40</v>
      </c>
      <c r="K567">
        <v>47</v>
      </c>
    </row>
    <row r="568" spans="1:14">
      <c r="A568" t="s">
        <v>4</v>
      </c>
      <c r="B568" t="s">
        <v>89</v>
      </c>
      <c r="C568" s="5">
        <v>35886</v>
      </c>
      <c r="D568" s="5"/>
      <c r="E568" s="9">
        <v>965.80134963989258</v>
      </c>
      <c r="F568">
        <v>7.67505201879694</v>
      </c>
      <c r="J568">
        <v>40</v>
      </c>
      <c r="K568">
        <v>47</v>
      </c>
    </row>
    <row r="569" spans="1:14">
      <c r="A569" t="s">
        <v>4</v>
      </c>
      <c r="B569" t="s">
        <v>87</v>
      </c>
      <c r="C569" s="5">
        <v>35877</v>
      </c>
      <c r="D569" s="5"/>
      <c r="E569" s="9">
        <v>791.4698429107666</v>
      </c>
      <c r="F569">
        <v>8.2581749979613406</v>
      </c>
      <c r="J569">
        <v>40</v>
      </c>
      <c r="K569">
        <v>47</v>
      </c>
      <c r="N569">
        <v>122</v>
      </c>
    </row>
    <row r="570" spans="1:14">
      <c r="A570" t="s">
        <v>4</v>
      </c>
      <c r="B570" t="s">
        <v>87</v>
      </c>
      <c r="C570" s="5">
        <v>35886</v>
      </c>
      <c r="D570" s="5"/>
      <c r="E570" s="9">
        <v>946.55134963989258</v>
      </c>
      <c r="F570">
        <v>9.5107233140340792</v>
      </c>
      <c r="J570">
        <v>40</v>
      </c>
      <c r="K570">
        <v>47</v>
      </c>
      <c r="N570">
        <v>122</v>
      </c>
    </row>
    <row r="571" spans="1:14">
      <c r="A571" t="s">
        <v>4</v>
      </c>
      <c r="B571" t="s">
        <v>87</v>
      </c>
      <c r="C571" s="5">
        <v>35892</v>
      </c>
      <c r="D571" s="5"/>
      <c r="E571" s="9">
        <v>1025.9513473510742</v>
      </c>
      <c r="F571">
        <v>9.7765636467422201</v>
      </c>
      <c r="J571">
        <v>40</v>
      </c>
      <c r="K571">
        <v>47</v>
      </c>
      <c r="N571">
        <v>122</v>
      </c>
    </row>
    <row r="572" spans="1:14">
      <c r="A572" t="s">
        <v>4</v>
      </c>
      <c r="B572" t="s">
        <v>87</v>
      </c>
      <c r="C572" s="5">
        <v>35899</v>
      </c>
      <c r="D572" s="5"/>
      <c r="E572" s="9">
        <v>1138.8513460159302</v>
      </c>
      <c r="F572">
        <v>10.8766207290222</v>
      </c>
      <c r="J572">
        <v>40</v>
      </c>
      <c r="K572">
        <v>47</v>
      </c>
      <c r="N572">
        <v>122</v>
      </c>
    </row>
    <row r="573" spans="1:14">
      <c r="A573" t="s">
        <v>4</v>
      </c>
      <c r="B573" t="s">
        <v>87</v>
      </c>
      <c r="C573" s="5">
        <v>35867</v>
      </c>
      <c r="D573" s="5"/>
      <c r="E573" s="9"/>
      <c r="J573">
        <v>40</v>
      </c>
      <c r="K573">
        <v>47</v>
      </c>
      <c r="N573">
        <v>122</v>
      </c>
    </row>
    <row r="574" spans="1:14">
      <c r="A574" t="s">
        <v>4</v>
      </c>
      <c r="B574" t="s">
        <v>87</v>
      </c>
      <c r="C574" s="5">
        <v>35868</v>
      </c>
      <c r="D574" s="5"/>
      <c r="E574" s="9"/>
      <c r="J574">
        <v>40</v>
      </c>
      <c r="K574">
        <v>47</v>
      </c>
      <c r="N574">
        <v>122</v>
      </c>
    </row>
    <row r="575" spans="1:14">
      <c r="A575" t="s">
        <v>4</v>
      </c>
      <c r="B575" t="s">
        <v>87</v>
      </c>
      <c r="C575" s="5">
        <v>35878</v>
      </c>
      <c r="D575" s="5"/>
      <c r="E575" s="9"/>
      <c r="J575">
        <v>40</v>
      </c>
      <c r="K575">
        <v>47</v>
      </c>
      <c r="N575">
        <v>122</v>
      </c>
    </row>
    <row r="576" spans="1:14">
      <c r="A576" t="s">
        <v>4</v>
      </c>
      <c r="B576" t="s">
        <v>87</v>
      </c>
      <c r="C576" s="5">
        <v>35879</v>
      </c>
      <c r="D576" s="5"/>
      <c r="E576" s="9"/>
      <c r="J576">
        <v>40</v>
      </c>
      <c r="K576">
        <v>47</v>
      </c>
      <c r="N576">
        <v>122</v>
      </c>
    </row>
    <row r="577" spans="1:14">
      <c r="A577" t="s">
        <v>4</v>
      </c>
      <c r="B577" t="s">
        <v>87</v>
      </c>
      <c r="C577" s="5">
        <v>35888</v>
      </c>
      <c r="D577" s="5"/>
      <c r="E577" s="9"/>
      <c r="J577">
        <v>40</v>
      </c>
      <c r="K577">
        <v>47</v>
      </c>
      <c r="N577">
        <v>122</v>
      </c>
    </row>
    <row r="578" spans="1:14">
      <c r="A578" t="s">
        <v>4</v>
      </c>
      <c r="B578" t="s">
        <v>87</v>
      </c>
      <c r="C578" s="5">
        <v>35889</v>
      </c>
      <c r="D578" s="5"/>
      <c r="E578" s="9"/>
      <c r="J578">
        <v>40</v>
      </c>
      <c r="K578">
        <v>47</v>
      </c>
      <c r="N578">
        <v>122</v>
      </c>
    </row>
    <row r="579" spans="1:14">
      <c r="A579" t="s">
        <v>4</v>
      </c>
      <c r="B579" t="s">
        <v>87</v>
      </c>
      <c r="C579" s="5">
        <v>35890</v>
      </c>
      <c r="D579" s="5"/>
      <c r="E579" s="9"/>
      <c r="J579">
        <v>40</v>
      </c>
      <c r="K579">
        <v>47</v>
      </c>
      <c r="N579">
        <v>122</v>
      </c>
    </row>
    <row r="580" spans="1:14">
      <c r="A580" t="s">
        <v>4</v>
      </c>
      <c r="B580" t="s">
        <v>87</v>
      </c>
      <c r="C580" s="5">
        <v>35893</v>
      </c>
      <c r="D580" s="5"/>
      <c r="E580" s="9"/>
      <c r="J580">
        <v>40</v>
      </c>
      <c r="K580">
        <v>47</v>
      </c>
      <c r="N580">
        <v>122</v>
      </c>
    </row>
    <row r="581" spans="1:14">
      <c r="A581" t="s">
        <v>4</v>
      </c>
      <c r="B581" t="s">
        <v>87</v>
      </c>
      <c r="C581" s="5">
        <v>35894</v>
      </c>
      <c r="D581" s="5"/>
      <c r="E581" s="9"/>
      <c r="J581">
        <v>40</v>
      </c>
      <c r="K581">
        <v>47</v>
      </c>
      <c r="N581">
        <v>122</v>
      </c>
    </row>
    <row r="582" spans="1:14">
      <c r="A582" t="s">
        <v>4</v>
      </c>
      <c r="B582" t="s">
        <v>87</v>
      </c>
      <c r="C582" s="5">
        <v>35896</v>
      </c>
      <c r="D582" s="5"/>
      <c r="E582" s="9"/>
      <c r="J582">
        <v>40</v>
      </c>
      <c r="K582">
        <v>47</v>
      </c>
      <c r="N582">
        <v>122</v>
      </c>
    </row>
    <row r="583" spans="1:14">
      <c r="A583" t="s">
        <v>4</v>
      </c>
      <c r="B583" t="s">
        <v>87</v>
      </c>
      <c r="C583" s="5">
        <v>35901</v>
      </c>
      <c r="D583" s="5"/>
      <c r="E583" s="9"/>
      <c r="J583">
        <v>40</v>
      </c>
      <c r="K583">
        <v>47</v>
      </c>
      <c r="N583">
        <v>122</v>
      </c>
    </row>
    <row r="584" spans="1:14">
      <c r="A584" t="s">
        <v>4</v>
      </c>
      <c r="B584" t="s">
        <v>87</v>
      </c>
      <c r="C584" s="5">
        <v>35902</v>
      </c>
      <c r="D584" s="5"/>
      <c r="E584" s="9"/>
      <c r="J584">
        <v>40</v>
      </c>
      <c r="K584">
        <v>47</v>
      </c>
      <c r="N584">
        <v>122</v>
      </c>
    </row>
    <row r="585" spans="1:14">
      <c r="A585" t="s">
        <v>4</v>
      </c>
      <c r="B585" t="s">
        <v>87</v>
      </c>
      <c r="C585" s="5">
        <v>35903</v>
      </c>
      <c r="D585" s="5"/>
      <c r="E585" s="9"/>
      <c r="J585">
        <v>40</v>
      </c>
      <c r="K585">
        <v>47</v>
      </c>
      <c r="N585">
        <v>122</v>
      </c>
    </row>
    <row r="586" spans="1:14">
      <c r="A586" t="s">
        <v>4</v>
      </c>
      <c r="B586" t="s">
        <v>87</v>
      </c>
      <c r="C586" s="5">
        <v>35905</v>
      </c>
      <c r="D586" s="5"/>
      <c r="E586" s="9"/>
      <c r="J586">
        <v>40</v>
      </c>
      <c r="K586">
        <v>47</v>
      </c>
      <c r="N586">
        <v>122</v>
      </c>
    </row>
    <row r="587" spans="1:14">
      <c r="A587" t="s">
        <v>4</v>
      </c>
      <c r="B587" t="s">
        <v>87</v>
      </c>
      <c r="C587" s="5">
        <v>35906</v>
      </c>
      <c r="D587" s="5"/>
      <c r="E587" s="9"/>
      <c r="J587">
        <v>40</v>
      </c>
      <c r="K587">
        <v>47</v>
      </c>
      <c r="N587">
        <v>122</v>
      </c>
    </row>
    <row r="588" spans="1:14">
      <c r="A588" t="s">
        <v>4</v>
      </c>
      <c r="B588" t="s">
        <v>87</v>
      </c>
      <c r="C588" s="5">
        <v>35909</v>
      </c>
      <c r="D588" s="5"/>
      <c r="E588" s="9"/>
      <c r="J588">
        <v>40</v>
      </c>
      <c r="K588">
        <v>47</v>
      </c>
      <c r="N588">
        <v>122</v>
      </c>
    </row>
    <row r="589" spans="1:14">
      <c r="A589" t="s">
        <v>4</v>
      </c>
      <c r="B589" t="s">
        <v>87</v>
      </c>
      <c r="C589" s="5">
        <v>35910</v>
      </c>
      <c r="D589" s="5"/>
      <c r="E589" s="9"/>
      <c r="J589">
        <v>40</v>
      </c>
      <c r="K589">
        <v>47</v>
      </c>
      <c r="N589">
        <v>122</v>
      </c>
    </row>
    <row r="590" spans="1:14">
      <c r="A590" t="s">
        <v>4</v>
      </c>
      <c r="B590" t="s">
        <v>87</v>
      </c>
      <c r="C590" s="5">
        <v>35914</v>
      </c>
      <c r="D590" s="5"/>
      <c r="E590" s="9"/>
      <c r="J590">
        <v>40</v>
      </c>
      <c r="K590">
        <v>47</v>
      </c>
      <c r="N590">
        <v>122</v>
      </c>
    </row>
    <row r="591" spans="1:14">
      <c r="A591" t="s">
        <v>4</v>
      </c>
      <c r="B591" t="s">
        <v>87</v>
      </c>
      <c r="C591" s="5">
        <v>35917</v>
      </c>
      <c r="D591" s="5"/>
      <c r="E591" s="9"/>
      <c r="J591">
        <v>40</v>
      </c>
      <c r="K591">
        <v>47</v>
      </c>
      <c r="N591">
        <v>122</v>
      </c>
    </row>
    <row r="592" spans="1:14">
      <c r="A592" t="s">
        <v>4</v>
      </c>
      <c r="B592" t="s">
        <v>87</v>
      </c>
      <c r="C592" s="5">
        <v>35919</v>
      </c>
      <c r="D592" s="5"/>
      <c r="E592" s="9"/>
      <c r="J592">
        <v>40</v>
      </c>
      <c r="K592">
        <v>47</v>
      </c>
      <c r="N592">
        <v>122</v>
      </c>
    </row>
    <row r="593" spans="1:14">
      <c r="A593" t="s">
        <v>4</v>
      </c>
      <c r="B593" t="s">
        <v>87</v>
      </c>
      <c r="C593" s="5">
        <v>35920</v>
      </c>
      <c r="D593" s="5"/>
      <c r="E593" s="9"/>
      <c r="J593">
        <v>40</v>
      </c>
      <c r="K593">
        <v>47</v>
      </c>
      <c r="N593">
        <v>122</v>
      </c>
    </row>
    <row r="594" spans="1:14">
      <c r="A594" t="s">
        <v>4</v>
      </c>
      <c r="B594" t="s">
        <v>87</v>
      </c>
      <c r="C594" s="5">
        <v>35922</v>
      </c>
      <c r="D594" s="5"/>
      <c r="E594" s="9"/>
      <c r="J594">
        <v>40</v>
      </c>
      <c r="K594">
        <v>47</v>
      </c>
      <c r="N594">
        <v>122</v>
      </c>
    </row>
    <row r="595" spans="1:14">
      <c r="A595" t="s">
        <v>4</v>
      </c>
      <c r="B595" t="s">
        <v>87</v>
      </c>
      <c r="C595" s="5">
        <v>35923</v>
      </c>
      <c r="D595" s="5"/>
      <c r="E595" s="9"/>
      <c r="J595">
        <v>40</v>
      </c>
      <c r="K595">
        <v>47</v>
      </c>
      <c r="N595">
        <v>122</v>
      </c>
    </row>
    <row r="596" spans="1:14">
      <c r="A596" t="s">
        <v>4</v>
      </c>
      <c r="B596" t="s">
        <v>87</v>
      </c>
      <c r="C596" s="5">
        <v>35925</v>
      </c>
      <c r="D596" s="5"/>
      <c r="E596" s="9"/>
      <c r="J596">
        <v>40</v>
      </c>
      <c r="K596">
        <v>47</v>
      </c>
      <c r="N596">
        <v>122</v>
      </c>
    </row>
    <row r="597" spans="1:14">
      <c r="A597" t="s">
        <v>4</v>
      </c>
      <c r="B597" t="s">
        <v>87</v>
      </c>
      <c r="C597" s="5">
        <v>35928</v>
      </c>
      <c r="D597" s="5"/>
      <c r="E597" s="9"/>
      <c r="J597">
        <v>40</v>
      </c>
      <c r="K597">
        <v>47</v>
      </c>
      <c r="N597">
        <v>122</v>
      </c>
    </row>
    <row r="598" spans="1:14">
      <c r="A598" t="s">
        <v>4</v>
      </c>
      <c r="B598" t="s">
        <v>87</v>
      </c>
      <c r="C598" s="5">
        <v>35930</v>
      </c>
      <c r="D598" s="5"/>
      <c r="E598" s="9"/>
      <c r="J598">
        <v>40</v>
      </c>
      <c r="K598">
        <v>47</v>
      </c>
      <c r="N598">
        <v>122</v>
      </c>
    </row>
    <row r="599" spans="1:14">
      <c r="A599" t="s">
        <v>4</v>
      </c>
      <c r="B599" t="s">
        <v>87</v>
      </c>
      <c r="C599" s="5">
        <v>35932</v>
      </c>
      <c r="D599" s="5"/>
      <c r="E599" s="9"/>
      <c r="J599">
        <v>40</v>
      </c>
      <c r="K599">
        <v>47</v>
      </c>
      <c r="N599">
        <v>122</v>
      </c>
    </row>
    <row r="600" spans="1:14">
      <c r="A600" t="s">
        <v>4</v>
      </c>
      <c r="B600" t="s">
        <v>87</v>
      </c>
      <c r="C600" s="5">
        <v>35933</v>
      </c>
      <c r="D600" s="5"/>
      <c r="E600" s="9"/>
      <c r="J600">
        <v>40</v>
      </c>
      <c r="K600">
        <v>47</v>
      </c>
      <c r="N600">
        <v>122</v>
      </c>
    </row>
    <row r="601" spans="1:14">
      <c r="A601" t="s">
        <v>4</v>
      </c>
      <c r="B601" t="s">
        <v>87</v>
      </c>
      <c r="C601" s="5">
        <v>35934</v>
      </c>
      <c r="D601" s="5"/>
      <c r="E601" s="9"/>
      <c r="J601">
        <v>40</v>
      </c>
      <c r="K601">
        <v>47</v>
      </c>
      <c r="N601">
        <v>122</v>
      </c>
    </row>
    <row r="602" spans="1:14">
      <c r="A602" t="s">
        <v>4</v>
      </c>
      <c r="B602" t="s">
        <v>87</v>
      </c>
      <c r="C602" s="5">
        <v>35935</v>
      </c>
      <c r="D602" s="5"/>
      <c r="E602" s="9"/>
      <c r="J602">
        <v>40</v>
      </c>
      <c r="K602">
        <v>47</v>
      </c>
      <c r="N602">
        <v>122</v>
      </c>
    </row>
    <row r="603" spans="1:14">
      <c r="A603" t="s">
        <v>4</v>
      </c>
      <c r="B603" t="s">
        <v>87</v>
      </c>
      <c r="C603" s="5">
        <v>35938</v>
      </c>
      <c r="D603" s="5"/>
      <c r="E603" s="9"/>
      <c r="J603">
        <v>40</v>
      </c>
      <c r="K603">
        <v>47</v>
      </c>
      <c r="N603">
        <v>122</v>
      </c>
    </row>
    <row r="604" spans="1:14">
      <c r="A604" t="s">
        <v>4</v>
      </c>
      <c r="B604" t="s">
        <v>87</v>
      </c>
      <c r="C604" s="5">
        <v>35942</v>
      </c>
      <c r="D604" s="5"/>
      <c r="E604" s="9"/>
      <c r="J604">
        <v>40</v>
      </c>
      <c r="K604">
        <v>47</v>
      </c>
      <c r="N604">
        <v>122</v>
      </c>
    </row>
    <row r="605" spans="1:14">
      <c r="A605" t="s">
        <v>4</v>
      </c>
      <c r="B605" t="s">
        <v>87</v>
      </c>
      <c r="C605" s="5">
        <v>35943</v>
      </c>
      <c r="D605" s="5"/>
      <c r="E605" s="9"/>
      <c r="J605">
        <v>40</v>
      </c>
      <c r="K605">
        <v>47</v>
      </c>
      <c r="N605">
        <v>122</v>
      </c>
    </row>
    <row r="606" spans="1:14">
      <c r="A606" t="s">
        <v>4</v>
      </c>
      <c r="B606" t="s">
        <v>87</v>
      </c>
      <c r="C606" s="5">
        <v>35945</v>
      </c>
      <c r="D606" s="5"/>
      <c r="E606" s="9"/>
      <c r="J606">
        <v>40</v>
      </c>
      <c r="K606">
        <v>47</v>
      </c>
      <c r="N606">
        <v>122</v>
      </c>
    </row>
    <row r="607" spans="1:14">
      <c r="A607" t="s">
        <v>4</v>
      </c>
      <c r="B607" t="s">
        <v>87</v>
      </c>
      <c r="C607" s="5">
        <v>35947</v>
      </c>
      <c r="D607" s="5"/>
      <c r="E607" s="9"/>
      <c r="J607">
        <v>40</v>
      </c>
      <c r="K607">
        <v>47</v>
      </c>
      <c r="N607">
        <v>122</v>
      </c>
    </row>
    <row r="608" spans="1:14">
      <c r="A608" t="s">
        <v>4</v>
      </c>
      <c r="B608" t="s">
        <v>87</v>
      </c>
      <c r="C608" s="5">
        <v>35948</v>
      </c>
      <c r="D608" s="5"/>
      <c r="E608" s="9"/>
      <c r="J608">
        <v>40</v>
      </c>
      <c r="K608">
        <v>47</v>
      </c>
      <c r="N608">
        <v>122</v>
      </c>
    </row>
    <row r="609" spans="1:14">
      <c r="A609" t="s">
        <v>4</v>
      </c>
      <c r="B609" t="s">
        <v>87</v>
      </c>
      <c r="C609" s="5">
        <v>35949</v>
      </c>
      <c r="D609" s="5"/>
      <c r="E609" s="9"/>
      <c r="J609">
        <v>40</v>
      </c>
      <c r="K609">
        <v>47</v>
      </c>
      <c r="N609">
        <v>122</v>
      </c>
    </row>
    <row r="610" spans="1:14">
      <c r="A610" t="s">
        <v>4</v>
      </c>
      <c r="B610" t="s">
        <v>87</v>
      </c>
      <c r="C610" s="5">
        <v>35950</v>
      </c>
      <c r="D610" s="5"/>
      <c r="E610" s="9"/>
      <c r="J610">
        <v>40</v>
      </c>
      <c r="K610">
        <v>47</v>
      </c>
      <c r="N610">
        <v>122</v>
      </c>
    </row>
    <row r="611" spans="1:14">
      <c r="A611" t="s">
        <v>4</v>
      </c>
      <c r="B611" t="s">
        <v>87</v>
      </c>
      <c r="C611" s="5">
        <v>35951</v>
      </c>
      <c r="D611" s="5"/>
      <c r="E611" s="9"/>
      <c r="J611">
        <v>40</v>
      </c>
      <c r="K611">
        <v>47</v>
      </c>
      <c r="N611">
        <v>122</v>
      </c>
    </row>
    <row r="612" spans="1:14">
      <c r="A612" t="s">
        <v>4</v>
      </c>
      <c r="B612" t="s">
        <v>87</v>
      </c>
      <c r="C612" s="5">
        <v>35960</v>
      </c>
      <c r="D612" s="5"/>
      <c r="E612" s="9"/>
      <c r="J612">
        <v>40</v>
      </c>
      <c r="K612">
        <v>47</v>
      </c>
      <c r="N612">
        <v>122</v>
      </c>
    </row>
    <row r="613" spans="1:14">
      <c r="A613" t="s">
        <v>4</v>
      </c>
      <c r="B613" t="s">
        <v>87</v>
      </c>
      <c r="C613" s="5">
        <v>35961</v>
      </c>
      <c r="D613" s="5"/>
      <c r="E613" s="9"/>
      <c r="J613">
        <v>40</v>
      </c>
      <c r="K613">
        <v>47</v>
      </c>
      <c r="N613">
        <v>122</v>
      </c>
    </row>
    <row r="614" spans="1:14">
      <c r="A614" t="s">
        <v>4</v>
      </c>
      <c r="B614" t="s">
        <v>87</v>
      </c>
      <c r="C614" s="5">
        <v>35962</v>
      </c>
      <c r="D614" s="5"/>
      <c r="E614" s="9"/>
      <c r="J614">
        <v>40</v>
      </c>
      <c r="K614">
        <v>47</v>
      </c>
      <c r="N614">
        <v>122</v>
      </c>
    </row>
    <row r="615" spans="1:14">
      <c r="A615" t="s">
        <v>4</v>
      </c>
      <c r="B615" t="s">
        <v>88</v>
      </c>
      <c r="C615" s="5">
        <v>35865</v>
      </c>
      <c r="D615" s="5"/>
      <c r="E615" s="9"/>
      <c r="J615">
        <v>40</v>
      </c>
      <c r="K615">
        <v>47</v>
      </c>
      <c r="N615">
        <v>122</v>
      </c>
    </row>
    <row r="616" spans="1:14">
      <c r="A616" t="s">
        <v>4</v>
      </c>
      <c r="B616" t="s">
        <v>88</v>
      </c>
      <c r="C616" s="5">
        <v>35867</v>
      </c>
      <c r="D616" s="5"/>
      <c r="E616" s="9"/>
      <c r="J616">
        <v>40</v>
      </c>
      <c r="K616">
        <v>47</v>
      </c>
      <c r="N616">
        <v>122</v>
      </c>
    </row>
    <row r="617" spans="1:14">
      <c r="A617" t="s">
        <v>4</v>
      </c>
      <c r="B617" t="s">
        <v>88</v>
      </c>
      <c r="C617" s="5">
        <v>35868</v>
      </c>
      <c r="D617" s="5"/>
      <c r="E617" s="9"/>
      <c r="J617">
        <v>40</v>
      </c>
      <c r="K617">
        <v>47</v>
      </c>
      <c r="N617">
        <v>122</v>
      </c>
    </row>
    <row r="618" spans="1:14">
      <c r="A618" t="s">
        <v>4</v>
      </c>
      <c r="B618" t="s">
        <v>88</v>
      </c>
      <c r="C618" s="5">
        <v>35871</v>
      </c>
      <c r="D618" s="5"/>
      <c r="E618" s="9"/>
      <c r="J618">
        <v>40</v>
      </c>
      <c r="K618">
        <v>47</v>
      </c>
      <c r="N618">
        <v>122</v>
      </c>
    </row>
    <row r="619" spans="1:14">
      <c r="A619" t="s">
        <v>4</v>
      </c>
      <c r="B619" t="s">
        <v>88</v>
      </c>
      <c r="C619" s="5">
        <v>35877</v>
      </c>
      <c r="D619" s="5"/>
      <c r="E619" s="9"/>
      <c r="J619">
        <v>40</v>
      </c>
      <c r="K619">
        <v>47</v>
      </c>
      <c r="N619">
        <v>122</v>
      </c>
    </row>
    <row r="620" spans="1:14">
      <c r="A620" t="s">
        <v>4</v>
      </c>
      <c r="B620" t="s">
        <v>88</v>
      </c>
      <c r="C620" s="5">
        <v>35879</v>
      </c>
      <c r="D620" s="5"/>
      <c r="E620" s="9"/>
      <c r="J620">
        <v>40</v>
      </c>
      <c r="K620">
        <v>47</v>
      </c>
      <c r="N620">
        <v>122</v>
      </c>
    </row>
    <row r="621" spans="1:14">
      <c r="A621" t="s">
        <v>4</v>
      </c>
      <c r="B621" t="s">
        <v>88</v>
      </c>
      <c r="C621" s="5">
        <v>35880</v>
      </c>
      <c r="D621" s="5"/>
      <c r="E621" s="9"/>
      <c r="J621">
        <v>40</v>
      </c>
      <c r="K621">
        <v>47</v>
      </c>
      <c r="N621">
        <v>122</v>
      </c>
    </row>
    <row r="622" spans="1:14">
      <c r="A622" t="s">
        <v>4</v>
      </c>
      <c r="B622" t="s">
        <v>88</v>
      </c>
      <c r="C622" s="5">
        <v>35888</v>
      </c>
      <c r="D622" s="5"/>
      <c r="E622" s="9"/>
      <c r="J622">
        <v>40</v>
      </c>
      <c r="K622">
        <v>47</v>
      </c>
      <c r="N622">
        <v>122</v>
      </c>
    </row>
    <row r="623" spans="1:14">
      <c r="A623" t="s">
        <v>4</v>
      </c>
      <c r="B623" t="s">
        <v>88</v>
      </c>
      <c r="C623" s="5">
        <v>35889</v>
      </c>
      <c r="D623" s="5"/>
      <c r="E623" s="9"/>
      <c r="J623">
        <v>40</v>
      </c>
      <c r="K623">
        <v>47</v>
      </c>
      <c r="N623">
        <v>122</v>
      </c>
    </row>
    <row r="624" spans="1:14">
      <c r="A624" t="s">
        <v>4</v>
      </c>
      <c r="B624" t="s">
        <v>88</v>
      </c>
      <c r="C624" s="5">
        <v>35890</v>
      </c>
      <c r="D624" s="5"/>
      <c r="E624" s="9"/>
      <c r="J624">
        <v>40</v>
      </c>
      <c r="K624">
        <v>47</v>
      </c>
      <c r="N624">
        <v>122</v>
      </c>
    </row>
    <row r="625" spans="1:14">
      <c r="A625" t="s">
        <v>4</v>
      </c>
      <c r="B625" t="s">
        <v>88</v>
      </c>
      <c r="C625" s="5">
        <v>35893</v>
      </c>
      <c r="D625" s="5"/>
      <c r="E625" s="9"/>
      <c r="J625">
        <v>40</v>
      </c>
      <c r="K625">
        <v>47</v>
      </c>
      <c r="N625">
        <v>122</v>
      </c>
    </row>
    <row r="626" spans="1:14">
      <c r="A626" t="s">
        <v>4</v>
      </c>
      <c r="B626" t="s">
        <v>88</v>
      </c>
      <c r="C626" s="5">
        <v>35896</v>
      </c>
      <c r="D626" s="5"/>
      <c r="E626" s="9"/>
      <c r="J626">
        <v>40</v>
      </c>
      <c r="K626">
        <v>47</v>
      </c>
      <c r="N626">
        <v>122</v>
      </c>
    </row>
    <row r="627" spans="1:14">
      <c r="A627" t="s">
        <v>4</v>
      </c>
      <c r="B627" t="s">
        <v>88</v>
      </c>
      <c r="C627" s="5">
        <v>35902</v>
      </c>
      <c r="D627" s="5"/>
      <c r="E627" s="9"/>
      <c r="J627">
        <v>40</v>
      </c>
      <c r="K627">
        <v>47</v>
      </c>
      <c r="N627">
        <v>122</v>
      </c>
    </row>
    <row r="628" spans="1:14">
      <c r="A628" t="s">
        <v>4</v>
      </c>
      <c r="B628" t="s">
        <v>88</v>
      </c>
      <c r="C628" s="5">
        <v>35904</v>
      </c>
      <c r="D628" s="5"/>
      <c r="E628" s="9"/>
      <c r="J628">
        <v>40</v>
      </c>
      <c r="K628">
        <v>47</v>
      </c>
      <c r="N628">
        <v>122</v>
      </c>
    </row>
    <row r="629" spans="1:14">
      <c r="A629" t="s">
        <v>4</v>
      </c>
      <c r="B629" t="s">
        <v>88</v>
      </c>
      <c r="C629" s="5">
        <v>35907</v>
      </c>
      <c r="D629" s="5"/>
      <c r="E629" s="9"/>
      <c r="J629">
        <v>40</v>
      </c>
      <c r="K629">
        <v>47</v>
      </c>
      <c r="N629">
        <v>122</v>
      </c>
    </row>
    <row r="630" spans="1:14">
      <c r="A630" t="s">
        <v>4</v>
      </c>
      <c r="B630" t="s">
        <v>88</v>
      </c>
      <c r="C630" s="5">
        <v>35911</v>
      </c>
      <c r="D630" s="5"/>
      <c r="E630" s="9"/>
      <c r="J630">
        <v>40</v>
      </c>
      <c r="K630">
        <v>47</v>
      </c>
      <c r="N630">
        <v>122</v>
      </c>
    </row>
    <row r="631" spans="1:14">
      <c r="A631" t="s">
        <v>4</v>
      </c>
      <c r="B631" t="s">
        <v>88</v>
      </c>
      <c r="C631" s="5">
        <v>35912</v>
      </c>
      <c r="D631" s="5"/>
      <c r="E631" s="9"/>
      <c r="J631">
        <v>40</v>
      </c>
      <c r="K631">
        <v>47</v>
      </c>
      <c r="N631">
        <v>122</v>
      </c>
    </row>
    <row r="632" spans="1:14">
      <c r="A632" t="s">
        <v>4</v>
      </c>
      <c r="B632" t="s">
        <v>88</v>
      </c>
      <c r="C632" s="5">
        <v>35915</v>
      </c>
      <c r="D632" s="5"/>
      <c r="E632" s="9"/>
      <c r="J632">
        <v>40</v>
      </c>
      <c r="K632">
        <v>47</v>
      </c>
      <c r="N632">
        <v>122</v>
      </c>
    </row>
    <row r="633" spans="1:14">
      <c r="A633" t="s">
        <v>4</v>
      </c>
      <c r="B633" t="s">
        <v>88</v>
      </c>
      <c r="C633" s="5">
        <v>35916</v>
      </c>
      <c r="D633" s="5"/>
      <c r="E633" s="9"/>
      <c r="J633">
        <v>40</v>
      </c>
      <c r="K633">
        <v>47</v>
      </c>
      <c r="N633">
        <v>122</v>
      </c>
    </row>
    <row r="634" spans="1:14">
      <c r="A634" t="s">
        <v>4</v>
      </c>
      <c r="B634" t="s">
        <v>88</v>
      </c>
      <c r="C634" s="5">
        <v>35917</v>
      </c>
      <c r="D634" s="5"/>
      <c r="E634" s="9"/>
      <c r="J634">
        <v>40</v>
      </c>
      <c r="K634">
        <v>47</v>
      </c>
      <c r="N634">
        <v>122</v>
      </c>
    </row>
    <row r="635" spans="1:14">
      <c r="A635" t="s">
        <v>4</v>
      </c>
      <c r="B635" t="s">
        <v>88</v>
      </c>
      <c r="C635" s="5">
        <v>35919</v>
      </c>
      <c r="D635" s="5"/>
      <c r="E635" s="9"/>
      <c r="J635">
        <v>40</v>
      </c>
      <c r="K635">
        <v>47</v>
      </c>
      <c r="N635">
        <v>122</v>
      </c>
    </row>
    <row r="636" spans="1:14">
      <c r="A636" t="s">
        <v>4</v>
      </c>
      <c r="B636" t="s">
        <v>88</v>
      </c>
      <c r="C636" s="5">
        <v>35922</v>
      </c>
      <c r="D636" s="5"/>
      <c r="E636" s="9"/>
      <c r="J636">
        <v>40</v>
      </c>
      <c r="K636">
        <v>47</v>
      </c>
      <c r="N636">
        <v>122</v>
      </c>
    </row>
    <row r="637" spans="1:14">
      <c r="A637" t="s">
        <v>4</v>
      </c>
      <c r="B637" t="s">
        <v>88</v>
      </c>
      <c r="C637" s="5">
        <v>35923</v>
      </c>
      <c r="D637" s="5"/>
      <c r="E637" s="9"/>
      <c r="J637">
        <v>40</v>
      </c>
      <c r="K637">
        <v>47</v>
      </c>
      <c r="N637">
        <v>122</v>
      </c>
    </row>
    <row r="638" spans="1:14">
      <c r="A638" t="s">
        <v>4</v>
      </c>
      <c r="B638" t="s">
        <v>88</v>
      </c>
      <c r="C638" s="5">
        <v>35925</v>
      </c>
      <c r="D638" s="5"/>
      <c r="E638" s="9"/>
      <c r="J638">
        <v>40</v>
      </c>
      <c r="K638">
        <v>47</v>
      </c>
      <c r="N638">
        <v>122</v>
      </c>
    </row>
    <row r="639" spans="1:14">
      <c r="A639" t="s">
        <v>4</v>
      </c>
      <c r="B639" t="s">
        <v>88</v>
      </c>
      <c r="C639" s="5">
        <v>35927</v>
      </c>
      <c r="D639" s="5"/>
      <c r="E639" s="9"/>
      <c r="J639">
        <v>40</v>
      </c>
      <c r="K639">
        <v>47</v>
      </c>
      <c r="N639">
        <v>122</v>
      </c>
    </row>
    <row r="640" spans="1:14">
      <c r="A640" t="s">
        <v>4</v>
      </c>
      <c r="B640" t="s">
        <v>88</v>
      </c>
      <c r="C640" s="5">
        <v>35930</v>
      </c>
      <c r="D640" s="5"/>
      <c r="E640" s="9"/>
      <c r="J640">
        <v>40</v>
      </c>
      <c r="K640">
        <v>47</v>
      </c>
      <c r="N640">
        <v>122</v>
      </c>
    </row>
    <row r="641" spans="1:14">
      <c r="A641" t="s">
        <v>4</v>
      </c>
      <c r="B641" t="s">
        <v>88</v>
      </c>
      <c r="C641" s="5">
        <v>35931</v>
      </c>
      <c r="D641" s="5"/>
      <c r="E641" s="9"/>
      <c r="J641">
        <v>40</v>
      </c>
      <c r="K641">
        <v>47</v>
      </c>
      <c r="N641">
        <v>122</v>
      </c>
    </row>
    <row r="642" spans="1:14">
      <c r="A642" t="s">
        <v>4</v>
      </c>
      <c r="B642" t="s">
        <v>88</v>
      </c>
      <c r="C642" s="5">
        <v>35932</v>
      </c>
      <c r="D642" s="5"/>
      <c r="E642" s="9"/>
      <c r="J642">
        <v>40</v>
      </c>
      <c r="K642">
        <v>47</v>
      </c>
      <c r="N642">
        <v>122</v>
      </c>
    </row>
    <row r="643" spans="1:14">
      <c r="A643" t="s">
        <v>4</v>
      </c>
      <c r="B643" t="s">
        <v>88</v>
      </c>
      <c r="C643" s="5">
        <v>35933</v>
      </c>
      <c r="D643" s="5"/>
      <c r="E643" s="9"/>
      <c r="J643">
        <v>40</v>
      </c>
      <c r="K643">
        <v>47</v>
      </c>
      <c r="N643">
        <v>122</v>
      </c>
    </row>
    <row r="644" spans="1:14">
      <c r="A644" t="s">
        <v>4</v>
      </c>
      <c r="B644" t="s">
        <v>88</v>
      </c>
      <c r="C644" s="5">
        <v>35934</v>
      </c>
      <c r="D644" s="5"/>
      <c r="E644" s="9"/>
      <c r="J644">
        <v>40</v>
      </c>
      <c r="K644">
        <v>47</v>
      </c>
      <c r="N644">
        <v>122</v>
      </c>
    </row>
    <row r="645" spans="1:14">
      <c r="A645" t="s">
        <v>4</v>
      </c>
      <c r="B645" t="s">
        <v>88</v>
      </c>
      <c r="C645" s="5">
        <v>35935</v>
      </c>
      <c r="D645" s="5"/>
      <c r="E645" s="9"/>
      <c r="J645">
        <v>40</v>
      </c>
      <c r="K645">
        <v>47</v>
      </c>
      <c r="N645">
        <v>122</v>
      </c>
    </row>
    <row r="646" spans="1:14">
      <c r="A646" t="s">
        <v>4</v>
      </c>
      <c r="B646" t="s">
        <v>88</v>
      </c>
      <c r="C646" s="5">
        <v>35939</v>
      </c>
      <c r="D646" s="5"/>
      <c r="E646" s="9"/>
      <c r="J646">
        <v>40</v>
      </c>
      <c r="K646">
        <v>47</v>
      </c>
      <c r="N646">
        <v>122</v>
      </c>
    </row>
    <row r="647" spans="1:14">
      <c r="A647" t="s">
        <v>4</v>
      </c>
      <c r="B647" t="s">
        <v>88</v>
      </c>
      <c r="C647" s="5">
        <v>35940</v>
      </c>
      <c r="D647" s="5"/>
      <c r="E647" s="9"/>
      <c r="J647">
        <v>40</v>
      </c>
      <c r="K647">
        <v>47</v>
      </c>
      <c r="N647">
        <v>122</v>
      </c>
    </row>
    <row r="648" spans="1:14">
      <c r="A648" t="s">
        <v>4</v>
      </c>
      <c r="B648" t="s">
        <v>88</v>
      </c>
      <c r="C648" s="5">
        <v>35944</v>
      </c>
      <c r="D648" s="5"/>
      <c r="E648" s="9"/>
      <c r="J648">
        <v>40</v>
      </c>
      <c r="K648">
        <v>47</v>
      </c>
      <c r="N648">
        <v>122</v>
      </c>
    </row>
    <row r="649" spans="1:14">
      <c r="A649" t="s">
        <v>4</v>
      </c>
      <c r="B649" t="s">
        <v>88</v>
      </c>
      <c r="C649" s="5">
        <v>35945</v>
      </c>
      <c r="D649" s="5"/>
      <c r="E649" s="9"/>
      <c r="J649">
        <v>40</v>
      </c>
      <c r="K649">
        <v>47</v>
      </c>
      <c r="N649">
        <v>122</v>
      </c>
    </row>
    <row r="650" spans="1:14">
      <c r="A650" t="s">
        <v>4</v>
      </c>
      <c r="B650" t="s">
        <v>88</v>
      </c>
      <c r="C650" s="5">
        <v>35946</v>
      </c>
      <c r="D650" s="5"/>
      <c r="E650" s="9"/>
      <c r="J650">
        <v>40</v>
      </c>
      <c r="K650">
        <v>47</v>
      </c>
      <c r="N650">
        <v>122</v>
      </c>
    </row>
    <row r="651" spans="1:14">
      <c r="A651" t="s">
        <v>4</v>
      </c>
      <c r="B651" t="s">
        <v>88</v>
      </c>
      <c r="C651" s="5">
        <v>35947</v>
      </c>
      <c r="D651" s="5"/>
      <c r="E651" s="9"/>
      <c r="J651">
        <v>40</v>
      </c>
      <c r="K651">
        <v>47</v>
      </c>
      <c r="N651">
        <v>122</v>
      </c>
    </row>
    <row r="652" spans="1:14">
      <c r="A652" t="s">
        <v>4</v>
      </c>
      <c r="B652" t="s">
        <v>88</v>
      </c>
      <c r="C652" s="5">
        <v>35948</v>
      </c>
      <c r="D652" s="5"/>
      <c r="E652" s="9"/>
      <c r="J652">
        <v>40</v>
      </c>
      <c r="K652">
        <v>47</v>
      </c>
      <c r="N652">
        <v>122</v>
      </c>
    </row>
    <row r="653" spans="1:14">
      <c r="A653" t="s">
        <v>4</v>
      </c>
      <c r="B653" t="s">
        <v>88</v>
      </c>
      <c r="C653" s="5">
        <v>35949</v>
      </c>
      <c r="D653" s="5"/>
      <c r="E653" s="9"/>
      <c r="J653">
        <v>40</v>
      </c>
      <c r="K653">
        <v>47</v>
      </c>
      <c r="N653">
        <v>122</v>
      </c>
    </row>
    <row r="654" spans="1:14">
      <c r="A654" t="s">
        <v>4</v>
      </c>
      <c r="B654" t="s">
        <v>88</v>
      </c>
      <c r="C654" s="5">
        <v>35950</v>
      </c>
      <c r="D654" s="5"/>
      <c r="E654" s="9"/>
      <c r="J654">
        <v>40</v>
      </c>
      <c r="K654">
        <v>47</v>
      </c>
      <c r="N654">
        <v>122</v>
      </c>
    </row>
    <row r="655" spans="1:14">
      <c r="A655" t="s">
        <v>4</v>
      </c>
      <c r="B655" t="s">
        <v>88</v>
      </c>
      <c r="C655" s="5">
        <v>35953</v>
      </c>
      <c r="D655" s="5" t="s">
        <v>26</v>
      </c>
      <c r="E655" s="9"/>
      <c r="J655">
        <v>40</v>
      </c>
      <c r="K655">
        <v>47</v>
      </c>
      <c r="N655">
        <v>122</v>
      </c>
    </row>
    <row r="656" spans="1:14">
      <c r="A656" t="s">
        <v>4</v>
      </c>
      <c r="B656" t="s">
        <v>88</v>
      </c>
      <c r="C656" s="5">
        <v>35954</v>
      </c>
      <c r="D656" s="5"/>
      <c r="E656" s="9"/>
      <c r="J656">
        <v>40</v>
      </c>
      <c r="K656">
        <v>47</v>
      </c>
      <c r="N656">
        <v>122</v>
      </c>
    </row>
    <row r="657" spans="1:14">
      <c r="A657" t="s">
        <v>4</v>
      </c>
      <c r="B657" t="s">
        <v>88</v>
      </c>
      <c r="C657" s="5">
        <v>35955</v>
      </c>
      <c r="D657" s="5"/>
      <c r="E657" s="9"/>
      <c r="J657">
        <v>40</v>
      </c>
      <c r="K657">
        <v>47</v>
      </c>
      <c r="N657">
        <v>122</v>
      </c>
    </row>
    <row r="658" spans="1:14">
      <c r="A658" t="s">
        <v>4</v>
      </c>
      <c r="B658" t="s">
        <v>88</v>
      </c>
      <c r="C658" s="5">
        <v>35959</v>
      </c>
      <c r="D658" s="5"/>
      <c r="E658" s="9"/>
      <c r="J658">
        <v>40</v>
      </c>
      <c r="K658">
        <v>47</v>
      </c>
      <c r="N658">
        <v>122</v>
      </c>
    </row>
    <row r="659" spans="1:14">
      <c r="A659" t="s">
        <v>4</v>
      </c>
      <c r="B659" t="s">
        <v>88</v>
      </c>
      <c r="C659" s="5">
        <v>35960</v>
      </c>
      <c r="D659" s="5"/>
      <c r="E659" s="9"/>
      <c r="J659">
        <v>40</v>
      </c>
      <c r="K659">
        <v>47</v>
      </c>
      <c r="N659">
        <v>122</v>
      </c>
    </row>
    <row r="660" spans="1:14">
      <c r="A660" t="s">
        <v>4</v>
      </c>
      <c r="B660" t="s">
        <v>88</v>
      </c>
      <c r="C660" s="5">
        <v>35961</v>
      </c>
      <c r="D660" s="5"/>
      <c r="E660" s="9"/>
      <c r="J660">
        <v>40</v>
      </c>
      <c r="K660">
        <v>47</v>
      </c>
      <c r="N660">
        <v>122</v>
      </c>
    </row>
    <row r="661" spans="1:14">
      <c r="A661" t="s">
        <v>4</v>
      </c>
      <c r="B661" t="s">
        <v>88</v>
      </c>
      <c r="C661" s="5">
        <v>35962</v>
      </c>
      <c r="D661" s="5"/>
      <c r="E661" s="9"/>
      <c r="J661">
        <v>40</v>
      </c>
      <c r="K661">
        <v>47</v>
      </c>
      <c r="N661">
        <v>122</v>
      </c>
    </row>
    <row r="662" spans="1:14">
      <c r="A662" t="s">
        <v>4</v>
      </c>
      <c r="B662" t="s">
        <v>88</v>
      </c>
      <c r="C662" s="5">
        <v>35963</v>
      </c>
      <c r="D662" s="5"/>
      <c r="E662" s="9"/>
      <c r="J662">
        <v>40</v>
      </c>
      <c r="K662">
        <v>47</v>
      </c>
      <c r="N662">
        <v>122</v>
      </c>
    </row>
    <row r="663" spans="1:14">
      <c r="A663" t="s">
        <v>4</v>
      </c>
      <c r="B663" t="s">
        <v>89</v>
      </c>
      <c r="C663" s="5">
        <v>35865</v>
      </c>
      <c r="D663" s="5"/>
      <c r="E663" s="9"/>
      <c r="J663">
        <v>40</v>
      </c>
      <c r="K663">
        <v>47</v>
      </c>
    </row>
    <row r="664" spans="1:14">
      <c r="A664" t="s">
        <v>4</v>
      </c>
      <c r="B664" t="s">
        <v>89</v>
      </c>
      <c r="C664" s="5">
        <v>35867</v>
      </c>
      <c r="D664" s="5"/>
      <c r="E664" s="9"/>
      <c r="J664">
        <v>40</v>
      </c>
      <c r="K664">
        <v>47</v>
      </c>
    </row>
    <row r="665" spans="1:14">
      <c r="A665" t="s">
        <v>4</v>
      </c>
      <c r="B665" t="s">
        <v>89</v>
      </c>
      <c r="C665" s="5">
        <v>35868</v>
      </c>
      <c r="D665" s="5"/>
      <c r="E665" s="9"/>
      <c r="J665">
        <v>40</v>
      </c>
      <c r="K665">
        <v>47</v>
      </c>
    </row>
    <row r="666" spans="1:14">
      <c r="A666" t="s">
        <v>4</v>
      </c>
      <c r="B666" t="s">
        <v>89</v>
      </c>
      <c r="C666" s="5">
        <v>35871</v>
      </c>
      <c r="D666" s="5"/>
      <c r="E666" s="9"/>
      <c r="J666">
        <v>40</v>
      </c>
      <c r="K666">
        <v>47</v>
      </c>
    </row>
    <row r="667" spans="1:14">
      <c r="A667" t="s">
        <v>4</v>
      </c>
      <c r="B667" t="s">
        <v>89</v>
      </c>
      <c r="C667" s="5">
        <v>35877</v>
      </c>
      <c r="D667" s="5"/>
      <c r="E667" s="9"/>
      <c r="J667">
        <v>40</v>
      </c>
      <c r="K667">
        <v>47</v>
      </c>
    </row>
    <row r="668" spans="1:14">
      <c r="A668" t="s">
        <v>4</v>
      </c>
      <c r="B668" t="s">
        <v>89</v>
      </c>
      <c r="C668" s="5">
        <v>35880</v>
      </c>
      <c r="D668" s="5"/>
      <c r="E668" s="9"/>
      <c r="J668">
        <v>40</v>
      </c>
      <c r="K668">
        <v>47</v>
      </c>
    </row>
    <row r="669" spans="1:14">
      <c r="A669" t="s">
        <v>4</v>
      </c>
      <c r="B669" t="s">
        <v>89</v>
      </c>
      <c r="C669" s="5">
        <v>35888</v>
      </c>
      <c r="D669" s="5"/>
      <c r="E669" s="9"/>
      <c r="J669">
        <v>40</v>
      </c>
      <c r="K669">
        <v>47</v>
      </c>
    </row>
    <row r="670" spans="1:14">
      <c r="A670" t="s">
        <v>4</v>
      </c>
      <c r="B670" t="s">
        <v>89</v>
      </c>
      <c r="C670" s="5">
        <v>35889</v>
      </c>
      <c r="D670" s="5"/>
      <c r="E670" s="9"/>
      <c r="J670">
        <v>40</v>
      </c>
      <c r="K670">
        <v>47</v>
      </c>
    </row>
    <row r="671" spans="1:14">
      <c r="A671" t="s">
        <v>4</v>
      </c>
      <c r="B671" t="s">
        <v>89</v>
      </c>
      <c r="C671" s="5">
        <v>35891</v>
      </c>
      <c r="D671" s="5"/>
      <c r="E671" s="9"/>
      <c r="J671">
        <v>40</v>
      </c>
      <c r="K671">
        <v>47</v>
      </c>
    </row>
    <row r="672" spans="1:14">
      <c r="A672" t="s">
        <v>4</v>
      </c>
      <c r="B672" t="s">
        <v>89</v>
      </c>
      <c r="C672" s="5">
        <v>35893</v>
      </c>
      <c r="D672" s="5"/>
      <c r="E672" s="9"/>
      <c r="J672">
        <v>40</v>
      </c>
      <c r="K672">
        <v>47</v>
      </c>
    </row>
    <row r="673" spans="1:11">
      <c r="A673" t="s">
        <v>4</v>
      </c>
      <c r="B673" t="s">
        <v>89</v>
      </c>
      <c r="C673" s="5">
        <v>35902</v>
      </c>
      <c r="D673" s="5"/>
      <c r="E673" s="9"/>
      <c r="J673">
        <v>40</v>
      </c>
      <c r="K673">
        <v>47</v>
      </c>
    </row>
    <row r="674" spans="1:11">
      <c r="A674" t="s">
        <v>4</v>
      </c>
      <c r="B674" t="s">
        <v>89</v>
      </c>
      <c r="C674" s="5">
        <v>35904</v>
      </c>
      <c r="D674" s="5"/>
      <c r="E674" s="9"/>
      <c r="J674">
        <v>40</v>
      </c>
      <c r="K674">
        <v>47</v>
      </c>
    </row>
    <row r="675" spans="1:11">
      <c r="A675" t="s">
        <v>4</v>
      </c>
      <c r="B675" t="s">
        <v>89</v>
      </c>
      <c r="C675" s="5">
        <v>35906</v>
      </c>
      <c r="D675" s="5"/>
      <c r="E675" s="9"/>
      <c r="J675">
        <v>40</v>
      </c>
      <c r="K675">
        <v>47</v>
      </c>
    </row>
    <row r="676" spans="1:11">
      <c r="A676" t="s">
        <v>4</v>
      </c>
      <c r="B676" t="s">
        <v>89</v>
      </c>
      <c r="C676" s="5">
        <v>35913</v>
      </c>
      <c r="D676" s="5"/>
      <c r="E676" s="9"/>
      <c r="J676">
        <v>40</v>
      </c>
      <c r="K676">
        <v>47</v>
      </c>
    </row>
    <row r="677" spans="1:11">
      <c r="A677" t="s">
        <v>4</v>
      </c>
      <c r="B677" t="s">
        <v>89</v>
      </c>
      <c r="C677" s="5">
        <v>35917</v>
      </c>
      <c r="D677" s="5"/>
      <c r="E677" s="9"/>
      <c r="J677">
        <v>40</v>
      </c>
      <c r="K677">
        <v>47</v>
      </c>
    </row>
    <row r="678" spans="1:11">
      <c r="A678" t="s">
        <v>4</v>
      </c>
      <c r="B678" t="s">
        <v>89</v>
      </c>
      <c r="C678" s="5">
        <v>35919</v>
      </c>
      <c r="D678" s="5"/>
      <c r="E678" s="9"/>
      <c r="J678">
        <v>40</v>
      </c>
      <c r="K678">
        <v>47</v>
      </c>
    </row>
    <row r="679" spans="1:11">
      <c r="A679" t="s">
        <v>4</v>
      </c>
      <c r="B679" t="s">
        <v>89</v>
      </c>
      <c r="C679" s="5">
        <v>35920</v>
      </c>
      <c r="D679" s="5"/>
      <c r="E679" s="9"/>
      <c r="J679">
        <v>40</v>
      </c>
      <c r="K679">
        <v>47</v>
      </c>
    </row>
    <row r="680" spans="1:11">
      <c r="A680" t="s">
        <v>4</v>
      </c>
      <c r="B680" t="s">
        <v>89</v>
      </c>
      <c r="C680" s="5">
        <v>35921</v>
      </c>
      <c r="D680" s="5"/>
      <c r="E680" s="9"/>
      <c r="J680">
        <v>40</v>
      </c>
      <c r="K680">
        <v>47</v>
      </c>
    </row>
    <row r="681" spans="1:11">
      <c r="A681" t="s">
        <v>4</v>
      </c>
      <c r="B681" t="s">
        <v>89</v>
      </c>
      <c r="C681" s="5">
        <v>35924</v>
      </c>
      <c r="D681" s="5"/>
      <c r="E681" s="9"/>
      <c r="J681">
        <v>40</v>
      </c>
      <c r="K681">
        <v>47</v>
      </c>
    </row>
    <row r="682" spans="1:11">
      <c r="A682" t="s">
        <v>4</v>
      </c>
      <c r="B682" t="s">
        <v>89</v>
      </c>
      <c r="C682" s="5">
        <v>35931</v>
      </c>
      <c r="D682" s="5"/>
      <c r="E682" s="9"/>
      <c r="J682">
        <v>40</v>
      </c>
      <c r="K682">
        <v>47</v>
      </c>
    </row>
    <row r="683" spans="1:11">
      <c r="A683" t="s">
        <v>4</v>
      </c>
      <c r="B683" t="s">
        <v>89</v>
      </c>
      <c r="C683" s="5">
        <v>35932</v>
      </c>
      <c r="D683" s="5"/>
      <c r="E683" s="9"/>
      <c r="J683">
        <v>40</v>
      </c>
      <c r="K683">
        <v>47</v>
      </c>
    </row>
    <row r="684" spans="1:11">
      <c r="A684" t="s">
        <v>4</v>
      </c>
      <c r="B684" t="s">
        <v>89</v>
      </c>
      <c r="C684" s="5">
        <v>35933</v>
      </c>
      <c r="D684" s="5"/>
      <c r="E684" s="9"/>
      <c r="J684">
        <v>40</v>
      </c>
      <c r="K684">
        <v>47</v>
      </c>
    </row>
    <row r="685" spans="1:11">
      <c r="A685" t="s">
        <v>4</v>
      </c>
      <c r="B685" t="s">
        <v>89</v>
      </c>
      <c r="C685" s="5">
        <v>35934</v>
      </c>
      <c r="D685" s="5"/>
      <c r="E685" s="9"/>
      <c r="J685">
        <v>40</v>
      </c>
      <c r="K685">
        <v>47</v>
      </c>
    </row>
    <row r="686" spans="1:11">
      <c r="A686" t="s">
        <v>4</v>
      </c>
      <c r="B686" t="s">
        <v>89</v>
      </c>
      <c r="C686" s="5">
        <v>35935</v>
      </c>
      <c r="D686" s="5"/>
      <c r="E686" s="9"/>
      <c r="J686">
        <v>40</v>
      </c>
      <c r="K686">
        <v>47</v>
      </c>
    </row>
    <row r="687" spans="1:11">
      <c r="A687" t="s">
        <v>4</v>
      </c>
      <c r="B687" t="s">
        <v>89</v>
      </c>
      <c r="C687" s="5">
        <v>35936</v>
      </c>
      <c r="D687" s="5"/>
      <c r="E687" s="9"/>
      <c r="J687">
        <v>40</v>
      </c>
      <c r="K687">
        <v>47</v>
      </c>
    </row>
    <row r="688" spans="1:11">
      <c r="A688" t="s">
        <v>4</v>
      </c>
      <c r="B688" t="s">
        <v>89</v>
      </c>
      <c r="C688" s="5">
        <v>35944</v>
      </c>
      <c r="D688" s="5"/>
      <c r="E688" s="9"/>
      <c r="J688">
        <v>40</v>
      </c>
      <c r="K688">
        <v>47</v>
      </c>
    </row>
    <row r="689" spans="1:14">
      <c r="A689" t="s">
        <v>4</v>
      </c>
      <c r="B689" t="s">
        <v>89</v>
      </c>
      <c r="C689" s="5">
        <v>35945</v>
      </c>
      <c r="D689" s="5"/>
      <c r="E689" s="9"/>
      <c r="J689">
        <v>40</v>
      </c>
      <c r="K689">
        <v>47</v>
      </c>
    </row>
    <row r="690" spans="1:14">
      <c r="A690" t="s">
        <v>4</v>
      </c>
      <c r="B690" t="s">
        <v>89</v>
      </c>
      <c r="C690" s="5">
        <v>35947</v>
      </c>
      <c r="D690" s="5"/>
      <c r="E690" s="9"/>
      <c r="J690">
        <v>40</v>
      </c>
      <c r="K690">
        <v>47</v>
      </c>
    </row>
    <row r="691" spans="1:14">
      <c r="A691" t="s">
        <v>4</v>
      </c>
      <c r="B691" t="s">
        <v>89</v>
      </c>
      <c r="C691" s="5">
        <v>35948</v>
      </c>
      <c r="D691" s="5"/>
      <c r="E691" s="9"/>
      <c r="J691">
        <v>40</v>
      </c>
      <c r="K691">
        <v>47</v>
      </c>
    </row>
    <row r="692" spans="1:14">
      <c r="A692" t="s">
        <v>4</v>
      </c>
      <c r="B692" t="s">
        <v>89</v>
      </c>
      <c r="C692" s="5">
        <v>35949</v>
      </c>
      <c r="D692" s="5"/>
      <c r="E692" s="9"/>
      <c r="J692">
        <v>40</v>
      </c>
      <c r="K692">
        <v>47</v>
      </c>
    </row>
    <row r="693" spans="1:14">
      <c r="A693" t="s">
        <v>4</v>
      </c>
      <c r="B693" t="s">
        <v>89</v>
      </c>
      <c r="C693" s="5">
        <v>35953</v>
      </c>
      <c r="D693" s="5" t="s">
        <v>26</v>
      </c>
      <c r="E693" s="9"/>
      <c r="J693">
        <v>40</v>
      </c>
      <c r="K693">
        <v>47</v>
      </c>
    </row>
    <row r="694" spans="1:14">
      <c r="A694" t="s">
        <v>4</v>
      </c>
      <c r="B694" t="s">
        <v>89</v>
      </c>
      <c r="C694" s="5">
        <v>35960</v>
      </c>
      <c r="D694" s="5"/>
      <c r="E694" s="9"/>
      <c r="J694">
        <v>40</v>
      </c>
      <c r="K694">
        <v>47</v>
      </c>
    </row>
    <row r="695" spans="1:14">
      <c r="A695" t="s">
        <v>4</v>
      </c>
      <c r="B695" t="s">
        <v>89</v>
      </c>
      <c r="C695" s="5">
        <v>35961</v>
      </c>
      <c r="D695" s="5"/>
      <c r="E695" s="9"/>
      <c r="J695">
        <v>40</v>
      </c>
      <c r="K695">
        <v>47</v>
      </c>
    </row>
    <row r="696" spans="1:14">
      <c r="A696" t="s">
        <v>4</v>
      </c>
      <c r="B696" t="s">
        <v>89</v>
      </c>
      <c r="C696" s="5">
        <v>35962</v>
      </c>
      <c r="D696" s="5"/>
      <c r="E696" s="9"/>
      <c r="J696">
        <v>40</v>
      </c>
      <c r="K696">
        <v>47</v>
      </c>
    </row>
    <row r="697" spans="1:14">
      <c r="A697" t="s">
        <v>4</v>
      </c>
      <c r="B697" t="s">
        <v>89</v>
      </c>
      <c r="C697" s="5">
        <v>35965</v>
      </c>
      <c r="D697" s="5"/>
      <c r="E697" s="9"/>
      <c r="J697">
        <v>40</v>
      </c>
      <c r="K697">
        <v>47</v>
      </c>
    </row>
    <row r="698" spans="1:14">
      <c r="A698" t="s">
        <v>4</v>
      </c>
      <c r="B698" t="s">
        <v>91</v>
      </c>
      <c r="C698" s="15">
        <v>43859</v>
      </c>
      <c r="E698" s="16">
        <v>278.15335845947266</v>
      </c>
    </row>
    <row r="699" spans="1:14">
      <c r="A699" t="s">
        <v>4</v>
      </c>
      <c r="B699" t="s">
        <v>91</v>
      </c>
      <c r="C699" s="15">
        <v>43875</v>
      </c>
      <c r="E699" s="16">
        <v>548.10761737823486</v>
      </c>
    </row>
    <row r="700" spans="1:14">
      <c r="A700" t="s">
        <v>4</v>
      </c>
      <c r="B700" t="s">
        <v>91</v>
      </c>
      <c r="C700" s="5">
        <v>43886</v>
      </c>
      <c r="D700" s="17" t="s">
        <v>92</v>
      </c>
      <c r="E700" s="8">
        <v>744.77620124816895</v>
      </c>
      <c r="F700">
        <v>7.25</v>
      </c>
      <c r="G700">
        <v>0.41457809879442498</v>
      </c>
      <c r="H700">
        <v>8.25</v>
      </c>
      <c r="I700">
        <v>42.75</v>
      </c>
      <c r="K700">
        <v>45</v>
      </c>
      <c r="L700">
        <v>50</v>
      </c>
      <c r="M700">
        <v>60</v>
      </c>
      <c r="N700">
        <v>73</v>
      </c>
    </row>
    <row r="701" spans="1:14">
      <c r="A701" t="s">
        <v>4</v>
      </c>
      <c r="B701" t="s">
        <v>91</v>
      </c>
      <c r="C701" s="15">
        <v>43889</v>
      </c>
      <c r="E701" s="16">
        <v>798.08479881286621</v>
      </c>
    </row>
    <row r="702" spans="1:14">
      <c r="A702" t="s">
        <v>4</v>
      </c>
      <c r="B702" t="s">
        <v>91</v>
      </c>
      <c r="C702" s="5">
        <v>43890</v>
      </c>
      <c r="D702" s="17" t="s">
        <v>93</v>
      </c>
      <c r="E702" s="8">
        <v>815.83479881286621</v>
      </c>
      <c r="F702">
        <v>7.4</v>
      </c>
      <c r="G702">
        <v>0.52796780204857408</v>
      </c>
      <c r="H702">
        <v>8.4</v>
      </c>
      <c r="I702">
        <v>42.75</v>
      </c>
      <c r="K702">
        <v>45</v>
      </c>
      <c r="L702">
        <v>50</v>
      </c>
      <c r="M702">
        <v>60</v>
      </c>
      <c r="N702">
        <v>73</v>
      </c>
    </row>
    <row r="703" spans="1:14">
      <c r="A703" t="s">
        <v>4</v>
      </c>
      <c r="B703" t="s">
        <v>91</v>
      </c>
      <c r="C703" s="15">
        <v>43903</v>
      </c>
      <c r="E703" s="16">
        <v>1022.3716144561768</v>
      </c>
    </row>
    <row r="704" spans="1:14">
      <c r="A704" t="s">
        <v>4</v>
      </c>
      <c r="B704" t="s">
        <v>91</v>
      </c>
      <c r="C704" s="5">
        <v>43906</v>
      </c>
      <c r="D704" s="17" t="s">
        <v>94</v>
      </c>
      <c r="E704" s="8">
        <v>1059.271614074707</v>
      </c>
      <c r="F704">
        <v>10.7</v>
      </c>
      <c r="G704">
        <v>0.71239034243875055</v>
      </c>
      <c r="H704">
        <v>11.7</v>
      </c>
      <c r="I704">
        <v>42.75</v>
      </c>
      <c r="K704">
        <v>45</v>
      </c>
      <c r="L704">
        <v>50</v>
      </c>
      <c r="M704">
        <v>60</v>
      </c>
      <c r="N704">
        <v>73</v>
      </c>
    </row>
    <row r="705" spans="1:14">
      <c r="A705" t="s">
        <v>4</v>
      </c>
      <c r="B705" t="s">
        <v>91</v>
      </c>
      <c r="C705" s="15">
        <v>43908</v>
      </c>
      <c r="E705" s="16">
        <v>1082.4716138839722</v>
      </c>
    </row>
    <row r="706" spans="1:14">
      <c r="A706" t="s">
        <v>4</v>
      </c>
      <c r="B706" t="s">
        <v>91</v>
      </c>
      <c r="C706" s="15">
        <v>43916</v>
      </c>
      <c r="E706" s="16">
        <v>1200.121618270874</v>
      </c>
    </row>
    <row r="707" spans="1:14">
      <c r="A707" t="s">
        <v>4</v>
      </c>
      <c r="B707" t="s">
        <v>91</v>
      </c>
      <c r="C707" s="5">
        <v>43917</v>
      </c>
      <c r="D707" t="s">
        <v>26</v>
      </c>
      <c r="E707" s="8">
        <v>1214.1216173171997</v>
      </c>
      <c r="F707">
        <v>11.049999999999999</v>
      </c>
      <c r="G707">
        <v>0.44370598373247128</v>
      </c>
      <c r="H707">
        <v>12.049999999999999</v>
      </c>
      <c r="I707">
        <v>42.75</v>
      </c>
      <c r="K707">
        <v>45</v>
      </c>
      <c r="L707">
        <v>50</v>
      </c>
      <c r="M707">
        <v>60</v>
      </c>
      <c r="N707">
        <v>73</v>
      </c>
    </row>
    <row r="708" spans="1:14">
      <c r="A708" t="s">
        <v>4</v>
      </c>
      <c r="B708" t="s">
        <v>95</v>
      </c>
      <c r="C708" s="5">
        <v>43886</v>
      </c>
      <c r="D708" s="17" t="s">
        <v>92</v>
      </c>
      <c r="E708" s="8">
        <v>744.77620124816895</v>
      </c>
      <c r="F708">
        <v>5.7499999999999991</v>
      </c>
      <c r="G708">
        <v>0.58040933831219732</v>
      </c>
      <c r="H708">
        <v>6.7499999999999991</v>
      </c>
      <c r="I708">
        <v>42.25</v>
      </c>
      <c r="K708">
        <v>45.75</v>
      </c>
      <c r="M708">
        <v>58.75</v>
      </c>
    </row>
    <row r="709" spans="1:14">
      <c r="A709" t="s">
        <v>4</v>
      </c>
      <c r="B709" t="s">
        <v>95</v>
      </c>
      <c r="C709" s="5">
        <v>43890</v>
      </c>
      <c r="D709" s="17" t="s">
        <v>93</v>
      </c>
      <c r="E709" s="8">
        <v>815.83479881286621</v>
      </c>
      <c r="F709">
        <v>7.0500000000000007</v>
      </c>
      <c r="G709">
        <v>0.34910600109422335</v>
      </c>
      <c r="H709">
        <v>8.0500000000000007</v>
      </c>
      <c r="I709">
        <v>42.25</v>
      </c>
      <c r="K709">
        <v>45.75</v>
      </c>
      <c r="M709">
        <v>58.75</v>
      </c>
    </row>
    <row r="710" spans="1:14">
      <c r="A710" t="s">
        <v>4</v>
      </c>
      <c r="B710" t="s">
        <v>95</v>
      </c>
      <c r="C710" s="5">
        <v>43906</v>
      </c>
      <c r="D710" s="17" t="s">
        <v>94</v>
      </c>
      <c r="E710" s="8">
        <v>1059.271614074707</v>
      </c>
      <c r="F710">
        <v>9.35</v>
      </c>
      <c r="G710">
        <v>0.24874685927665507</v>
      </c>
      <c r="H710">
        <v>10.35</v>
      </c>
      <c r="I710">
        <v>42.25</v>
      </c>
      <c r="K710">
        <v>45.75</v>
      </c>
      <c r="M710">
        <v>58.75</v>
      </c>
    </row>
    <row r="711" spans="1:14">
      <c r="A711" t="s">
        <v>4</v>
      </c>
      <c r="B711" t="s">
        <v>95</v>
      </c>
      <c r="C711" s="5">
        <v>43917</v>
      </c>
      <c r="D711" t="s">
        <v>26</v>
      </c>
      <c r="E711" s="8">
        <v>1214.1216173171997</v>
      </c>
      <c r="F711">
        <v>10.100000000000001</v>
      </c>
      <c r="G711">
        <v>0.50249378105604425</v>
      </c>
      <c r="H711">
        <v>11.100000000000001</v>
      </c>
      <c r="I711">
        <v>42.25</v>
      </c>
      <c r="K711">
        <v>45.75</v>
      </c>
      <c r="M711">
        <v>58.75</v>
      </c>
    </row>
    <row r="712" spans="1:14">
      <c r="A712" t="s">
        <v>4</v>
      </c>
      <c r="B712" t="s">
        <v>96</v>
      </c>
      <c r="C712" s="5">
        <v>44182</v>
      </c>
      <c r="D712" t="s">
        <v>92</v>
      </c>
      <c r="E712" s="8">
        <v>375.58576107025146</v>
      </c>
      <c r="F712">
        <v>4.5500000000000007</v>
      </c>
      <c r="G712">
        <v>0.10897247358851676</v>
      </c>
      <c r="H712">
        <v>5.5500000000000007</v>
      </c>
    </row>
    <row r="713" spans="1:14">
      <c r="A713" t="s">
        <v>4</v>
      </c>
      <c r="B713" t="s">
        <v>96</v>
      </c>
      <c r="C713" s="5">
        <v>44201</v>
      </c>
      <c r="D713" t="s">
        <v>93</v>
      </c>
      <c r="E713" s="8">
        <v>711.58528614044189</v>
      </c>
      <c r="F713">
        <v>6.35</v>
      </c>
      <c r="G713">
        <v>0.76852130744697178</v>
      </c>
      <c r="H713">
        <v>7.35</v>
      </c>
      <c r="I713">
        <v>39.5</v>
      </c>
      <c r="K713">
        <v>45</v>
      </c>
      <c r="L713">
        <v>49.5</v>
      </c>
    </row>
    <row r="714" spans="1:14">
      <c r="A714" t="s">
        <v>4</v>
      </c>
      <c r="B714" t="s">
        <v>96</v>
      </c>
      <c r="C714" s="5">
        <v>44214</v>
      </c>
      <c r="D714" t="s">
        <v>94</v>
      </c>
      <c r="E714" s="8"/>
    </row>
    <row r="715" spans="1:14">
      <c r="A715" t="s">
        <v>4</v>
      </c>
      <c r="B715" t="s">
        <v>96</v>
      </c>
      <c r="C715" s="5">
        <v>44225</v>
      </c>
      <c r="D715" t="s">
        <v>26</v>
      </c>
      <c r="E715" s="8"/>
      <c r="I715">
        <v>39.5</v>
      </c>
      <c r="K715">
        <v>45</v>
      </c>
      <c r="L715">
        <v>49.5</v>
      </c>
    </row>
    <row r="716" spans="1:14">
      <c r="A716" t="s">
        <v>4</v>
      </c>
      <c r="B716" t="s">
        <v>97</v>
      </c>
      <c r="C716" s="5">
        <v>44182</v>
      </c>
      <c r="D716" t="s">
        <v>92</v>
      </c>
      <c r="E716" s="8">
        <v>375.58576107025146</v>
      </c>
      <c r="F716">
        <v>4.4000000000000004</v>
      </c>
      <c r="G716">
        <v>0.12247448713915883</v>
      </c>
      <c r="H716">
        <v>5.4</v>
      </c>
    </row>
    <row r="717" spans="1:14">
      <c r="A717" t="s">
        <v>4</v>
      </c>
      <c r="B717" t="s">
        <v>97</v>
      </c>
      <c r="C717" s="5">
        <v>44201</v>
      </c>
      <c r="D717" t="s">
        <v>93</v>
      </c>
      <c r="E717" s="8">
        <v>711.58528614044189</v>
      </c>
      <c r="F717">
        <v>12.049999999999999</v>
      </c>
      <c r="G717">
        <v>0.68328251843582888</v>
      </c>
      <c r="H717">
        <v>13.049999999999999</v>
      </c>
      <c r="I717">
        <v>35</v>
      </c>
      <c r="J717">
        <v>38</v>
      </c>
      <c r="K717">
        <v>40.5</v>
      </c>
      <c r="M717">
        <v>56.75</v>
      </c>
    </row>
    <row r="718" spans="1:14">
      <c r="A718" t="s">
        <v>4</v>
      </c>
      <c r="B718" t="s">
        <v>97</v>
      </c>
      <c r="C718" s="5">
        <v>44210</v>
      </c>
      <c r="D718" t="s">
        <v>94</v>
      </c>
      <c r="E718" s="8"/>
    </row>
    <row r="719" spans="1:14">
      <c r="A719" t="s">
        <v>4</v>
      </c>
      <c r="B719" t="s">
        <v>97</v>
      </c>
      <c r="C719" s="5">
        <v>44225</v>
      </c>
      <c r="D719" t="s">
        <v>26</v>
      </c>
      <c r="E719" s="8"/>
      <c r="I719">
        <v>35</v>
      </c>
      <c r="J719">
        <v>38</v>
      </c>
      <c r="K719">
        <v>40.5</v>
      </c>
      <c r="M719">
        <v>56.75</v>
      </c>
    </row>
    <row r="720" spans="1:14">
      <c r="A720" t="s">
        <v>4</v>
      </c>
      <c r="B720" t="s">
        <v>98</v>
      </c>
      <c r="C720" s="5">
        <v>44182</v>
      </c>
      <c r="D720" t="s">
        <v>92</v>
      </c>
      <c r="E720" s="8">
        <v>375.58576107025146</v>
      </c>
      <c r="F720">
        <v>4.1500000000000004</v>
      </c>
      <c r="G720">
        <v>0.25860201081971496</v>
      </c>
      <c r="H720">
        <v>5.15</v>
      </c>
    </row>
    <row r="721" spans="1:13">
      <c r="A721" t="s">
        <v>4</v>
      </c>
      <c r="B721" t="s">
        <v>98</v>
      </c>
      <c r="C721" s="5">
        <v>44201</v>
      </c>
      <c r="D721" t="s">
        <v>93</v>
      </c>
      <c r="E721" s="8">
        <v>711.58528614044189</v>
      </c>
      <c r="F721">
        <v>5.9249999999999998</v>
      </c>
      <c r="G721">
        <v>0.96136296475368743</v>
      </c>
      <c r="H721">
        <v>6.9249999999999998</v>
      </c>
      <c r="I721">
        <v>40</v>
      </c>
      <c r="K721">
        <v>45</v>
      </c>
      <c r="L721">
        <v>50.5</v>
      </c>
    </row>
    <row r="722" spans="1:13">
      <c r="A722" t="s">
        <v>4</v>
      </c>
      <c r="B722" t="s">
        <v>98</v>
      </c>
      <c r="C722" s="5">
        <v>44214</v>
      </c>
      <c r="D722" t="s">
        <v>94</v>
      </c>
      <c r="E722" s="8"/>
    </row>
    <row r="723" spans="1:13">
      <c r="A723" t="s">
        <v>4</v>
      </c>
      <c r="B723" t="s">
        <v>98</v>
      </c>
      <c r="C723" s="5">
        <v>44232</v>
      </c>
      <c r="D723" t="s">
        <v>26</v>
      </c>
      <c r="E723" s="8"/>
      <c r="I723">
        <v>40</v>
      </c>
      <c r="K723">
        <v>45</v>
      </c>
      <c r="L723">
        <v>50.5</v>
      </c>
    </row>
    <row r="724" spans="1:13">
      <c r="A724" t="s">
        <v>4</v>
      </c>
      <c r="B724" t="s">
        <v>99</v>
      </c>
      <c r="C724" s="5">
        <v>44182</v>
      </c>
      <c r="D724" t="s">
        <v>92</v>
      </c>
      <c r="E724" s="8">
        <v>375.58576107025146</v>
      </c>
      <c r="F724">
        <v>4.335</v>
      </c>
      <c r="G724">
        <v>0.13479150566708564</v>
      </c>
      <c r="H724">
        <v>5.335</v>
      </c>
      <c r="K724">
        <v>45</v>
      </c>
    </row>
    <row r="725" spans="1:13">
      <c r="A725" t="s">
        <v>4</v>
      </c>
      <c r="B725" t="s">
        <v>99</v>
      </c>
      <c r="C725" s="5">
        <v>44201</v>
      </c>
      <c r="D725" t="s">
        <v>93</v>
      </c>
      <c r="E725" s="8">
        <v>711.58528614044189</v>
      </c>
      <c r="F725">
        <v>6.9249999999999989</v>
      </c>
      <c r="G725">
        <v>0.91472331882378766</v>
      </c>
      <c r="H725">
        <v>7.9249999999999989</v>
      </c>
      <c r="I725">
        <v>39.25</v>
      </c>
      <c r="K725">
        <v>45</v>
      </c>
    </row>
    <row r="726" spans="1:13">
      <c r="A726" t="s">
        <v>4</v>
      </c>
      <c r="B726" t="s">
        <v>99</v>
      </c>
      <c r="C726" s="5">
        <v>44214</v>
      </c>
      <c r="D726" t="s">
        <v>94</v>
      </c>
      <c r="E726" s="8"/>
      <c r="K726">
        <v>45</v>
      </c>
    </row>
    <row r="727" spans="1:13">
      <c r="A727" t="s">
        <v>4</v>
      </c>
      <c r="B727" t="s">
        <v>99</v>
      </c>
      <c r="C727" s="5">
        <v>44232</v>
      </c>
      <c r="D727" t="s">
        <v>26</v>
      </c>
      <c r="E727" s="8"/>
      <c r="I727">
        <v>39.25</v>
      </c>
      <c r="K727">
        <v>45</v>
      </c>
    </row>
    <row r="728" spans="1:13">
      <c r="A728" t="s">
        <v>4</v>
      </c>
      <c r="B728" t="s">
        <v>100</v>
      </c>
      <c r="C728" s="18">
        <v>44182</v>
      </c>
      <c r="D728" t="s">
        <v>92</v>
      </c>
      <c r="E728" s="8">
        <v>375.58576107025146</v>
      </c>
      <c r="F728">
        <v>4.8666666666666671</v>
      </c>
      <c r="G728">
        <v>0.70887234393788967</v>
      </c>
      <c r="H728">
        <v>5.8666666666666671</v>
      </c>
    </row>
    <row r="729" spans="1:13">
      <c r="A729" t="s">
        <v>4</v>
      </c>
      <c r="B729" t="s">
        <v>100</v>
      </c>
      <c r="C729" s="18">
        <v>44201</v>
      </c>
      <c r="D729" t="s">
        <v>93</v>
      </c>
      <c r="E729" s="8">
        <v>711.58528614044189</v>
      </c>
      <c r="F729">
        <v>12.2</v>
      </c>
      <c r="G729">
        <v>1.6416455159382026</v>
      </c>
      <c r="H729">
        <v>13.2</v>
      </c>
      <c r="I729">
        <v>39.25</v>
      </c>
      <c r="K729">
        <v>45</v>
      </c>
      <c r="L729">
        <v>53</v>
      </c>
      <c r="M729">
        <v>60</v>
      </c>
    </row>
    <row r="730" spans="1:13">
      <c r="A730" t="s">
        <v>4</v>
      </c>
      <c r="B730" t="s">
        <v>100</v>
      </c>
      <c r="C730" s="5">
        <v>44216</v>
      </c>
      <c r="D730" t="s">
        <v>94</v>
      </c>
      <c r="E730" s="8"/>
    </row>
    <row r="731" spans="1:13">
      <c r="A731" t="s">
        <v>4</v>
      </c>
      <c r="B731" t="s">
        <v>100</v>
      </c>
      <c r="C731" s="5">
        <v>44235</v>
      </c>
      <c r="D731" t="s">
        <v>26</v>
      </c>
      <c r="E731" s="8"/>
      <c r="I731">
        <v>39.25</v>
      </c>
      <c r="K731">
        <v>45</v>
      </c>
      <c r="L731">
        <v>53</v>
      </c>
      <c r="M731">
        <v>60</v>
      </c>
    </row>
    <row r="732" spans="1:13">
      <c r="A732" t="s">
        <v>4</v>
      </c>
      <c r="B732" t="s">
        <v>101</v>
      </c>
      <c r="C732" s="18">
        <v>44182</v>
      </c>
      <c r="D732" t="s">
        <v>92</v>
      </c>
      <c r="E732" s="8">
        <v>375.58576107025146</v>
      </c>
      <c r="F732">
        <v>3.8499999999999996</v>
      </c>
      <c r="G732">
        <v>0.12990381056766589</v>
      </c>
      <c r="H732">
        <v>4.8499999999999996</v>
      </c>
    </row>
    <row r="733" spans="1:13">
      <c r="A733" t="s">
        <v>4</v>
      </c>
      <c r="B733" t="s">
        <v>101</v>
      </c>
      <c r="C733" s="18">
        <v>44201</v>
      </c>
      <c r="D733" t="s">
        <v>93</v>
      </c>
      <c r="E733" s="8">
        <v>711.58528614044189</v>
      </c>
      <c r="F733">
        <v>6.0749999999999993</v>
      </c>
      <c r="G733">
        <v>0.48653751140071555</v>
      </c>
      <c r="H733">
        <v>7.0749999999999993</v>
      </c>
      <c r="I733">
        <v>38.5</v>
      </c>
      <c r="K733">
        <v>43</v>
      </c>
      <c r="L733">
        <v>49</v>
      </c>
    </row>
    <row r="734" spans="1:13">
      <c r="A734" t="s">
        <v>4</v>
      </c>
      <c r="B734" t="s">
        <v>101</v>
      </c>
      <c r="C734" s="5">
        <v>44214</v>
      </c>
      <c r="D734" t="s">
        <v>94</v>
      </c>
      <c r="E734" s="8"/>
    </row>
    <row r="735" spans="1:13">
      <c r="A735" t="s">
        <v>4</v>
      </c>
      <c r="B735" t="s">
        <v>101</v>
      </c>
      <c r="C735" s="5">
        <v>44229</v>
      </c>
      <c r="D735" t="s">
        <v>26</v>
      </c>
      <c r="E735" s="8"/>
      <c r="I735">
        <v>38.5</v>
      </c>
      <c r="K735">
        <v>43</v>
      </c>
      <c r="L735">
        <v>49</v>
      </c>
    </row>
    <row r="736" spans="1:13">
      <c r="A736" t="s">
        <v>4</v>
      </c>
      <c r="B736" t="s">
        <v>102</v>
      </c>
      <c r="C736" s="18">
        <v>44158</v>
      </c>
      <c r="D736" t="s">
        <v>92</v>
      </c>
      <c r="E736" s="8">
        <v>549.46489715576172</v>
      </c>
      <c r="F736">
        <v>5.6</v>
      </c>
      <c r="G736">
        <v>7.0710678118654655E-2</v>
      </c>
      <c r="H736">
        <v>6.6</v>
      </c>
      <c r="I736">
        <v>47</v>
      </c>
      <c r="K736">
        <v>48.25</v>
      </c>
      <c r="L736">
        <v>53</v>
      </c>
    </row>
    <row r="737" spans="1:14">
      <c r="A737" t="s">
        <v>4</v>
      </c>
      <c r="B737" t="s">
        <v>102</v>
      </c>
      <c r="C737" s="18">
        <v>44167</v>
      </c>
      <c r="D737" t="s">
        <v>93</v>
      </c>
      <c r="E737" s="8">
        <v>701.49247646331787</v>
      </c>
      <c r="F737">
        <v>6.3</v>
      </c>
      <c r="G737">
        <v>1.0965856099730658</v>
      </c>
      <c r="H737">
        <v>7.3</v>
      </c>
      <c r="I737">
        <v>47</v>
      </c>
      <c r="K737">
        <v>48.25</v>
      </c>
      <c r="L737">
        <v>53</v>
      </c>
    </row>
    <row r="738" spans="1:14">
      <c r="A738" t="s">
        <v>4</v>
      </c>
      <c r="B738" t="s">
        <v>102</v>
      </c>
      <c r="C738" s="18">
        <v>44182</v>
      </c>
      <c r="D738" t="s">
        <v>94</v>
      </c>
      <c r="E738" s="8">
        <v>942.96628284454346</v>
      </c>
      <c r="F738">
        <v>9.7974999999999994</v>
      </c>
      <c r="G738">
        <v>1.1578664376775096</v>
      </c>
      <c r="H738">
        <v>10.797499999999999</v>
      </c>
      <c r="I738">
        <v>47</v>
      </c>
      <c r="K738">
        <v>48.25</v>
      </c>
      <c r="L738">
        <v>53</v>
      </c>
    </row>
    <row r="739" spans="1:14">
      <c r="A739" t="s">
        <v>4</v>
      </c>
      <c r="B739" t="s">
        <v>102</v>
      </c>
      <c r="C739" s="18">
        <v>44200</v>
      </c>
      <c r="D739" t="s">
        <v>26</v>
      </c>
      <c r="E739" s="8"/>
      <c r="F739">
        <v>11.95</v>
      </c>
      <c r="G739">
        <v>1.0280442597476069</v>
      </c>
      <c r="H739">
        <v>12.95</v>
      </c>
      <c r="I739">
        <v>47</v>
      </c>
      <c r="K739">
        <v>48.25</v>
      </c>
      <c r="L739">
        <v>53</v>
      </c>
    </row>
    <row r="740" spans="1:14">
      <c r="A740" t="s">
        <v>4</v>
      </c>
      <c r="B740" t="s">
        <v>103</v>
      </c>
      <c r="C740" s="18">
        <v>44158</v>
      </c>
      <c r="D740" t="s">
        <v>92</v>
      </c>
      <c r="E740" s="8">
        <v>549.46489715576172</v>
      </c>
      <c r="F740">
        <v>5.7</v>
      </c>
      <c r="G740">
        <v>0.42720018726587772</v>
      </c>
      <c r="H740">
        <v>6.7</v>
      </c>
      <c r="I740">
        <v>46</v>
      </c>
      <c r="K740">
        <v>46.75</v>
      </c>
      <c r="M740">
        <v>63</v>
      </c>
      <c r="N740">
        <v>74</v>
      </c>
    </row>
    <row r="741" spans="1:14">
      <c r="A741" t="s">
        <v>4</v>
      </c>
      <c r="B741" t="s">
        <v>103</v>
      </c>
      <c r="C741" s="18">
        <v>44166</v>
      </c>
      <c r="D741" t="s">
        <v>93</v>
      </c>
      <c r="E741" s="8">
        <v>685.09672451019287</v>
      </c>
      <c r="F741">
        <v>6.8000000000000007</v>
      </c>
      <c r="G741">
        <v>0.25495097567963915</v>
      </c>
      <c r="H741">
        <v>7.8000000000000007</v>
      </c>
      <c r="I741">
        <v>46</v>
      </c>
      <c r="K741">
        <v>46.75</v>
      </c>
      <c r="M741">
        <v>63</v>
      </c>
      <c r="N741">
        <v>74</v>
      </c>
    </row>
    <row r="742" spans="1:14">
      <c r="A742" t="s">
        <v>4</v>
      </c>
      <c r="B742" t="s">
        <v>103</v>
      </c>
      <c r="C742" s="18">
        <v>44179</v>
      </c>
      <c r="D742" t="s">
        <v>94</v>
      </c>
      <c r="E742" s="8">
        <v>888.6162805557251</v>
      </c>
      <c r="F742">
        <v>9.3500000000000014</v>
      </c>
      <c r="G742">
        <v>1.1453711188955278</v>
      </c>
      <c r="H742">
        <v>10.350000000000001</v>
      </c>
      <c r="I742">
        <v>46</v>
      </c>
      <c r="K742">
        <v>46.75</v>
      </c>
      <c r="M742">
        <v>63</v>
      </c>
      <c r="N742">
        <v>74</v>
      </c>
    </row>
    <row r="743" spans="1:14">
      <c r="A743" t="s">
        <v>4</v>
      </c>
      <c r="B743" t="s">
        <v>103</v>
      </c>
      <c r="C743" s="18">
        <v>44200</v>
      </c>
      <c r="D743" t="s">
        <v>26</v>
      </c>
      <c r="E743" s="8"/>
      <c r="F743">
        <v>13.25</v>
      </c>
      <c r="G743">
        <v>0.73950997288745202</v>
      </c>
      <c r="H743">
        <v>14.25</v>
      </c>
      <c r="I743">
        <v>46</v>
      </c>
      <c r="K743">
        <v>46.75</v>
      </c>
      <c r="M743">
        <v>63</v>
      </c>
      <c r="N743">
        <v>74</v>
      </c>
    </row>
    <row r="744" spans="1:14">
      <c r="A744" t="s">
        <v>4</v>
      </c>
      <c r="B744" t="s">
        <v>104</v>
      </c>
      <c r="C744" s="18">
        <v>44158</v>
      </c>
      <c r="D744" t="s">
        <v>92</v>
      </c>
      <c r="E744" s="8">
        <v>549.46489715576172</v>
      </c>
      <c r="F744">
        <v>5.85</v>
      </c>
      <c r="G744">
        <v>0.42646805273080135</v>
      </c>
      <c r="H744">
        <v>6.85</v>
      </c>
      <c r="I744">
        <v>47</v>
      </c>
      <c r="K744">
        <v>50</v>
      </c>
      <c r="L744">
        <v>53</v>
      </c>
    </row>
    <row r="745" spans="1:14">
      <c r="A745" t="s">
        <v>4</v>
      </c>
      <c r="B745" t="s">
        <v>104</v>
      </c>
      <c r="C745" s="18">
        <v>44167</v>
      </c>
      <c r="D745" t="s">
        <v>93</v>
      </c>
      <c r="E745" s="8">
        <v>701.49247646331787</v>
      </c>
      <c r="F745">
        <v>5.85</v>
      </c>
      <c r="G745">
        <v>0.31917863337009256</v>
      </c>
      <c r="H745">
        <v>6.85</v>
      </c>
      <c r="I745">
        <v>47</v>
      </c>
      <c r="K745">
        <v>50</v>
      </c>
      <c r="L745">
        <v>53</v>
      </c>
    </row>
    <row r="746" spans="1:14">
      <c r="A746" t="s">
        <v>4</v>
      </c>
      <c r="B746" t="s">
        <v>104</v>
      </c>
      <c r="C746" s="18">
        <v>44182</v>
      </c>
      <c r="D746" t="s">
        <v>94</v>
      </c>
      <c r="E746" s="8">
        <v>942.96628284454346</v>
      </c>
      <c r="F746">
        <v>9.7349999999999994</v>
      </c>
      <c r="G746">
        <v>1.3066392960568749</v>
      </c>
      <c r="H746">
        <v>10.734999999999999</v>
      </c>
      <c r="I746">
        <v>47</v>
      </c>
      <c r="K746">
        <v>50</v>
      </c>
      <c r="L746">
        <v>53</v>
      </c>
    </row>
    <row r="747" spans="1:14">
      <c r="A747" t="s">
        <v>4</v>
      </c>
      <c r="B747" t="s">
        <v>104</v>
      </c>
      <c r="C747" s="18">
        <v>44200</v>
      </c>
      <c r="D747" t="s">
        <v>26</v>
      </c>
      <c r="E747" s="8"/>
      <c r="F747">
        <v>10.6</v>
      </c>
      <c r="G747">
        <v>0.25495097567963931</v>
      </c>
      <c r="H747">
        <v>11.6</v>
      </c>
      <c r="I747">
        <v>47</v>
      </c>
      <c r="K747">
        <v>50</v>
      </c>
      <c r="L747">
        <v>53</v>
      </c>
    </row>
    <row r="748" spans="1:14">
      <c r="A748" t="s">
        <v>4</v>
      </c>
      <c r="B748" t="s">
        <v>105</v>
      </c>
      <c r="C748" s="18">
        <v>44158</v>
      </c>
      <c r="D748" t="s">
        <v>92</v>
      </c>
      <c r="E748" s="8">
        <v>549.46489715576172</v>
      </c>
      <c r="F748">
        <v>5.3666666666666671</v>
      </c>
      <c r="G748">
        <v>0.26562295750848708</v>
      </c>
      <c r="H748">
        <v>6.3666666666666671</v>
      </c>
      <c r="I748">
        <v>46.5</v>
      </c>
      <c r="J748">
        <v>46.5</v>
      </c>
      <c r="K748">
        <v>48.5</v>
      </c>
      <c r="L748">
        <v>53</v>
      </c>
    </row>
    <row r="749" spans="1:14">
      <c r="A749" t="s">
        <v>4</v>
      </c>
      <c r="B749" t="s">
        <v>105</v>
      </c>
      <c r="C749" s="18">
        <v>44167</v>
      </c>
      <c r="D749" t="s">
        <v>93</v>
      </c>
      <c r="E749" s="8">
        <v>701.49247646331787</v>
      </c>
      <c r="F749">
        <v>5.5500000000000007</v>
      </c>
      <c r="G749">
        <v>4.330127018922178E-2</v>
      </c>
      <c r="H749">
        <v>6.5500000000000007</v>
      </c>
      <c r="I749">
        <v>46.5</v>
      </c>
      <c r="J749">
        <v>46.5</v>
      </c>
      <c r="K749">
        <v>48.5</v>
      </c>
      <c r="L749">
        <v>53</v>
      </c>
    </row>
    <row r="750" spans="1:14">
      <c r="A750" t="s">
        <v>4</v>
      </c>
      <c r="B750" t="s">
        <v>105</v>
      </c>
      <c r="C750" s="18">
        <v>44182</v>
      </c>
      <c r="D750" t="s">
        <v>94</v>
      </c>
      <c r="E750" s="8">
        <v>942.96628284454346</v>
      </c>
      <c r="F750">
        <v>8.5250000000000004</v>
      </c>
      <c r="G750">
        <v>1.1822991372744869</v>
      </c>
      <c r="H750">
        <v>9.5250000000000004</v>
      </c>
      <c r="I750">
        <v>46.5</v>
      </c>
      <c r="J750">
        <v>46.5</v>
      </c>
      <c r="K750">
        <v>48.5</v>
      </c>
      <c r="L750">
        <v>53</v>
      </c>
    </row>
    <row r="751" spans="1:14">
      <c r="A751" t="s">
        <v>4</v>
      </c>
      <c r="B751" t="s">
        <v>105</v>
      </c>
      <c r="C751" s="18">
        <v>44200</v>
      </c>
      <c r="D751" t="s">
        <v>26</v>
      </c>
      <c r="E751" s="8"/>
      <c r="F751">
        <v>10.25</v>
      </c>
      <c r="G751">
        <v>1.1233320969330469</v>
      </c>
      <c r="H751">
        <v>11.25</v>
      </c>
      <c r="I751">
        <v>46.5</v>
      </c>
      <c r="J751">
        <v>46.5</v>
      </c>
      <c r="K751">
        <v>48.5</v>
      </c>
      <c r="L751">
        <v>53</v>
      </c>
    </row>
    <row r="752" spans="1:14">
      <c r="A752" t="s">
        <v>4</v>
      </c>
      <c r="B752" t="s">
        <v>106</v>
      </c>
      <c r="C752" s="18">
        <v>44158</v>
      </c>
      <c r="D752" t="s">
        <v>92</v>
      </c>
      <c r="E752" s="8">
        <v>549.46489715576172</v>
      </c>
      <c r="F752">
        <v>7.3000000000000007</v>
      </c>
      <c r="G752">
        <v>0.35000000000000009</v>
      </c>
      <c r="H752">
        <v>8.3000000000000007</v>
      </c>
      <c r="I752">
        <v>46</v>
      </c>
      <c r="K752">
        <v>47</v>
      </c>
      <c r="L752">
        <v>53</v>
      </c>
    </row>
    <row r="753" spans="1:14">
      <c r="A753" t="s">
        <v>4</v>
      </c>
      <c r="B753" t="s">
        <v>106</v>
      </c>
      <c r="C753" s="18">
        <v>44166</v>
      </c>
      <c r="D753" t="s">
        <v>93</v>
      </c>
      <c r="E753" s="8">
        <v>685.09672451019287</v>
      </c>
      <c r="F753">
        <v>7.35</v>
      </c>
      <c r="G753">
        <v>0.47631397208144094</v>
      </c>
      <c r="H753">
        <v>8.35</v>
      </c>
      <c r="I753">
        <v>46</v>
      </c>
      <c r="K753">
        <v>47</v>
      </c>
      <c r="L753">
        <v>53</v>
      </c>
    </row>
    <row r="754" spans="1:14">
      <c r="A754" t="s">
        <v>4</v>
      </c>
      <c r="B754" t="s">
        <v>106</v>
      </c>
      <c r="C754" s="18">
        <v>44179</v>
      </c>
      <c r="D754" t="s">
        <v>94</v>
      </c>
      <c r="E754" s="8">
        <v>888.6162805557251</v>
      </c>
      <c r="F754">
        <v>10.549999999999999</v>
      </c>
      <c r="G754">
        <v>0.5117372372614678</v>
      </c>
      <c r="H754">
        <v>11.549999999999999</v>
      </c>
      <c r="I754">
        <v>46</v>
      </c>
      <c r="K754">
        <v>47</v>
      </c>
      <c r="L754">
        <v>53</v>
      </c>
    </row>
    <row r="755" spans="1:14">
      <c r="A755" t="s">
        <v>4</v>
      </c>
      <c r="B755" t="s">
        <v>106</v>
      </c>
      <c r="C755" s="18">
        <v>44200</v>
      </c>
      <c r="D755" t="s">
        <v>26</v>
      </c>
      <c r="E755" s="8"/>
      <c r="F755">
        <v>14.59</v>
      </c>
      <c r="G755">
        <v>2.0425657884141697</v>
      </c>
      <c r="H755">
        <v>15.59</v>
      </c>
      <c r="I755">
        <v>46</v>
      </c>
      <c r="K755">
        <v>47</v>
      </c>
      <c r="L755">
        <v>53</v>
      </c>
    </row>
    <row r="756" spans="1:14">
      <c r="A756" t="s">
        <v>4</v>
      </c>
      <c r="B756" t="s">
        <v>107</v>
      </c>
      <c r="C756" s="18">
        <v>44158</v>
      </c>
      <c r="D756" t="s">
        <v>92</v>
      </c>
      <c r="E756" s="8">
        <v>549.46489715576172</v>
      </c>
      <c r="F756">
        <v>5.4499999999999993</v>
      </c>
      <c r="G756">
        <v>0.3112474899497184</v>
      </c>
      <c r="H756">
        <v>6.4499999999999993</v>
      </c>
      <c r="I756">
        <v>47</v>
      </c>
      <c r="K756">
        <v>47</v>
      </c>
      <c r="L756">
        <v>53</v>
      </c>
    </row>
    <row r="757" spans="1:14">
      <c r="A757" t="s">
        <v>4</v>
      </c>
      <c r="B757" t="s">
        <v>107</v>
      </c>
      <c r="C757" s="18">
        <v>44167</v>
      </c>
      <c r="D757" t="s">
        <v>93</v>
      </c>
      <c r="E757" s="8">
        <v>701.49247646331787</v>
      </c>
      <c r="F757">
        <v>5.65</v>
      </c>
      <c r="G757">
        <v>0.2165063509461097</v>
      </c>
      <c r="H757">
        <v>6.65</v>
      </c>
      <c r="I757">
        <v>47</v>
      </c>
      <c r="K757">
        <v>47</v>
      </c>
      <c r="L757">
        <v>53</v>
      </c>
    </row>
    <row r="758" spans="1:14">
      <c r="A758" t="s">
        <v>4</v>
      </c>
      <c r="B758" t="s">
        <v>107</v>
      </c>
      <c r="C758" s="18">
        <v>44182</v>
      </c>
      <c r="D758" t="s">
        <v>94</v>
      </c>
      <c r="E758" s="8">
        <v>942.96628284454346</v>
      </c>
      <c r="F758">
        <v>10.85</v>
      </c>
      <c r="G758">
        <v>1.2852528934026968</v>
      </c>
      <c r="H758">
        <v>11.85</v>
      </c>
      <c r="I758">
        <v>47</v>
      </c>
      <c r="K758">
        <v>47</v>
      </c>
      <c r="L758">
        <v>53</v>
      </c>
    </row>
    <row r="759" spans="1:14">
      <c r="A759" t="s">
        <v>4</v>
      </c>
      <c r="B759" t="s">
        <v>107</v>
      </c>
      <c r="C759" s="18">
        <v>44200</v>
      </c>
      <c r="D759" t="s">
        <v>26</v>
      </c>
      <c r="E759" s="8"/>
      <c r="F759">
        <v>11.324999999999999</v>
      </c>
      <c r="G759">
        <v>1.7997829730275812</v>
      </c>
      <c r="H759">
        <v>12.324999999999999</v>
      </c>
      <c r="I759">
        <v>47</v>
      </c>
      <c r="K759">
        <v>47</v>
      </c>
      <c r="L759">
        <v>53</v>
      </c>
      <c r="N759">
        <v>77</v>
      </c>
    </row>
    <row r="760" spans="1:14">
      <c r="A760" t="s">
        <v>4</v>
      </c>
      <c r="B760" t="s">
        <v>108</v>
      </c>
      <c r="C760" s="18">
        <v>44117</v>
      </c>
      <c r="D760" t="s">
        <v>92</v>
      </c>
      <c r="E760" s="8">
        <v>396.55983829498291</v>
      </c>
      <c r="F760">
        <v>3.1500000000000004</v>
      </c>
      <c r="G760">
        <v>0.4023369234857751</v>
      </c>
      <c r="H760">
        <v>4.1500000000000004</v>
      </c>
      <c r="I760">
        <v>57</v>
      </c>
      <c r="J760">
        <v>61.5</v>
      </c>
      <c r="K760">
        <v>62</v>
      </c>
      <c r="L760">
        <v>66</v>
      </c>
      <c r="N760">
        <v>86.75</v>
      </c>
    </row>
    <row r="761" spans="1:14">
      <c r="A761" t="s">
        <v>4</v>
      </c>
      <c r="B761" t="s">
        <v>108</v>
      </c>
      <c r="C761" s="18">
        <v>44146</v>
      </c>
      <c r="D761" t="s">
        <v>93</v>
      </c>
      <c r="E761" s="8">
        <v>778.44316864013672</v>
      </c>
      <c r="F761">
        <v>10.3</v>
      </c>
      <c r="G761">
        <v>0.40311288741492768</v>
      </c>
      <c r="H761">
        <v>11.3</v>
      </c>
      <c r="I761">
        <v>57</v>
      </c>
      <c r="J761">
        <v>61.5</v>
      </c>
      <c r="K761">
        <v>62</v>
      </c>
      <c r="L761">
        <v>66</v>
      </c>
      <c r="N761">
        <v>86.75</v>
      </c>
    </row>
    <row r="762" spans="1:14">
      <c r="A762" t="s">
        <v>4</v>
      </c>
      <c r="B762" t="s">
        <v>108</v>
      </c>
      <c r="C762" s="18">
        <v>44155</v>
      </c>
      <c r="D762" t="s">
        <v>94</v>
      </c>
      <c r="E762" s="8">
        <v>921.72014808654785</v>
      </c>
      <c r="F762">
        <v>10.35</v>
      </c>
      <c r="G762">
        <v>0.86998563206526625</v>
      </c>
      <c r="H762">
        <v>11.35</v>
      </c>
      <c r="I762">
        <v>57</v>
      </c>
      <c r="J762">
        <v>61.5</v>
      </c>
      <c r="K762">
        <v>62</v>
      </c>
      <c r="L762">
        <v>66</v>
      </c>
      <c r="N762">
        <v>86.75</v>
      </c>
    </row>
    <row r="763" spans="1:14">
      <c r="A763" t="s">
        <v>4</v>
      </c>
      <c r="B763" t="s">
        <v>108</v>
      </c>
      <c r="C763" s="18">
        <v>44173</v>
      </c>
      <c r="D763" t="s">
        <v>26</v>
      </c>
      <c r="E763" s="8">
        <v>1220.9261207580566</v>
      </c>
      <c r="F763">
        <v>10.4</v>
      </c>
      <c r="G763">
        <v>0.59160797830996281</v>
      </c>
      <c r="H763">
        <v>11.4</v>
      </c>
      <c r="I763">
        <v>57</v>
      </c>
      <c r="J763">
        <v>61.5</v>
      </c>
      <c r="K763">
        <v>62</v>
      </c>
      <c r="L763">
        <v>66</v>
      </c>
      <c r="N763">
        <v>86.75</v>
      </c>
    </row>
    <row r="764" spans="1:14">
      <c r="A764" t="s">
        <v>4</v>
      </c>
      <c r="B764" t="s">
        <v>109</v>
      </c>
      <c r="C764" s="18">
        <v>44117</v>
      </c>
      <c r="D764" t="s">
        <v>92</v>
      </c>
      <c r="E764" s="8">
        <v>396.55983829498291</v>
      </c>
      <c r="F764">
        <v>3.95</v>
      </c>
      <c r="G764">
        <v>0.2861380785564886</v>
      </c>
      <c r="H764">
        <v>4.95</v>
      </c>
      <c r="I764">
        <v>48</v>
      </c>
      <c r="J764">
        <v>58</v>
      </c>
      <c r="K764">
        <v>51</v>
      </c>
      <c r="L764">
        <v>62</v>
      </c>
    </row>
    <row r="765" spans="1:14">
      <c r="A765" t="s">
        <v>4</v>
      </c>
      <c r="B765" t="s">
        <v>109</v>
      </c>
      <c r="C765" s="18">
        <v>44144</v>
      </c>
      <c r="D765" t="s">
        <v>93</v>
      </c>
      <c r="E765" s="8">
        <v>754.9431676864624</v>
      </c>
      <c r="F765">
        <v>5.75</v>
      </c>
      <c r="G765">
        <v>0.57608593109014572</v>
      </c>
      <c r="H765">
        <v>6.75</v>
      </c>
      <c r="I765">
        <v>48</v>
      </c>
      <c r="J765">
        <v>58</v>
      </c>
      <c r="K765">
        <v>51</v>
      </c>
      <c r="L765">
        <v>62</v>
      </c>
    </row>
    <row r="766" spans="1:14">
      <c r="A766" t="s">
        <v>4</v>
      </c>
      <c r="B766" t="s">
        <v>109</v>
      </c>
      <c r="C766" s="18">
        <v>44153</v>
      </c>
      <c r="D766" t="s">
        <v>94</v>
      </c>
      <c r="E766" s="8">
        <v>889.47014713287354</v>
      </c>
      <c r="F766">
        <v>12.1</v>
      </c>
      <c r="G766">
        <v>1.6023420358962095</v>
      </c>
      <c r="H766">
        <v>13.1</v>
      </c>
      <c r="I766">
        <v>48</v>
      </c>
      <c r="J766">
        <v>58</v>
      </c>
      <c r="K766">
        <v>51</v>
      </c>
      <c r="L766">
        <v>62</v>
      </c>
    </row>
    <row r="767" spans="1:14">
      <c r="A767" t="s">
        <v>4</v>
      </c>
      <c r="B767" t="s">
        <v>109</v>
      </c>
      <c r="C767" s="18">
        <v>44169</v>
      </c>
      <c r="D767" t="s">
        <v>26</v>
      </c>
      <c r="E767" s="8">
        <v>1156.6210441589355</v>
      </c>
      <c r="F767">
        <v>13.8125</v>
      </c>
      <c r="G767">
        <v>1.5370807355178191</v>
      </c>
      <c r="H767">
        <v>14.8125</v>
      </c>
      <c r="I767">
        <v>48</v>
      </c>
      <c r="J767">
        <v>58</v>
      </c>
      <c r="K767">
        <v>51</v>
      </c>
      <c r="L767">
        <v>62</v>
      </c>
      <c r="N767">
        <v>86</v>
      </c>
    </row>
    <row r="768" spans="1:14">
      <c r="A768" t="s">
        <v>4</v>
      </c>
      <c r="B768" t="s">
        <v>110</v>
      </c>
      <c r="C768" s="18">
        <v>44117</v>
      </c>
      <c r="D768" t="s">
        <v>92</v>
      </c>
      <c r="E768" s="8">
        <v>396.55983829498291</v>
      </c>
      <c r="F768">
        <v>2.5</v>
      </c>
      <c r="G768">
        <v>0.18027756377320001</v>
      </c>
      <c r="H768">
        <v>3.5</v>
      </c>
      <c r="I768">
        <v>58</v>
      </c>
      <c r="K768">
        <v>61.75</v>
      </c>
    </row>
    <row r="769" spans="1:14">
      <c r="A769" t="s">
        <v>4</v>
      </c>
      <c r="B769" t="s">
        <v>110</v>
      </c>
      <c r="C769" s="18">
        <v>44146</v>
      </c>
      <c r="D769" t="s">
        <v>93</v>
      </c>
      <c r="E769" s="8">
        <v>778.44316864013672</v>
      </c>
      <c r="F769">
        <v>7.2000000000000011</v>
      </c>
      <c r="G769">
        <v>0.25495097567963931</v>
      </c>
      <c r="H769">
        <v>8.2000000000000011</v>
      </c>
      <c r="I769">
        <v>58</v>
      </c>
      <c r="K769">
        <v>61.75</v>
      </c>
    </row>
    <row r="770" spans="1:14">
      <c r="A770" t="s">
        <v>4</v>
      </c>
      <c r="B770" t="s">
        <v>110</v>
      </c>
      <c r="C770" s="18">
        <v>44155</v>
      </c>
      <c r="D770" t="s">
        <v>94</v>
      </c>
      <c r="E770" s="8">
        <v>921.72014808654785</v>
      </c>
      <c r="F770">
        <v>9.35</v>
      </c>
      <c r="G770">
        <v>0.54025456962435869</v>
      </c>
      <c r="H770">
        <v>10.35</v>
      </c>
      <c r="I770">
        <v>58</v>
      </c>
      <c r="K770">
        <v>61.75</v>
      </c>
    </row>
    <row r="771" spans="1:14">
      <c r="A771" t="s">
        <v>4</v>
      </c>
      <c r="B771" t="s">
        <v>110</v>
      </c>
      <c r="C771" s="18">
        <v>44175</v>
      </c>
      <c r="D771" t="s">
        <v>26</v>
      </c>
      <c r="E771" s="8">
        <v>1253.2761192321777</v>
      </c>
      <c r="F771">
        <v>11.15</v>
      </c>
      <c r="G771">
        <v>1.0520812706250384</v>
      </c>
      <c r="H771">
        <v>12.15</v>
      </c>
      <c r="I771">
        <v>58</v>
      </c>
      <c r="K771">
        <v>61.75</v>
      </c>
      <c r="N771">
        <v>89</v>
      </c>
    </row>
    <row r="772" spans="1:14">
      <c r="A772" t="s">
        <v>4</v>
      </c>
      <c r="B772" t="s">
        <v>111</v>
      </c>
      <c r="C772" s="18">
        <v>44117</v>
      </c>
      <c r="D772" t="s">
        <v>92</v>
      </c>
      <c r="E772" s="8">
        <v>396.55983829498291</v>
      </c>
      <c r="F772">
        <v>2.7249999999999996</v>
      </c>
      <c r="G772">
        <v>0.38951091127207282</v>
      </c>
      <c r="H772">
        <v>3.7249999999999996</v>
      </c>
      <c r="I772">
        <v>50.25</v>
      </c>
      <c r="K772">
        <v>59.5</v>
      </c>
      <c r="L772">
        <v>62</v>
      </c>
    </row>
    <row r="773" spans="1:14">
      <c r="A773" t="s">
        <v>4</v>
      </c>
      <c r="B773" t="s">
        <v>111</v>
      </c>
      <c r="C773" s="18">
        <v>44146</v>
      </c>
      <c r="D773" t="s">
        <v>93</v>
      </c>
      <c r="E773" s="8">
        <v>778.44316864013672</v>
      </c>
      <c r="F773">
        <v>6.7</v>
      </c>
      <c r="G773">
        <v>0.43874821936960495</v>
      </c>
      <c r="H773">
        <v>7.7</v>
      </c>
      <c r="I773">
        <v>50.25</v>
      </c>
      <c r="K773">
        <v>59.5</v>
      </c>
      <c r="L773">
        <v>62</v>
      </c>
    </row>
    <row r="774" spans="1:14">
      <c r="A774" t="s">
        <v>4</v>
      </c>
      <c r="B774" t="s">
        <v>111</v>
      </c>
      <c r="C774" s="18">
        <v>44153</v>
      </c>
      <c r="D774" t="s">
        <v>94</v>
      </c>
      <c r="E774" s="8">
        <v>889.47014713287354</v>
      </c>
      <c r="F774">
        <v>9.6</v>
      </c>
      <c r="G774">
        <v>0.37416573867739411</v>
      </c>
      <c r="H774">
        <v>10.6</v>
      </c>
      <c r="I774">
        <v>50.25</v>
      </c>
      <c r="K774">
        <v>59.5</v>
      </c>
      <c r="L774">
        <v>62</v>
      </c>
    </row>
    <row r="775" spans="1:14">
      <c r="A775" t="s">
        <v>4</v>
      </c>
      <c r="B775" t="s">
        <v>111</v>
      </c>
      <c r="C775" s="18">
        <v>44175</v>
      </c>
      <c r="D775" t="s">
        <v>26</v>
      </c>
      <c r="E775" s="8">
        <v>1253.2761192321777</v>
      </c>
      <c r="F775">
        <v>11.55</v>
      </c>
      <c r="G775">
        <v>1.0825317547305451</v>
      </c>
      <c r="H775">
        <v>12.55</v>
      </c>
      <c r="I775">
        <v>50.25</v>
      </c>
      <c r="K775">
        <v>59.5</v>
      </c>
      <c r="L775">
        <v>62</v>
      </c>
      <c r="N775">
        <v>89</v>
      </c>
    </row>
    <row r="776" spans="1:14">
      <c r="A776" t="s">
        <v>4</v>
      </c>
      <c r="B776" t="s">
        <v>112</v>
      </c>
      <c r="C776" s="18">
        <v>44117</v>
      </c>
      <c r="D776" t="s">
        <v>92</v>
      </c>
      <c r="E776" s="8">
        <v>396.55983829498291</v>
      </c>
      <c r="F776">
        <v>4.1500000000000004</v>
      </c>
      <c r="G776">
        <v>0.20463381929681126</v>
      </c>
      <c r="H776">
        <v>5.15</v>
      </c>
      <c r="I776">
        <v>48</v>
      </c>
      <c r="J776">
        <v>58</v>
      </c>
      <c r="K776">
        <v>51</v>
      </c>
      <c r="L776">
        <v>62.5</v>
      </c>
    </row>
    <row r="777" spans="1:14">
      <c r="A777" t="s">
        <v>4</v>
      </c>
      <c r="B777" t="s">
        <v>112</v>
      </c>
      <c r="C777" s="18">
        <v>44144</v>
      </c>
      <c r="D777" t="s">
        <v>93</v>
      </c>
      <c r="E777" s="8">
        <v>754.9431676864624</v>
      </c>
      <c r="F777">
        <v>7.375</v>
      </c>
      <c r="G777">
        <v>0.57268555944776545</v>
      </c>
      <c r="H777">
        <v>8.375</v>
      </c>
      <c r="I777">
        <v>48</v>
      </c>
      <c r="J777">
        <v>58</v>
      </c>
      <c r="K777">
        <v>51</v>
      </c>
      <c r="L777">
        <v>62.5</v>
      </c>
    </row>
    <row r="778" spans="1:14">
      <c r="A778" t="s">
        <v>4</v>
      </c>
      <c r="B778" t="s">
        <v>112</v>
      </c>
      <c r="C778" s="18">
        <v>44153</v>
      </c>
      <c r="D778" t="s">
        <v>94</v>
      </c>
      <c r="E778" s="8">
        <v>889.47014713287354</v>
      </c>
      <c r="F778">
        <v>11.95</v>
      </c>
      <c r="G778">
        <v>0.80738776309775961</v>
      </c>
      <c r="H778">
        <v>12.95</v>
      </c>
      <c r="I778">
        <v>48</v>
      </c>
      <c r="J778">
        <v>58</v>
      </c>
      <c r="K778">
        <v>51</v>
      </c>
      <c r="L778">
        <v>62.5</v>
      </c>
    </row>
    <row r="779" spans="1:14">
      <c r="A779" t="s">
        <v>4</v>
      </c>
      <c r="B779" t="s">
        <v>112</v>
      </c>
      <c r="C779" s="18">
        <v>44169</v>
      </c>
      <c r="D779" t="s">
        <v>26</v>
      </c>
      <c r="E779" s="8">
        <v>1156.6210441589355</v>
      </c>
      <c r="F779">
        <v>13.825000000000001</v>
      </c>
      <c r="G779">
        <v>0.81729355191387199</v>
      </c>
      <c r="H779">
        <v>14.825000000000001</v>
      </c>
      <c r="I779">
        <v>48</v>
      </c>
      <c r="J779">
        <v>58</v>
      </c>
      <c r="K779">
        <v>51</v>
      </c>
      <c r="L779">
        <v>62.5</v>
      </c>
      <c r="N779">
        <v>86</v>
      </c>
    </row>
    <row r="780" spans="1:14">
      <c r="A780" t="s">
        <v>4</v>
      </c>
      <c r="B780" t="s">
        <v>113</v>
      </c>
      <c r="C780" s="18">
        <v>44117</v>
      </c>
      <c r="D780" t="s">
        <v>92</v>
      </c>
      <c r="E780" s="8">
        <v>396.55983829498291</v>
      </c>
      <c r="F780">
        <v>3.2</v>
      </c>
      <c r="G780">
        <v>0.12247448713915901</v>
      </c>
      <c r="H780">
        <v>4.2</v>
      </c>
      <c r="I780">
        <v>49.5</v>
      </c>
      <c r="J780">
        <v>62</v>
      </c>
      <c r="K780">
        <v>59.25</v>
      </c>
      <c r="L780">
        <v>62.5</v>
      </c>
    </row>
    <row r="781" spans="1:14">
      <c r="A781" t="s">
        <v>4</v>
      </c>
      <c r="B781" t="s">
        <v>113</v>
      </c>
      <c r="C781" s="18">
        <v>44146</v>
      </c>
      <c r="D781" t="s">
        <v>93</v>
      </c>
      <c r="E781" s="8">
        <v>778.44316864013672</v>
      </c>
      <c r="F781">
        <v>10.8</v>
      </c>
      <c r="G781">
        <v>1.0606601717798247</v>
      </c>
      <c r="H781">
        <v>11.8</v>
      </c>
      <c r="I781">
        <v>49.5</v>
      </c>
      <c r="J781">
        <v>62</v>
      </c>
      <c r="K781">
        <v>59.25</v>
      </c>
      <c r="L781">
        <v>62.5</v>
      </c>
    </row>
    <row r="782" spans="1:14">
      <c r="A782" t="s">
        <v>4</v>
      </c>
      <c r="B782" t="s">
        <v>113</v>
      </c>
      <c r="C782" s="18">
        <v>44153</v>
      </c>
      <c r="D782" t="s">
        <v>94</v>
      </c>
      <c r="E782" s="8">
        <v>889.47014713287354</v>
      </c>
      <c r="F782">
        <v>12.05</v>
      </c>
      <c r="G782">
        <v>0.36314597615834865</v>
      </c>
      <c r="H782">
        <v>13.05</v>
      </c>
      <c r="I782">
        <v>49.5</v>
      </c>
      <c r="J782">
        <v>62</v>
      </c>
      <c r="K782">
        <v>59.25</v>
      </c>
      <c r="L782">
        <v>62.5</v>
      </c>
    </row>
    <row r="783" spans="1:14">
      <c r="A783" t="s">
        <v>4</v>
      </c>
      <c r="B783" t="s">
        <v>113</v>
      </c>
      <c r="C783" s="18">
        <v>44173</v>
      </c>
      <c r="D783" t="s">
        <v>26</v>
      </c>
      <c r="E783" s="8">
        <v>1220.9261207580566</v>
      </c>
      <c r="F783">
        <v>12.75</v>
      </c>
      <c r="G783">
        <v>1.6618889854620265</v>
      </c>
      <c r="H783">
        <v>13.75</v>
      </c>
      <c r="I783">
        <v>49.5</v>
      </c>
      <c r="J783">
        <v>62</v>
      </c>
      <c r="K783">
        <v>59.25</v>
      </c>
      <c r="L783">
        <v>62.5</v>
      </c>
      <c r="N783">
        <v>88</v>
      </c>
    </row>
    <row r="784" spans="1:14">
      <c r="A784" t="s">
        <v>4</v>
      </c>
      <c r="B784" t="s">
        <v>114</v>
      </c>
      <c r="C784" s="5">
        <v>44280</v>
      </c>
      <c r="D784" t="s">
        <v>92</v>
      </c>
      <c r="E784" s="8"/>
      <c r="L784">
        <v>58</v>
      </c>
      <c r="N784">
        <v>84</v>
      </c>
    </row>
    <row r="785" spans="1:14">
      <c r="A785" t="s">
        <v>4</v>
      </c>
      <c r="B785" t="s">
        <v>114</v>
      </c>
      <c r="C785" s="5">
        <v>44292</v>
      </c>
      <c r="D785" t="s">
        <v>93</v>
      </c>
      <c r="E785" s="8"/>
      <c r="L785">
        <v>58</v>
      </c>
      <c r="N785">
        <v>84</v>
      </c>
    </row>
    <row r="786" spans="1:14">
      <c r="A786" t="s">
        <v>4</v>
      </c>
      <c r="B786" t="s">
        <v>114</v>
      </c>
      <c r="C786" s="5">
        <v>44307</v>
      </c>
      <c r="D786" t="s">
        <v>94</v>
      </c>
      <c r="E786" s="8"/>
      <c r="L786">
        <v>58</v>
      </c>
      <c r="N786">
        <v>84</v>
      </c>
    </row>
    <row r="787" spans="1:14">
      <c r="A787" t="s">
        <v>4</v>
      </c>
      <c r="B787" t="s">
        <v>114</v>
      </c>
      <c r="C787" s="5">
        <v>44333</v>
      </c>
      <c r="D787" t="s">
        <v>26</v>
      </c>
      <c r="E787" s="8"/>
      <c r="L787">
        <v>58</v>
      </c>
      <c r="N787">
        <v>84</v>
      </c>
    </row>
    <row r="788" spans="1:14">
      <c r="A788" t="s">
        <v>4</v>
      </c>
      <c r="B788" t="s">
        <v>115</v>
      </c>
      <c r="C788" s="5">
        <v>44280</v>
      </c>
      <c r="D788" t="s">
        <v>92</v>
      </c>
      <c r="E788" s="8"/>
    </row>
    <row r="789" spans="1:14">
      <c r="A789" t="s">
        <v>4</v>
      </c>
      <c r="B789" t="s">
        <v>115</v>
      </c>
      <c r="C789" s="5">
        <v>44292</v>
      </c>
      <c r="D789" t="s">
        <v>93</v>
      </c>
      <c r="E789" s="8"/>
    </row>
    <row r="790" spans="1:14">
      <c r="A790" t="s">
        <v>4</v>
      </c>
      <c r="B790" t="s">
        <v>115</v>
      </c>
      <c r="C790" s="5">
        <v>44307</v>
      </c>
      <c r="D790" t="s">
        <v>94</v>
      </c>
      <c r="E790" s="8"/>
    </row>
    <row r="791" spans="1:14">
      <c r="A791" t="s">
        <v>4</v>
      </c>
      <c r="B791" t="s">
        <v>115</v>
      </c>
      <c r="C791" s="5">
        <v>44336</v>
      </c>
      <c r="D791" t="s">
        <v>26</v>
      </c>
      <c r="E791" s="8"/>
      <c r="J791">
        <v>43</v>
      </c>
      <c r="N791">
        <v>87</v>
      </c>
    </row>
    <row r="792" spans="1:14">
      <c r="A792" t="s">
        <v>4</v>
      </c>
      <c r="B792" t="s">
        <v>116</v>
      </c>
      <c r="C792" s="5">
        <v>44280</v>
      </c>
      <c r="D792" t="s">
        <v>92</v>
      </c>
      <c r="E792" s="8"/>
      <c r="L792">
        <v>60</v>
      </c>
    </row>
    <row r="793" spans="1:14">
      <c r="A793" t="s">
        <v>4</v>
      </c>
      <c r="B793" t="s">
        <v>116</v>
      </c>
      <c r="C793" s="5">
        <v>44292</v>
      </c>
      <c r="D793" t="s">
        <v>93</v>
      </c>
      <c r="E793" s="8"/>
      <c r="L793">
        <v>60</v>
      </c>
    </row>
    <row r="794" spans="1:14">
      <c r="A794" t="s">
        <v>4</v>
      </c>
      <c r="B794" t="s">
        <v>116</v>
      </c>
      <c r="C794" s="5">
        <v>44309</v>
      </c>
      <c r="D794" t="s">
        <v>94</v>
      </c>
      <c r="E794" s="8"/>
      <c r="L794">
        <v>60</v>
      </c>
    </row>
    <row r="795" spans="1:14">
      <c r="A795" t="s">
        <v>4</v>
      </c>
      <c r="B795" t="s">
        <v>116</v>
      </c>
      <c r="C795" s="5">
        <v>44340</v>
      </c>
      <c r="D795" t="s">
        <v>26</v>
      </c>
      <c r="E795" s="8"/>
      <c r="J795">
        <v>43</v>
      </c>
      <c r="L795">
        <v>60</v>
      </c>
      <c r="N795">
        <v>91</v>
      </c>
    </row>
    <row r="796" spans="1:14">
      <c r="A796" t="s">
        <v>4</v>
      </c>
      <c r="B796" t="s">
        <v>117</v>
      </c>
      <c r="C796" s="5">
        <v>44280</v>
      </c>
      <c r="D796" t="s">
        <v>92</v>
      </c>
      <c r="E796" s="8"/>
      <c r="L796">
        <v>60</v>
      </c>
    </row>
    <row r="797" spans="1:14">
      <c r="A797" t="s">
        <v>4</v>
      </c>
      <c r="B797" t="s">
        <v>117</v>
      </c>
      <c r="C797" s="5">
        <v>44292</v>
      </c>
      <c r="D797" t="s">
        <v>93</v>
      </c>
      <c r="E797" s="8"/>
      <c r="L797">
        <v>60</v>
      </c>
    </row>
    <row r="798" spans="1:14">
      <c r="A798" t="s">
        <v>4</v>
      </c>
      <c r="B798" t="s">
        <v>117</v>
      </c>
      <c r="C798" s="5">
        <v>44309</v>
      </c>
      <c r="D798" t="s">
        <v>94</v>
      </c>
      <c r="E798" s="8"/>
      <c r="L798">
        <v>60</v>
      </c>
    </row>
    <row r="799" spans="1:14">
      <c r="A799" t="s">
        <v>4</v>
      </c>
      <c r="B799" t="s">
        <v>117</v>
      </c>
      <c r="C799" s="5">
        <v>44336</v>
      </c>
      <c r="D799" t="s">
        <v>26</v>
      </c>
      <c r="E799" s="8"/>
      <c r="J799">
        <v>43</v>
      </c>
      <c r="L799">
        <v>60</v>
      </c>
      <c r="N799">
        <v>87</v>
      </c>
    </row>
    <row r="800" spans="1:14">
      <c r="A800" t="s">
        <v>4</v>
      </c>
      <c r="B800" t="s">
        <v>118</v>
      </c>
      <c r="C800" s="5">
        <v>44280</v>
      </c>
      <c r="D800" t="s">
        <v>92</v>
      </c>
      <c r="E800" s="8"/>
    </row>
    <row r="801" spans="1:14">
      <c r="A801" t="s">
        <v>4</v>
      </c>
      <c r="B801" t="s">
        <v>118</v>
      </c>
      <c r="C801" s="5">
        <v>44292</v>
      </c>
      <c r="D801" t="s">
        <v>93</v>
      </c>
      <c r="E801" s="8"/>
    </row>
    <row r="802" spans="1:14">
      <c r="A802" t="s">
        <v>4</v>
      </c>
      <c r="B802" t="s">
        <v>118</v>
      </c>
      <c r="C802" s="5">
        <v>44316</v>
      </c>
      <c r="D802" t="s">
        <v>94</v>
      </c>
      <c r="E802" s="8"/>
    </row>
    <row r="803" spans="1:14">
      <c r="A803" t="s">
        <v>4</v>
      </c>
      <c r="B803" t="s">
        <v>118</v>
      </c>
      <c r="C803" s="5">
        <v>44340</v>
      </c>
      <c r="D803" t="s">
        <v>26</v>
      </c>
      <c r="E803" s="8"/>
      <c r="J803">
        <v>43</v>
      </c>
      <c r="N803">
        <v>91</v>
      </c>
    </row>
    <row r="804" spans="1:14">
      <c r="A804" t="s">
        <v>4</v>
      </c>
      <c r="B804" t="s">
        <v>119</v>
      </c>
      <c r="C804" s="5">
        <v>44280</v>
      </c>
      <c r="D804" t="s">
        <v>92</v>
      </c>
      <c r="E804" s="8"/>
    </row>
    <row r="805" spans="1:14">
      <c r="A805" t="s">
        <v>4</v>
      </c>
      <c r="B805" t="s">
        <v>119</v>
      </c>
      <c r="C805" s="5">
        <v>44292</v>
      </c>
      <c r="D805" t="s">
        <v>93</v>
      </c>
      <c r="E805" s="8"/>
    </row>
    <row r="806" spans="1:14">
      <c r="A806" t="s">
        <v>4</v>
      </c>
      <c r="B806" t="s">
        <v>119</v>
      </c>
      <c r="C806" s="5">
        <v>44309</v>
      </c>
      <c r="D806" t="s">
        <v>94</v>
      </c>
      <c r="E806" s="8"/>
    </row>
    <row r="807" spans="1:14">
      <c r="A807" t="s">
        <v>4</v>
      </c>
      <c r="B807" t="s">
        <v>119</v>
      </c>
      <c r="C807" s="5">
        <v>44340</v>
      </c>
      <c r="D807" t="s">
        <v>26</v>
      </c>
      <c r="E807" s="8"/>
      <c r="J807">
        <v>43</v>
      </c>
      <c r="N807">
        <v>91</v>
      </c>
    </row>
    <row r="808" spans="1:14">
      <c r="A808" t="s">
        <v>4</v>
      </c>
      <c r="B808" t="s">
        <v>120</v>
      </c>
      <c r="C808" s="5">
        <v>44242</v>
      </c>
      <c r="D808" t="s">
        <v>92</v>
      </c>
      <c r="E808" s="8"/>
      <c r="L808">
        <v>53</v>
      </c>
    </row>
    <row r="809" spans="1:14">
      <c r="A809" t="s">
        <v>4</v>
      </c>
      <c r="B809" t="s">
        <v>120</v>
      </c>
      <c r="C809" s="5">
        <v>44250</v>
      </c>
      <c r="D809" t="s">
        <v>93</v>
      </c>
      <c r="E809" s="8"/>
      <c r="L809">
        <v>53</v>
      </c>
    </row>
    <row r="810" spans="1:14">
      <c r="A810" t="s">
        <v>4</v>
      </c>
      <c r="B810" t="s">
        <v>120</v>
      </c>
      <c r="C810" s="5">
        <v>44263</v>
      </c>
      <c r="D810" t="s">
        <v>94</v>
      </c>
      <c r="E810" s="8"/>
      <c r="L810">
        <v>53</v>
      </c>
    </row>
    <row r="811" spans="1:14">
      <c r="A811" t="s">
        <v>4</v>
      </c>
      <c r="B811" t="s">
        <v>120</v>
      </c>
      <c r="C811" s="5">
        <v>44281</v>
      </c>
      <c r="D811" t="s">
        <v>26</v>
      </c>
      <c r="E811" s="8"/>
      <c r="J811">
        <v>40</v>
      </c>
      <c r="L811">
        <v>53</v>
      </c>
    </row>
    <row r="812" spans="1:14">
      <c r="A812" t="s">
        <v>4</v>
      </c>
      <c r="B812" t="s">
        <v>121</v>
      </c>
      <c r="C812" s="5">
        <v>44242</v>
      </c>
      <c r="D812" t="s">
        <v>92</v>
      </c>
      <c r="E812" s="8"/>
      <c r="L812">
        <v>49</v>
      </c>
    </row>
    <row r="813" spans="1:14">
      <c r="A813" t="s">
        <v>4</v>
      </c>
      <c r="B813" t="s">
        <v>121</v>
      </c>
      <c r="C813" s="5">
        <v>44250</v>
      </c>
      <c r="D813" t="s">
        <v>93</v>
      </c>
      <c r="E813" s="8"/>
      <c r="L813">
        <v>49</v>
      </c>
    </row>
    <row r="814" spans="1:14">
      <c r="A814" t="s">
        <v>4</v>
      </c>
      <c r="B814" t="s">
        <v>121</v>
      </c>
      <c r="C814" s="5">
        <v>44259</v>
      </c>
      <c r="D814" t="s">
        <v>94</v>
      </c>
      <c r="E814" s="8"/>
      <c r="L814">
        <v>49</v>
      </c>
    </row>
    <row r="815" spans="1:14">
      <c r="A815" t="s">
        <v>4</v>
      </c>
      <c r="B815" t="s">
        <v>121</v>
      </c>
      <c r="C815" s="5">
        <v>44281</v>
      </c>
      <c r="D815" t="s">
        <v>26</v>
      </c>
      <c r="E815" s="8"/>
      <c r="J815">
        <v>40</v>
      </c>
      <c r="L815">
        <v>49</v>
      </c>
      <c r="N815">
        <v>76</v>
      </c>
    </row>
    <row r="816" spans="1:14">
      <c r="A816" t="s">
        <v>4</v>
      </c>
      <c r="B816" t="s">
        <v>122</v>
      </c>
      <c r="C816" s="5">
        <v>44242</v>
      </c>
      <c r="D816" t="s">
        <v>92</v>
      </c>
      <c r="E816" s="8"/>
      <c r="L816">
        <v>54</v>
      </c>
    </row>
    <row r="817" spans="1:14">
      <c r="A817" t="s">
        <v>4</v>
      </c>
      <c r="B817" t="s">
        <v>122</v>
      </c>
      <c r="C817" s="5">
        <v>44250</v>
      </c>
      <c r="D817" t="s">
        <v>93</v>
      </c>
      <c r="E817" s="8"/>
      <c r="L817">
        <v>54</v>
      </c>
    </row>
    <row r="818" spans="1:14">
      <c r="A818" t="s">
        <v>4</v>
      </c>
      <c r="B818" t="s">
        <v>122</v>
      </c>
      <c r="C818" s="5">
        <v>44264</v>
      </c>
      <c r="D818" t="s">
        <v>94</v>
      </c>
      <c r="E818" s="8"/>
      <c r="L818">
        <v>54</v>
      </c>
    </row>
    <row r="819" spans="1:14">
      <c r="A819" t="s">
        <v>4</v>
      </c>
      <c r="B819" t="s">
        <v>122</v>
      </c>
      <c r="C819" s="5">
        <v>44286</v>
      </c>
      <c r="D819" t="s">
        <v>26</v>
      </c>
      <c r="E819" s="8"/>
      <c r="J819">
        <v>40</v>
      </c>
      <c r="L819">
        <v>54</v>
      </c>
      <c r="N819">
        <v>76</v>
      </c>
    </row>
    <row r="820" spans="1:14">
      <c r="A820" t="s">
        <v>4</v>
      </c>
      <c r="B820" t="s">
        <v>123</v>
      </c>
      <c r="C820" s="5">
        <v>44242</v>
      </c>
      <c r="D820" t="s">
        <v>92</v>
      </c>
      <c r="E820" s="8"/>
      <c r="L820">
        <v>54</v>
      </c>
    </row>
    <row r="821" spans="1:14">
      <c r="A821" t="s">
        <v>4</v>
      </c>
      <c r="B821" t="s">
        <v>123</v>
      </c>
      <c r="C821" s="5">
        <v>44250</v>
      </c>
      <c r="D821" t="s">
        <v>93</v>
      </c>
      <c r="E821" s="8"/>
      <c r="L821">
        <v>54</v>
      </c>
    </row>
    <row r="822" spans="1:14">
      <c r="A822" t="s">
        <v>4</v>
      </c>
      <c r="B822" t="s">
        <v>123</v>
      </c>
      <c r="C822" s="5">
        <v>44264</v>
      </c>
      <c r="D822" t="s">
        <v>94</v>
      </c>
      <c r="E822" s="8"/>
      <c r="L822">
        <v>54</v>
      </c>
    </row>
    <row r="823" spans="1:14">
      <c r="A823" t="s">
        <v>4</v>
      </c>
      <c r="B823" t="s">
        <v>123</v>
      </c>
      <c r="C823" s="5">
        <v>44286</v>
      </c>
      <c r="D823" t="s">
        <v>26</v>
      </c>
      <c r="E823" s="8"/>
      <c r="J823">
        <v>40</v>
      </c>
      <c r="L823">
        <v>54</v>
      </c>
      <c r="N823">
        <v>76</v>
      </c>
    </row>
    <row r="824" spans="1:14">
      <c r="A824" t="s">
        <v>4</v>
      </c>
      <c r="B824" t="s">
        <v>124</v>
      </c>
      <c r="C824" s="5">
        <v>44242</v>
      </c>
      <c r="D824" t="s">
        <v>92</v>
      </c>
      <c r="E824" s="8"/>
      <c r="L824">
        <v>53</v>
      </c>
    </row>
    <row r="825" spans="1:14">
      <c r="A825" t="s">
        <v>4</v>
      </c>
      <c r="B825" t="s">
        <v>124</v>
      </c>
      <c r="C825" s="5">
        <v>44250</v>
      </c>
      <c r="D825" t="s">
        <v>93</v>
      </c>
      <c r="E825" s="8"/>
      <c r="L825">
        <v>53</v>
      </c>
    </row>
    <row r="826" spans="1:14">
      <c r="A826" t="s">
        <v>4</v>
      </c>
      <c r="B826" t="s">
        <v>124</v>
      </c>
      <c r="C826" s="5">
        <v>44263</v>
      </c>
      <c r="D826" t="s">
        <v>94</v>
      </c>
      <c r="E826" s="8"/>
      <c r="L826">
        <v>53</v>
      </c>
    </row>
    <row r="827" spans="1:14">
      <c r="A827" t="s">
        <v>4</v>
      </c>
      <c r="B827" t="s">
        <v>124</v>
      </c>
      <c r="C827" s="5">
        <v>44286</v>
      </c>
      <c r="D827" t="s">
        <v>26</v>
      </c>
      <c r="E827" s="8"/>
      <c r="J827">
        <v>40</v>
      </c>
      <c r="L827">
        <v>53</v>
      </c>
      <c r="N827">
        <v>76</v>
      </c>
    </row>
    <row r="828" spans="1:14">
      <c r="A828" t="s">
        <v>4</v>
      </c>
      <c r="B828" t="s">
        <v>125</v>
      </c>
      <c r="C828" s="5">
        <v>44242</v>
      </c>
      <c r="D828" t="s">
        <v>92</v>
      </c>
      <c r="E828" s="8"/>
      <c r="L828">
        <v>53</v>
      </c>
    </row>
    <row r="829" spans="1:14">
      <c r="A829" t="s">
        <v>4</v>
      </c>
      <c r="B829" t="s">
        <v>125</v>
      </c>
      <c r="C829" s="5">
        <v>44250</v>
      </c>
      <c r="D829" t="s">
        <v>93</v>
      </c>
      <c r="E829" s="8"/>
      <c r="L829">
        <v>53</v>
      </c>
    </row>
    <row r="830" spans="1:14">
      <c r="A830" t="s">
        <v>4</v>
      </c>
      <c r="B830" t="s">
        <v>125</v>
      </c>
      <c r="C830" s="5">
        <v>44263</v>
      </c>
      <c r="D830" t="s">
        <v>94</v>
      </c>
      <c r="E830" s="8"/>
      <c r="L830">
        <v>53</v>
      </c>
    </row>
    <row r="831" spans="1:14">
      <c r="A831" t="s">
        <v>4</v>
      </c>
      <c r="B831" t="s">
        <v>125</v>
      </c>
      <c r="C831" s="5">
        <v>44286</v>
      </c>
      <c r="D831" t="s">
        <v>26</v>
      </c>
      <c r="E831" s="8"/>
      <c r="J831">
        <v>40</v>
      </c>
      <c r="L831">
        <v>53</v>
      </c>
      <c r="N83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PlantBiomassObserved</vt:lpstr>
      <vt:lpstr>NitrogenObserved</vt:lpstr>
      <vt:lpstr>CanopyObserved</vt:lpstr>
      <vt:lpstr>SoilWaterObserved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2022-05-31T23:23:15Z</dcterms:created>
  <dcterms:modified xsi:type="dcterms:W3CDTF">2022-06-07T05:40:43Z</dcterms:modified>
</cp:coreProperties>
</file>