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istribuidos-entrega2\"/>
    </mc:Choice>
  </mc:AlternateContent>
  <bookViews>
    <workbookView xWindow="0" yWindow="0" windowWidth="34725" windowHeight="17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  <c r="L66" i="1"/>
  <c r="L64" i="1"/>
  <c r="L62" i="1"/>
  <c r="L60" i="1"/>
  <c r="L58" i="1"/>
  <c r="L57" i="1"/>
  <c r="L56" i="1"/>
  <c r="L55" i="1"/>
  <c r="L47" i="1"/>
  <c r="L39" i="1"/>
  <c r="L31" i="1"/>
  <c r="L27" i="1"/>
  <c r="L23" i="1"/>
  <c r="L19" i="1"/>
  <c r="L7" i="1"/>
  <c r="J68" i="1" l="1"/>
  <c r="J66" i="1"/>
  <c r="J64" i="1"/>
  <c r="J62" i="1"/>
  <c r="J60" i="1"/>
  <c r="J58" i="1"/>
  <c r="J57" i="1"/>
  <c r="J56" i="1"/>
  <c r="J55" i="1"/>
  <c r="J47" i="1"/>
  <c r="J39" i="1"/>
  <c r="J31" i="1"/>
  <c r="J27" i="1"/>
  <c r="J23" i="1"/>
  <c r="J19" i="1"/>
  <c r="J15" i="1"/>
  <c r="J11" i="1"/>
  <c r="J7" i="1"/>
  <c r="G56" i="1"/>
  <c r="G55" i="1"/>
  <c r="G66" i="1"/>
  <c r="H55" i="1"/>
  <c r="I55" i="1"/>
  <c r="K55" i="1"/>
  <c r="G58" i="1"/>
  <c r="I58" i="1" s="1"/>
  <c r="H58" i="1"/>
  <c r="K58" i="1"/>
  <c r="G47" i="1"/>
  <c r="I47" i="1" s="1"/>
  <c r="G39" i="1"/>
  <c r="I39" i="1" s="1"/>
  <c r="G31" i="1"/>
  <c r="I31" i="1" s="1"/>
  <c r="H47" i="1"/>
  <c r="H39" i="1"/>
  <c r="H31" i="1"/>
  <c r="K68" i="1"/>
  <c r="K66" i="1"/>
  <c r="K64" i="1"/>
  <c r="K62" i="1"/>
  <c r="K60" i="1"/>
  <c r="K57" i="1"/>
  <c r="K56" i="1"/>
  <c r="K47" i="1"/>
  <c r="K39" i="1"/>
  <c r="K31" i="1"/>
  <c r="K27" i="1"/>
  <c r="K19" i="1"/>
  <c r="K23" i="1"/>
  <c r="H68" i="1"/>
  <c r="G68" i="1"/>
  <c r="I68" i="1" s="1"/>
  <c r="H66" i="1"/>
  <c r="I66" i="1"/>
  <c r="H64" i="1"/>
  <c r="G64" i="1"/>
  <c r="I64" i="1" s="1"/>
  <c r="H62" i="1"/>
  <c r="G62" i="1"/>
  <c r="I62" i="1" s="1"/>
  <c r="H60" i="1"/>
  <c r="G60" i="1"/>
  <c r="I60" i="1" s="1"/>
  <c r="H57" i="1"/>
  <c r="G57" i="1"/>
  <c r="I57" i="1" s="1"/>
  <c r="H56" i="1"/>
  <c r="I56" i="1"/>
  <c r="H27" i="1"/>
  <c r="G27" i="1"/>
  <c r="I27" i="1" s="1"/>
  <c r="H23" i="1"/>
  <c r="G23" i="1"/>
  <c r="I23" i="1" s="1"/>
  <c r="H19" i="1"/>
  <c r="G19" i="1"/>
  <c r="I19" i="1" s="1"/>
  <c r="H15" i="1"/>
  <c r="H11" i="1"/>
  <c r="H7" i="1"/>
  <c r="G15" i="1"/>
  <c r="I15" i="1" s="1"/>
  <c r="G11" i="1"/>
  <c r="I11" i="1" s="1"/>
  <c r="G7" i="1"/>
  <c r="I7" i="1" s="1"/>
  <c r="K15" i="1" l="1"/>
  <c r="L15" i="1" s="1"/>
  <c r="K11" i="1"/>
  <c r="L11" i="1" s="1"/>
  <c r="K7" i="1"/>
</calcChain>
</file>

<file path=xl/sharedStrings.xml><?xml version="1.0" encoding="utf-8"?>
<sst xmlns="http://schemas.openxmlformats.org/spreadsheetml/2006/main" count="26" uniqueCount="15">
  <si>
    <t>Threads</t>
  </si>
  <si>
    <t>N</t>
  </si>
  <si>
    <t>Speedup</t>
  </si>
  <si>
    <t>Eficiencia</t>
  </si>
  <si>
    <t>MPIseq (Secuencial)</t>
  </si>
  <si>
    <t>MPI</t>
  </si>
  <si>
    <t>-</t>
  </si>
  <si>
    <t>Procesos (Por Maquina)</t>
  </si>
  <si>
    <t>Maquinas</t>
  </si>
  <si>
    <t>Tiempo (Por Proceso)</t>
  </si>
  <si>
    <t>Tiempo Total</t>
  </si>
  <si>
    <t>Tiempo Maximo</t>
  </si>
  <si>
    <t>Tiempo Promedio</t>
  </si>
  <si>
    <t>Tiempo de Comunicacion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</si>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</sst>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zoomScale="175" zoomScaleNormal="175" workbookViewId="0">
      <pane ySplit="1" topLeftCell="A2" activePane="bottomLeft" state="frozen"/>
      <selection pane="bottomLeft" activeCell="J76" sqref="J76"/>
    </sheetView>
  </sheetViews>
  <sheetFormatPr baseColWidth="10" defaultRowHeight="15" x14ac:dyDescent="0.25"/>
  <cols>
    <col min="4" max="5" width="22.85546875" customWidth="1"/>
    <col min="6" max="6" width="12.5703125" customWidth="1"/>
    <col min="7" max="8" width="16.42578125" customWidth="1"/>
    <col min="9" max="9" width="23.7109375" customWidth="1"/>
    <col min="10" max="10" width="15.5703125" customWidth="1"/>
  </cols>
  <sheetData>
    <row r="1" spans="1:12" x14ac:dyDescent="0.25">
      <c r="A1" s="5" t="s">
        <v>1</v>
      </c>
      <c r="B1" s="5" t="s">
        <v>0</v>
      </c>
      <c r="C1" s="5" t="s">
        <v>8</v>
      </c>
      <c r="D1" s="5" t="s">
        <v>7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2</v>
      </c>
      <c r="L1" s="5" t="s">
        <v>3</v>
      </c>
    </row>
    <row r="2" spans="1:12" x14ac:dyDescent="0.25">
      <c r="A2" s="9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1">
        <v>512</v>
      </c>
      <c r="B3" s="3">
        <v>1</v>
      </c>
      <c r="C3" s="3">
        <v>1</v>
      </c>
      <c r="D3" s="1" t="s">
        <v>6</v>
      </c>
      <c r="E3" s="4"/>
      <c r="F3">
        <v>0.78262500000000002</v>
      </c>
    </row>
    <row r="4" spans="1:12" x14ac:dyDescent="0.25">
      <c r="A4" s="1">
        <v>1024</v>
      </c>
      <c r="B4" s="3">
        <v>1</v>
      </c>
      <c r="C4" s="3">
        <v>1</v>
      </c>
      <c r="D4" s="1" t="s">
        <v>6</v>
      </c>
      <c r="E4" s="4"/>
      <c r="F4">
        <v>6.3021649999999996</v>
      </c>
    </row>
    <row r="5" spans="1:12" x14ac:dyDescent="0.25">
      <c r="A5" s="1">
        <v>2048</v>
      </c>
      <c r="B5" s="3">
        <v>1</v>
      </c>
      <c r="C5" s="3">
        <v>1</v>
      </c>
      <c r="D5" s="1" t="s">
        <v>6</v>
      </c>
      <c r="E5" s="4"/>
      <c r="F5">
        <v>50.488621000000002</v>
      </c>
    </row>
    <row r="6" spans="1:12" x14ac:dyDescent="0.25">
      <c r="A6" s="10" t="s">
        <v>5</v>
      </c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7">
        <v>512</v>
      </c>
      <c r="B7" s="7" t="s">
        <v>6</v>
      </c>
      <c r="C7" s="7">
        <v>1</v>
      </c>
      <c r="D7" s="7">
        <v>4</v>
      </c>
      <c r="E7" s="4">
        <v>0.26175199999999998</v>
      </c>
      <c r="F7" s="7">
        <v>0.267652</v>
      </c>
      <c r="G7" s="7">
        <f>MAX(E7:E10)</f>
        <v>0.26175599999999999</v>
      </c>
      <c r="H7" s="7">
        <f>AVERAGE(E7:E10)</f>
        <v>0.26168625000000001</v>
      </c>
      <c r="I7" s="7">
        <f>F7-G7</f>
        <v>5.8960000000000123E-3</v>
      </c>
      <c r="J7" s="7">
        <f>H7/G7</f>
        <v>0.99973353046348512</v>
      </c>
      <c r="K7" s="7">
        <f>F3/F7</f>
        <v>2.9240394243271113</v>
      </c>
      <c r="L7" s="7">
        <f>K7/D7</f>
        <v>0.73100985608177782</v>
      </c>
    </row>
    <row r="8" spans="1:12" x14ac:dyDescent="0.25">
      <c r="A8" s="7"/>
      <c r="B8" s="7"/>
      <c r="C8" s="7"/>
      <c r="D8" s="7"/>
      <c r="E8" s="4">
        <v>0.26162600000000003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4">
        <v>0.26161099999999998</v>
      </c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4">
        <v>0.26175599999999999</v>
      </c>
      <c r="F10" s="7"/>
      <c r="G10" s="7"/>
      <c r="H10" s="7"/>
      <c r="I10" s="7"/>
      <c r="J10" s="7"/>
      <c r="K10" s="7"/>
      <c r="L10" s="7"/>
    </row>
    <row r="11" spans="1:12" x14ac:dyDescent="0.25">
      <c r="A11" s="7">
        <v>1024</v>
      </c>
      <c r="B11" s="7" t="s">
        <v>6</v>
      </c>
      <c r="C11" s="7">
        <v>1</v>
      </c>
      <c r="D11" s="7">
        <v>4</v>
      </c>
      <c r="E11" s="4">
        <v>2.0829140000000002</v>
      </c>
      <c r="F11" s="7">
        <v>2.1076990000000002</v>
      </c>
      <c r="G11" s="7">
        <f>MAX(E11:E14)</f>
        <v>2.0875539999999999</v>
      </c>
      <c r="H11" s="7">
        <f>AVERAGE(E11:E14)</f>
        <v>2.08459825</v>
      </c>
      <c r="I11" s="7">
        <f>F11-G11</f>
        <v>2.0145000000000302E-2</v>
      </c>
      <c r="J11" s="7">
        <f>H11/G11</f>
        <v>0.99858410848294232</v>
      </c>
      <c r="K11" s="7">
        <f>F4/F11</f>
        <v>2.9900687906574892</v>
      </c>
      <c r="L11" s="7">
        <f t="shared" ref="L7:L15" si="0">K11/D11</f>
        <v>0.7475171976643723</v>
      </c>
    </row>
    <row r="12" spans="1:12" x14ac:dyDescent="0.25">
      <c r="A12" s="7"/>
      <c r="B12" s="7"/>
      <c r="C12" s="7"/>
      <c r="D12" s="7"/>
      <c r="E12" s="4">
        <v>2.0875539999999999</v>
      </c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4">
        <v>2.0828259999999998</v>
      </c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4">
        <v>2.085099</v>
      </c>
      <c r="F14" s="7"/>
      <c r="G14" s="7"/>
      <c r="H14" s="7"/>
      <c r="I14" s="7"/>
      <c r="J14" s="7"/>
      <c r="K14" s="7"/>
      <c r="L14" s="7"/>
    </row>
    <row r="15" spans="1:12" x14ac:dyDescent="0.25">
      <c r="A15" s="7">
        <v>2048</v>
      </c>
      <c r="B15" s="7" t="s">
        <v>6</v>
      </c>
      <c r="C15" s="7">
        <v>1</v>
      </c>
      <c r="D15" s="7">
        <v>4</v>
      </c>
      <c r="E15" s="4">
        <v>16.595039</v>
      </c>
      <c r="F15" s="7">
        <v>16.681132600000002</v>
      </c>
      <c r="G15" s="7">
        <f>MAX(E15:E18)</f>
        <v>16.595096999999999</v>
      </c>
      <c r="H15" s="7">
        <f>AVERAGE(E15:E18)</f>
        <v>16.595029749999998</v>
      </c>
      <c r="I15" s="7">
        <f>F15-G15</f>
        <v>8.6035600000002432E-2</v>
      </c>
      <c r="J15" s="7">
        <f>H15/G15</f>
        <v>0.9999959475982575</v>
      </c>
      <c r="K15" s="7">
        <f>F5/F15</f>
        <v>3.0266902260581512</v>
      </c>
      <c r="L15" s="7">
        <f t="shared" si="0"/>
        <v>0.7566725565145378</v>
      </c>
    </row>
    <row r="16" spans="1:12" x14ac:dyDescent="0.25">
      <c r="A16" s="7"/>
      <c r="B16" s="7"/>
      <c r="C16" s="7"/>
      <c r="D16" s="7"/>
      <c r="E16" s="4">
        <v>16.594995999999998</v>
      </c>
      <c r="F16" s="7"/>
      <c r="G16" s="7"/>
      <c r="H16" s="7"/>
      <c r="I16" s="7"/>
      <c r="J16" s="7"/>
      <c r="K16" s="7"/>
      <c r="L16" s="7"/>
    </row>
    <row r="17" spans="1:13" x14ac:dyDescent="0.25">
      <c r="A17" s="7"/>
      <c r="B17" s="7"/>
      <c r="C17" s="7"/>
      <c r="D17" s="7"/>
      <c r="E17" s="4">
        <v>16.594987</v>
      </c>
      <c r="F17" s="7"/>
      <c r="G17" s="7"/>
      <c r="H17" s="7"/>
      <c r="I17" s="7"/>
      <c r="J17" s="7"/>
      <c r="K17" s="7"/>
      <c r="L17" s="7"/>
    </row>
    <row r="18" spans="1:13" x14ac:dyDescent="0.25">
      <c r="A18" s="7"/>
      <c r="B18" s="7"/>
      <c r="C18" s="7"/>
      <c r="D18" s="7"/>
      <c r="E18" s="4">
        <v>16.595096999999999</v>
      </c>
      <c r="F18" s="7"/>
      <c r="G18" s="7"/>
      <c r="H18" s="7"/>
      <c r="I18" s="7"/>
      <c r="J18" s="7"/>
      <c r="K18" s="7"/>
      <c r="L18" s="7"/>
    </row>
    <row r="19" spans="1:13" x14ac:dyDescent="0.25">
      <c r="A19" s="7">
        <v>512</v>
      </c>
      <c r="B19" s="7" t="s">
        <v>6</v>
      </c>
      <c r="C19" s="7">
        <v>2</v>
      </c>
      <c r="D19" s="7">
        <v>2</v>
      </c>
      <c r="E19" s="4">
        <v>0.23986199999999999</v>
      </c>
      <c r="F19" s="7">
        <v>0.36111199999999999</v>
      </c>
      <c r="G19" s="7">
        <f>MAX(E19:E22)</f>
        <v>0.24188299999999999</v>
      </c>
      <c r="H19" s="7">
        <f>AVERAGE(E19:E22)</f>
        <v>0.24073849999999999</v>
      </c>
      <c r="I19" s="7">
        <f>F19-G19</f>
        <v>0.119229</v>
      </c>
      <c r="J19" s="7">
        <f>H19/G19</f>
        <v>0.99526837355250264</v>
      </c>
      <c r="K19" s="7">
        <f>F3/F19</f>
        <v>2.1672638959657946</v>
      </c>
      <c r="L19" s="7">
        <f>K19/(D19*C19)</f>
        <v>0.54181597399144865</v>
      </c>
    </row>
    <row r="20" spans="1:13" x14ac:dyDescent="0.25">
      <c r="A20" s="7"/>
      <c r="B20" s="7"/>
      <c r="C20" s="7"/>
      <c r="D20" s="7"/>
      <c r="E20" s="4">
        <v>0.240178</v>
      </c>
      <c r="F20" s="7"/>
      <c r="G20" s="7"/>
      <c r="H20" s="7"/>
      <c r="I20" s="7"/>
      <c r="J20" s="7"/>
      <c r="K20" s="7"/>
      <c r="L20" s="7"/>
    </row>
    <row r="21" spans="1:13" x14ac:dyDescent="0.25">
      <c r="A21" s="7"/>
      <c r="B21" s="7"/>
      <c r="C21" s="7"/>
      <c r="D21" s="7"/>
      <c r="E21" s="4">
        <v>0.241031</v>
      </c>
      <c r="F21" s="7"/>
      <c r="G21" s="7"/>
      <c r="H21" s="7"/>
      <c r="I21" s="7"/>
      <c r="J21" s="7"/>
      <c r="K21" s="7"/>
      <c r="L21" s="7"/>
    </row>
    <row r="22" spans="1:13" x14ac:dyDescent="0.25">
      <c r="A22" s="7"/>
      <c r="B22" s="7"/>
      <c r="C22" s="7"/>
      <c r="D22" s="7"/>
      <c r="E22" s="4">
        <v>0.24188299999999999</v>
      </c>
      <c r="F22" s="7"/>
      <c r="G22" s="7"/>
      <c r="H22" s="7"/>
      <c r="I22" s="7"/>
      <c r="J22" s="7"/>
      <c r="K22" s="7"/>
      <c r="L22" s="7"/>
    </row>
    <row r="23" spans="1:13" x14ac:dyDescent="0.25">
      <c r="A23" s="7">
        <v>1024</v>
      </c>
      <c r="B23" s="7" t="s">
        <v>6</v>
      </c>
      <c r="C23" s="7">
        <v>2</v>
      </c>
      <c r="D23" s="7">
        <v>2</v>
      </c>
      <c r="E23" s="4">
        <v>1.949414</v>
      </c>
      <c r="F23" s="7">
        <v>2.2998129999999999</v>
      </c>
      <c r="G23" s="7">
        <f>MAX(E23:E26)</f>
        <v>1.950563</v>
      </c>
      <c r="H23" s="7">
        <f>AVERAGE(E23:E26)</f>
        <v>1.9499765</v>
      </c>
      <c r="I23" s="7">
        <f>F23-G23</f>
        <v>0.34924999999999984</v>
      </c>
      <c r="J23" s="7">
        <f>H23/G23</f>
        <v>0.99969931758164177</v>
      </c>
      <c r="K23" s="7">
        <f>F4/F23</f>
        <v>2.740294536990616</v>
      </c>
      <c r="L23" s="7">
        <f>K23/(D23*C23)</f>
        <v>0.685073634247654</v>
      </c>
    </row>
    <row r="24" spans="1:13" x14ac:dyDescent="0.25">
      <c r="A24" s="7"/>
      <c r="B24" s="7"/>
      <c r="C24" s="7"/>
      <c r="D24" s="7"/>
      <c r="E24" s="4">
        <v>1.949897</v>
      </c>
      <c r="F24" s="7"/>
      <c r="G24" s="7"/>
      <c r="H24" s="7"/>
      <c r="I24" s="7"/>
      <c r="J24" s="7"/>
      <c r="K24" s="7"/>
      <c r="L24" s="7"/>
      <c r="M24" s="2"/>
    </row>
    <row r="25" spans="1:13" x14ac:dyDescent="0.25">
      <c r="A25" s="7"/>
      <c r="B25" s="7"/>
      <c r="C25" s="7"/>
      <c r="D25" s="7"/>
      <c r="E25" s="4">
        <v>1.950032</v>
      </c>
      <c r="F25" s="7"/>
      <c r="G25" s="7"/>
      <c r="H25" s="7"/>
      <c r="I25" s="7"/>
      <c r="J25" s="7"/>
      <c r="K25" s="7"/>
      <c r="L25" s="7"/>
    </row>
    <row r="26" spans="1:13" x14ac:dyDescent="0.25">
      <c r="A26" s="7"/>
      <c r="B26" s="7"/>
      <c r="C26" s="7"/>
      <c r="D26" s="7"/>
      <c r="E26" s="4">
        <v>1.950563</v>
      </c>
      <c r="F26" s="7"/>
      <c r="G26" s="7"/>
      <c r="H26" s="7"/>
      <c r="I26" s="7"/>
      <c r="J26" s="7"/>
      <c r="K26" s="7"/>
      <c r="L26" s="7"/>
    </row>
    <row r="27" spans="1:13" x14ac:dyDescent="0.25">
      <c r="A27" s="7">
        <v>2048</v>
      </c>
      <c r="B27" s="7" t="s">
        <v>6</v>
      </c>
      <c r="C27" s="7">
        <v>2</v>
      </c>
      <c r="D27" s="7">
        <v>2</v>
      </c>
      <c r="E27" s="4">
        <v>15.195338</v>
      </c>
      <c r="F27" s="7">
        <v>16.811197</v>
      </c>
      <c r="G27" s="7">
        <f>MAX(E27:E30)</f>
        <v>15.195338</v>
      </c>
      <c r="H27" s="7">
        <f>AVERAGE(E27:E30)</f>
        <v>15.193645750000002</v>
      </c>
      <c r="I27" s="7">
        <f>F27-G27</f>
        <v>1.6158590000000004</v>
      </c>
      <c r="J27" s="7">
        <f>H27/G27</f>
        <v>0.99988863360591274</v>
      </c>
      <c r="K27" s="7">
        <f>F5/F27</f>
        <v>3.0032734135469354</v>
      </c>
      <c r="L27" s="7">
        <f>K27/(D27*C27)</f>
        <v>0.75081835338673386</v>
      </c>
    </row>
    <row r="28" spans="1:13" x14ac:dyDescent="0.25">
      <c r="A28" s="7"/>
      <c r="B28" s="7"/>
      <c r="C28" s="7"/>
      <c r="D28" s="7"/>
      <c r="E28" s="4">
        <v>15.194112000000001</v>
      </c>
      <c r="F28" s="7"/>
      <c r="G28" s="7"/>
      <c r="H28" s="7"/>
      <c r="I28" s="7"/>
      <c r="J28" s="7"/>
      <c r="K28" s="7"/>
      <c r="L28" s="7"/>
    </row>
    <row r="29" spans="1:13" x14ac:dyDescent="0.25">
      <c r="A29" s="7"/>
      <c r="B29" s="7"/>
      <c r="C29" s="7"/>
      <c r="D29" s="7"/>
      <c r="E29" s="4">
        <v>15.189912</v>
      </c>
      <c r="F29" s="7"/>
      <c r="G29" s="7"/>
      <c r="H29" s="7"/>
      <c r="I29" s="7"/>
      <c r="J29" s="7"/>
      <c r="K29" s="7"/>
      <c r="L29" s="7"/>
    </row>
    <row r="30" spans="1:13" x14ac:dyDescent="0.25">
      <c r="A30" s="7"/>
      <c r="B30" s="7"/>
      <c r="C30" s="7"/>
      <c r="D30" s="7"/>
      <c r="E30" s="4">
        <v>15.195221</v>
      </c>
      <c r="F30" s="7"/>
      <c r="G30" s="7"/>
      <c r="H30" s="7"/>
      <c r="I30" s="7"/>
      <c r="J30" s="7"/>
      <c r="K30" s="7"/>
      <c r="L30" s="7"/>
    </row>
    <row r="31" spans="1:13" x14ac:dyDescent="0.25">
      <c r="A31" s="7">
        <v>512</v>
      </c>
      <c r="B31" s="7" t="s">
        <v>6</v>
      </c>
      <c r="C31" s="7">
        <v>2</v>
      </c>
      <c r="D31" s="7">
        <v>4</v>
      </c>
      <c r="E31" s="4">
        <v>0.124213</v>
      </c>
      <c r="F31" s="7">
        <v>0.32772099999999998</v>
      </c>
      <c r="G31" s="7">
        <f>MAX(E31:E38)</f>
        <v>0.126331</v>
      </c>
      <c r="H31" s="7">
        <f>AVERAGE(E31:E38)</f>
        <v>0.12569749999999999</v>
      </c>
      <c r="I31" s="7">
        <f>F31-G31</f>
        <v>0.20138999999999999</v>
      </c>
      <c r="J31" s="7">
        <f>H31/G31</f>
        <v>0.99498539550862408</v>
      </c>
      <c r="K31" s="7">
        <f>F3/F31</f>
        <v>2.3880831560992433</v>
      </c>
      <c r="L31" s="7">
        <f>K31/(D31*C31)</f>
        <v>0.29851039451240541</v>
      </c>
    </row>
    <row r="32" spans="1:13" x14ac:dyDescent="0.25">
      <c r="A32" s="7"/>
      <c r="B32" s="7"/>
      <c r="C32" s="7"/>
      <c r="D32" s="7"/>
      <c r="E32" s="4">
        <v>0.12521599999999999</v>
      </c>
      <c r="F32" s="7"/>
      <c r="G32" s="7"/>
      <c r="H32" s="7"/>
      <c r="I32" s="7"/>
      <c r="J32" s="7"/>
      <c r="K32" s="7"/>
      <c r="L32" s="7"/>
    </row>
    <row r="33" spans="1:12" x14ac:dyDescent="0.25">
      <c r="A33" s="7"/>
      <c r="B33" s="7"/>
      <c r="C33" s="7"/>
      <c r="D33" s="7"/>
      <c r="E33" s="4">
        <v>0.125088</v>
      </c>
      <c r="F33" s="7"/>
      <c r="G33" s="7"/>
      <c r="H33" s="7"/>
      <c r="I33" s="7"/>
      <c r="J33" s="7"/>
      <c r="K33" s="7"/>
      <c r="L33" s="7"/>
    </row>
    <row r="34" spans="1:12" x14ac:dyDescent="0.25">
      <c r="A34" s="7"/>
      <c r="B34" s="7"/>
      <c r="C34" s="7"/>
      <c r="D34" s="7"/>
      <c r="E34" s="4">
        <v>0.126112</v>
      </c>
      <c r="F34" s="7"/>
      <c r="G34" s="7"/>
      <c r="H34" s="7"/>
      <c r="I34" s="7"/>
      <c r="J34" s="7"/>
      <c r="K34" s="7"/>
      <c r="L34" s="7"/>
    </row>
    <row r="35" spans="1:12" x14ac:dyDescent="0.25">
      <c r="A35" s="7"/>
      <c r="B35" s="7"/>
      <c r="C35" s="7"/>
      <c r="D35" s="7"/>
      <c r="E35" s="4">
        <v>0.12610099999999999</v>
      </c>
      <c r="F35" s="7"/>
      <c r="G35" s="7"/>
      <c r="H35" s="7"/>
      <c r="I35" s="7"/>
      <c r="J35" s="7"/>
      <c r="K35" s="7"/>
      <c r="L35" s="7"/>
    </row>
    <row r="36" spans="1:12" x14ac:dyDescent="0.25">
      <c r="A36" s="7"/>
      <c r="B36" s="7"/>
      <c r="C36" s="7"/>
      <c r="D36" s="7"/>
      <c r="E36" s="4">
        <v>0.126331</v>
      </c>
      <c r="F36" s="7"/>
      <c r="G36" s="7"/>
      <c r="H36" s="7"/>
      <c r="I36" s="7"/>
      <c r="J36" s="7"/>
      <c r="K36" s="7"/>
      <c r="L36" s="7"/>
    </row>
    <row r="37" spans="1:12" x14ac:dyDescent="0.25">
      <c r="A37" s="7"/>
      <c r="B37" s="7"/>
      <c r="C37" s="7"/>
      <c r="D37" s="7"/>
      <c r="E37" s="4">
        <v>0.126308</v>
      </c>
      <c r="F37" s="7"/>
      <c r="G37" s="7"/>
      <c r="H37" s="7"/>
      <c r="I37" s="7"/>
      <c r="J37" s="7"/>
      <c r="K37" s="7"/>
      <c r="L37" s="7"/>
    </row>
    <row r="38" spans="1:12" x14ac:dyDescent="0.25">
      <c r="A38" s="7"/>
      <c r="B38" s="7"/>
      <c r="C38" s="7"/>
      <c r="D38" s="7"/>
      <c r="E38" s="4">
        <v>0.12621099999999999</v>
      </c>
      <c r="F38" s="7"/>
      <c r="G38" s="7"/>
      <c r="H38" s="7"/>
      <c r="I38" s="7"/>
      <c r="J38" s="7"/>
      <c r="K38" s="7"/>
      <c r="L38" s="7"/>
    </row>
    <row r="39" spans="1:12" x14ac:dyDescent="0.25">
      <c r="A39" s="7">
        <v>1024</v>
      </c>
      <c r="B39" s="7" t="s">
        <v>6</v>
      </c>
      <c r="C39" s="7">
        <v>2</v>
      </c>
      <c r="D39" s="7">
        <v>4</v>
      </c>
      <c r="E39" s="4">
        <v>1.085124</v>
      </c>
      <c r="F39" s="7">
        <v>1.423394</v>
      </c>
      <c r="G39" s="7">
        <f>MAX(E39:E46)</f>
        <v>1.0877749999999999</v>
      </c>
      <c r="H39" s="7">
        <f>AVERAGE(E39:E46)</f>
        <v>1.08674575</v>
      </c>
      <c r="I39" s="7">
        <f>F39-G39</f>
        <v>0.33561900000000011</v>
      </c>
      <c r="J39" s="7">
        <f>H39/G39</f>
        <v>0.99905380248672748</v>
      </c>
      <c r="K39" s="7">
        <f>F4/F39</f>
        <v>4.4275618697282688</v>
      </c>
      <c r="L39" s="7">
        <f>K39/(D39*C39)</f>
        <v>0.5534452337160336</v>
      </c>
    </row>
    <row r="40" spans="1:12" x14ac:dyDescent="0.25">
      <c r="A40" s="7"/>
      <c r="B40" s="7"/>
      <c r="C40" s="7"/>
      <c r="D40" s="7"/>
      <c r="E40" s="4">
        <v>1.0865130000000001</v>
      </c>
      <c r="F40" s="7"/>
      <c r="G40" s="7"/>
      <c r="H40" s="7"/>
      <c r="I40" s="7"/>
      <c r="J40" s="7"/>
      <c r="K40" s="7"/>
      <c r="L40" s="7"/>
    </row>
    <row r="41" spans="1:12" x14ac:dyDescent="0.25">
      <c r="A41" s="7"/>
      <c r="B41" s="7"/>
      <c r="C41" s="7"/>
      <c r="D41" s="7"/>
      <c r="E41" s="4">
        <v>1.086522</v>
      </c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4">
        <v>1.086821</v>
      </c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4">
        <v>1.086889</v>
      </c>
      <c r="F43" s="7"/>
      <c r="G43" s="7"/>
      <c r="H43" s="7"/>
      <c r="I43" s="7"/>
      <c r="J43" s="7"/>
      <c r="K43" s="7"/>
      <c r="L43" s="7"/>
    </row>
    <row r="44" spans="1:12" x14ac:dyDescent="0.25">
      <c r="A44" s="7"/>
      <c r="B44" s="7"/>
      <c r="C44" s="7"/>
      <c r="D44" s="7"/>
      <c r="E44" s="4">
        <v>1.0870010000000001</v>
      </c>
      <c r="F44" s="7"/>
      <c r="G44" s="7"/>
      <c r="H44" s="7"/>
      <c r="I44" s="7"/>
      <c r="J44" s="7"/>
      <c r="K44" s="7"/>
      <c r="L44" s="7"/>
    </row>
    <row r="45" spans="1:12" x14ac:dyDescent="0.25">
      <c r="A45" s="7"/>
      <c r="B45" s="7"/>
      <c r="C45" s="7"/>
      <c r="D45" s="7"/>
      <c r="E45" s="4">
        <v>1.087321</v>
      </c>
      <c r="F45" s="7"/>
      <c r="G45" s="7"/>
      <c r="H45" s="7"/>
      <c r="I45" s="7"/>
      <c r="J45" s="7"/>
      <c r="K45" s="7"/>
      <c r="L45" s="7"/>
    </row>
    <row r="46" spans="1:12" x14ac:dyDescent="0.25">
      <c r="A46" s="7"/>
      <c r="B46" s="7"/>
      <c r="C46" s="7"/>
      <c r="D46" s="7"/>
      <c r="E46" s="4">
        <v>1.0877749999999999</v>
      </c>
      <c r="F46" s="7"/>
      <c r="G46" s="7"/>
      <c r="H46" s="7"/>
      <c r="I46" s="7"/>
      <c r="J46" s="7"/>
      <c r="K46" s="7"/>
      <c r="L46" s="7"/>
    </row>
    <row r="47" spans="1:12" x14ac:dyDescent="0.25">
      <c r="A47" s="7">
        <v>2048</v>
      </c>
      <c r="B47" s="7" t="s">
        <v>6</v>
      </c>
      <c r="C47" s="7">
        <v>2</v>
      </c>
      <c r="D47" s="7">
        <v>4</v>
      </c>
      <c r="E47" s="4">
        <v>8.4612312000000003</v>
      </c>
      <c r="F47" s="7">
        <v>9.8787655999999995</v>
      </c>
      <c r="G47" s="7">
        <f>MAX(E47:E54)</f>
        <v>8.4894233000000003</v>
      </c>
      <c r="H47" s="7">
        <f>AVERAGE(E47:E54)</f>
        <v>8.4734902000000005</v>
      </c>
      <c r="I47" s="7">
        <f>F47-G47</f>
        <v>1.3893422999999991</v>
      </c>
      <c r="J47" s="7">
        <f>H47/G47</f>
        <v>0.99812318228966157</v>
      </c>
      <c r="K47" s="7">
        <f>F5/F47</f>
        <v>5.1108228542238114</v>
      </c>
      <c r="L47" s="7">
        <f>K47/(D47*C47)</f>
        <v>0.63885285677797643</v>
      </c>
    </row>
    <row r="48" spans="1:12" x14ac:dyDescent="0.25">
      <c r="A48" s="7"/>
      <c r="B48" s="7"/>
      <c r="C48" s="7"/>
      <c r="D48" s="7"/>
      <c r="E48" s="4">
        <v>8.4634567999999994</v>
      </c>
      <c r="F48" s="7"/>
      <c r="G48" s="7"/>
      <c r="H48" s="7"/>
      <c r="I48" s="7"/>
      <c r="J48" s="7"/>
      <c r="K48" s="7"/>
      <c r="L48" s="7"/>
    </row>
    <row r="49" spans="1:12" x14ac:dyDescent="0.25">
      <c r="A49" s="7"/>
      <c r="B49" s="7"/>
      <c r="C49" s="7"/>
      <c r="D49" s="7"/>
      <c r="E49" s="4">
        <v>8.4669875000000001</v>
      </c>
      <c r="F49" s="7"/>
      <c r="G49" s="7"/>
      <c r="H49" s="7"/>
      <c r="I49" s="7"/>
      <c r="J49" s="7"/>
      <c r="K49" s="7"/>
      <c r="L49" s="7"/>
    </row>
    <row r="50" spans="1:12" x14ac:dyDescent="0.25">
      <c r="A50" s="7"/>
      <c r="B50" s="7"/>
      <c r="C50" s="7"/>
      <c r="D50" s="7"/>
      <c r="E50" s="4">
        <v>8.4697218000000003</v>
      </c>
      <c r="F50" s="7"/>
      <c r="G50" s="7"/>
      <c r="H50" s="7"/>
      <c r="I50" s="7"/>
      <c r="J50" s="7"/>
      <c r="K50" s="7"/>
      <c r="L50" s="7"/>
    </row>
    <row r="51" spans="1:12" x14ac:dyDescent="0.25">
      <c r="A51" s="7"/>
      <c r="B51" s="7"/>
      <c r="C51" s="7"/>
      <c r="D51" s="7"/>
      <c r="E51" s="4">
        <v>8.4735841000000001</v>
      </c>
      <c r="F51" s="7"/>
      <c r="G51" s="7"/>
      <c r="H51" s="7"/>
      <c r="I51" s="7"/>
      <c r="J51" s="7"/>
      <c r="K51" s="7"/>
      <c r="L51" s="7"/>
    </row>
    <row r="52" spans="1:12" x14ac:dyDescent="0.25">
      <c r="A52" s="7"/>
      <c r="B52" s="7"/>
      <c r="C52" s="7"/>
      <c r="D52" s="7"/>
      <c r="E52" s="4">
        <v>8.4778956000000001</v>
      </c>
      <c r="F52" s="7"/>
      <c r="G52" s="7"/>
      <c r="H52" s="7"/>
      <c r="I52" s="7"/>
      <c r="J52" s="7"/>
      <c r="K52" s="7"/>
      <c r="L52" s="7"/>
    </row>
    <row r="53" spans="1:12" x14ac:dyDescent="0.25">
      <c r="A53" s="7"/>
      <c r="B53" s="7"/>
      <c r="C53" s="7"/>
      <c r="D53" s="7"/>
      <c r="E53" s="4">
        <v>8.4856213</v>
      </c>
      <c r="F53" s="7"/>
      <c r="G53" s="7"/>
      <c r="H53" s="7"/>
      <c r="I53" s="7"/>
      <c r="J53" s="7"/>
      <c r="K53" s="7"/>
      <c r="L53" s="7"/>
    </row>
    <row r="54" spans="1:12" x14ac:dyDescent="0.25">
      <c r="A54" s="7"/>
      <c r="B54" s="7"/>
      <c r="C54" s="7"/>
      <c r="D54" s="7"/>
      <c r="E54" s="4">
        <v>8.4894233000000003</v>
      </c>
      <c r="F54" s="7"/>
      <c r="G54" s="7"/>
      <c r="H54" s="7"/>
      <c r="I54" s="7"/>
      <c r="J54" s="7"/>
      <c r="K54" s="7"/>
      <c r="L54" s="7"/>
    </row>
    <row r="55" spans="1:12" x14ac:dyDescent="0.25">
      <c r="A55" s="6">
        <v>512</v>
      </c>
      <c r="B55" s="6">
        <v>4</v>
      </c>
      <c r="C55" s="6">
        <v>1</v>
      </c>
      <c r="D55" s="6">
        <v>1</v>
      </c>
      <c r="E55" s="4">
        <v>0.263266</v>
      </c>
      <c r="F55" s="6">
        <v>0.26540399999999997</v>
      </c>
      <c r="G55" s="6">
        <f>MAX(E55)</f>
        <v>0.263266</v>
      </c>
      <c r="H55" s="6">
        <f>AVERAGE(E55:E55)</f>
        <v>0.263266</v>
      </c>
      <c r="I55" s="6">
        <f>F55-G55</f>
        <v>2.1379999999999733E-3</v>
      </c>
      <c r="J55" s="6">
        <f>H55/G55</f>
        <v>1</v>
      </c>
      <c r="K55" s="6">
        <f>F3/F55</f>
        <v>2.9488063480580551</v>
      </c>
      <c r="L55" s="6">
        <f>K55/B55</f>
        <v>0.73720158701451377</v>
      </c>
    </row>
    <row r="56" spans="1:12" x14ac:dyDescent="0.25">
      <c r="A56" s="6">
        <v>1024</v>
      </c>
      <c r="B56" s="6">
        <v>4</v>
      </c>
      <c r="C56" s="6">
        <v>1</v>
      </c>
      <c r="D56" s="6">
        <v>1</v>
      </c>
      <c r="E56" s="4">
        <v>2.0778180000000002</v>
      </c>
      <c r="F56" s="6">
        <v>2.0913249999999999</v>
      </c>
      <c r="G56" s="6">
        <f>MAX(E56)</f>
        <v>2.0778180000000002</v>
      </c>
      <c r="H56" s="6">
        <f>AVERAGE(E56:E56)</f>
        <v>2.0778180000000002</v>
      </c>
      <c r="I56" s="6">
        <f>F56-G56</f>
        <v>1.3506999999999714E-2</v>
      </c>
      <c r="J56" s="6">
        <f>H56/G56</f>
        <v>1</v>
      </c>
      <c r="K56" s="6">
        <f>F4/F56</f>
        <v>3.0134794926661326</v>
      </c>
      <c r="L56" s="6">
        <f>K56/B56</f>
        <v>0.75336987316653314</v>
      </c>
    </row>
    <row r="57" spans="1:12" ht="14.25" customHeight="1" x14ac:dyDescent="0.25">
      <c r="A57" s="6">
        <v>2048</v>
      </c>
      <c r="B57" s="6">
        <v>4</v>
      </c>
      <c r="C57" s="6">
        <v>1</v>
      </c>
      <c r="D57" s="6">
        <v>1</v>
      </c>
      <c r="E57" s="4">
        <v>16.622848999999999</v>
      </c>
      <c r="F57" s="6">
        <v>16.676556000000001</v>
      </c>
      <c r="G57" s="6">
        <f>MAX(E57:E57)</f>
        <v>16.622848999999999</v>
      </c>
      <c r="H57" s="6">
        <f>AVERAGE(E57:E57)</f>
        <v>16.622848999999999</v>
      </c>
      <c r="I57" s="6">
        <f>F57-G57</f>
        <v>5.3707000000002836E-2</v>
      </c>
      <c r="J57" s="6">
        <f>H57/G57</f>
        <v>1</v>
      </c>
      <c r="K57" s="6">
        <f>F5/F57</f>
        <v>3.0275208502283082</v>
      </c>
      <c r="L57" s="6">
        <f>K57/B57</f>
        <v>0.75688021255707705</v>
      </c>
    </row>
    <row r="58" spans="1:12" x14ac:dyDescent="0.25">
      <c r="A58" s="7">
        <v>512</v>
      </c>
      <c r="B58" s="7">
        <v>2</v>
      </c>
      <c r="C58" s="7">
        <v>2</v>
      </c>
      <c r="D58" s="7">
        <v>1</v>
      </c>
      <c r="E58" s="4">
        <v>0.282113</v>
      </c>
      <c r="F58" s="7">
        <v>0.36997099999999999</v>
      </c>
      <c r="G58" s="7">
        <f>MAX(E58:E59)</f>
        <v>0.282113</v>
      </c>
      <c r="H58" s="7">
        <f>AVERAGE(E58:E59)</f>
        <v>0.28205849999999999</v>
      </c>
      <c r="I58" s="7">
        <f>F58-G58</f>
        <v>8.7857999999999992E-2</v>
      </c>
      <c r="J58" s="7">
        <f>H58/G58</f>
        <v>0.99980681499966317</v>
      </c>
      <c r="K58" s="7">
        <f>F3/F58</f>
        <v>2.115368501855551</v>
      </c>
      <c r="L58" s="7">
        <f>K58/(C58*B58)</f>
        <v>0.52884212546388776</v>
      </c>
    </row>
    <row r="59" spans="1:12" x14ac:dyDescent="0.25">
      <c r="A59" s="7"/>
      <c r="B59" s="7"/>
      <c r="C59" s="7"/>
      <c r="D59" s="7"/>
      <c r="E59" s="4">
        <v>0.28200399999999998</v>
      </c>
      <c r="F59" s="7"/>
      <c r="G59" s="7"/>
      <c r="H59" s="7"/>
      <c r="I59" s="7"/>
      <c r="J59" s="7"/>
      <c r="K59" s="7"/>
      <c r="L59" s="7"/>
    </row>
    <row r="60" spans="1:12" x14ac:dyDescent="0.25">
      <c r="A60" s="7">
        <v>1024</v>
      </c>
      <c r="B60" s="7">
        <v>2</v>
      </c>
      <c r="C60" s="7">
        <v>2</v>
      </c>
      <c r="D60" s="7">
        <v>1</v>
      </c>
      <c r="E60" s="4">
        <v>2.188796</v>
      </c>
      <c r="F60" s="7">
        <v>2.5451589999999999</v>
      </c>
      <c r="G60" s="7">
        <f>MAX(E60:E61)</f>
        <v>2.1888109999999998</v>
      </c>
      <c r="H60" s="7">
        <f>AVERAGE(E60:E61)</f>
        <v>2.1888034999999997</v>
      </c>
      <c r="I60" s="7">
        <f>F60-G60</f>
        <v>0.35634800000000011</v>
      </c>
      <c r="J60" s="7">
        <f>H60/G60</f>
        <v>0.99999657348213244</v>
      </c>
      <c r="K60" s="7">
        <f>F4/F60</f>
        <v>2.4761380330266203</v>
      </c>
      <c r="L60" s="7">
        <f>K60/(C60*B60)</f>
        <v>0.61903450825665507</v>
      </c>
    </row>
    <row r="61" spans="1:12" x14ac:dyDescent="0.25">
      <c r="A61" s="7"/>
      <c r="B61" s="7"/>
      <c r="C61" s="7"/>
      <c r="D61" s="7"/>
      <c r="E61" s="4">
        <v>2.1888109999999998</v>
      </c>
      <c r="F61" s="7"/>
      <c r="G61" s="7"/>
      <c r="H61" s="7"/>
      <c r="I61" s="7"/>
      <c r="J61" s="7"/>
      <c r="K61" s="7"/>
      <c r="L61" s="7"/>
    </row>
    <row r="62" spans="1:12" x14ac:dyDescent="0.25">
      <c r="A62" s="7">
        <v>2048</v>
      </c>
      <c r="B62" s="7">
        <v>2</v>
      </c>
      <c r="C62" s="7">
        <v>2</v>
      </c>
      <c r="D62" s="7">
        <v>1</v>
      </c>
      <c r="E62" s="4">
        <v>17.425612000000001</v>
      </c>
      <c r="F62" s="7">
        <v>18.800156000000001</v>
      </c>
      <c r="G62" s="7">
        <f>MAX(E62:E63)</f>
        <v>17.425713999999999</v>
      </c>
      <c r="H62" s="7">
        <f>AVERAGE(E62:E63)</f>
        <v>17.425663</v>
      </c>
      <c r="I62" s="7">
        <f>F62-G62</f>
        <v>1.3744420000000019</v>
      </c>
      <c r="J62" s="7">
        <f>H62/G62</f>
        <v>0.99999707329065546</v>
      </c>
      <c r="K62" s="7">
        <f>F5/F62</f>
        <v>2.6855426625183321</v>
      </c>
      <c r="L62" s="7">
        <f>K62/(C62*B62)</f>
        <v>0.67138566562958302</v>
      </c>
    </row>
    <row r="63" spans="1:12" x14ac:dyDescent="0.25">
      <c r="A63" s="7"/>
      <c r="B63" s="7"/>
      <c r="C63" s="7"/>
      <c r="D63" s="7"/>
      <c r="E63" s="4">
        <v>17.425713999999999</v>
      </c>
      <c r="F63" s="7"/>
      <c r="G63" s="7"/>
      <c r="H63" s="7"/>
      <c r="I63" s="7"/>
      <c r="J63" s="7"/>
      <c r="K63" s="7"/>
      <c r="L63" s="7"/>
    </row>
    <row r="64" spans="1:12" x14ac:dyDescent="0.25">
      <c r="A64" s="7">
        <v>512</v>
      </c>
      <c r="B64" s="7">
        <v>4</v>
      </c>
      <c r="C64" s="7">
        <v>2</v>
      </c>
      <c r="D64" s="7">
        <v>1</v>
      </c>
      <c r="E64" s="4">
        <v>0.150168</v>
      </c>
      <c r="F64" s="7">
        <v>0.26554299999999997</v>
      </c>
      <c r="G64" s="7">
        <f>MAX(E64:E65)</f>
        <v>0.150168</v>
      </c>
      <c r="H64" s="7">
        <f>AVERAGE(E64:E65)</f>
        <v>0.15010999999999999</v>
      </c>
      <c r="I64" s="7">
        <f>F64-G64</f>
        <v>0.11537499999999998</v>
      </c>
      <c r="J64" s="7">
        <f>H64/G64</f>
        <v>0.99961376591550799</v>
      </c>
      <c r="K64" s="7">
        <f>F3/F64</f>
        <v>2.9472627785330441</v>
      </c>
      <c r="L64" s="7">
        <f>K64/(C64*B64)</f>
        <v>0.36840784731663051</v>
      </c>
    </row>
    <row r="65" spans="1:12" x14ac:dyDescent="0.25">
      <c r="A65" s="7"/>
      <c r="B65" s="7"/>
      <c r="C65" s="7"/>
      <c r="D65" s="7"/>
      <c r="E65" s="4">
        <v>0.15005199999999999</v>
      </c>
      <c r="F65" s="7"/>
      <c r="G65" s="7"/>
      <c r="H65" s="7"/>
      <c r="I65" s="7"/>
      <c r="J65" s="7"/>
      <c r="K65" s="7"/>
      <c r="L65" s="7"/>
    </row>
    <row r="66" spans="1:12" x14ac:dyDescent="0.25">
      <c r="A66" s="7">
        <v>1024</v>
      </c>
      <c r="B66" s="7">
        <v>4</v>
      </c>
      <c r="C66" s="7">
        <v>2</v>
      </c>
      <c r="D66" s="7">
        <v>1</v>
      </c>
      <c r="E66" s="4">
        <v>1.3321559999999999</v>
      </c>
      <c r="F66" s="7">
        <v>1.813982</v>
      </c>
      <c r="G66" s="8">
        <f>MAX(E66:E67)</f>
        <v>1.334554</v>
      </c>
      <c r="H66" s="7">
        <f>AVERAGE(E66:E67)</f>
        <v>1.3333550000000001</v>
      </c>
      <c r="I66" s="7">
        <f>F66-G66</f>
        <v>0.47942799999999997</v>
      </c>
      <c r="J66" s="7">
        <f>H66/G66</f>
        <v>0.9991015725103668</v>
      </c>
      <c r="K66" s="7">
        <f>F4/F66</f>
        <v>3.4742158411715218</v>
      </c>
      <c r="L66" s="7">
        <f>K66/(C66*B66)</f>
        <v>0.43427698014644023</v>
      </c>
    </row>
    <row r="67" spans="1:12" x14ac:dyDescent="0.25">
      <c r="A67" s="7"/>
      <c r="B67" s="7"/>
      <c r="C67" s="7"/>
      <c r="D67" s="7"/>
      <c r="E67" s="4">
        <v>1.334554</v>
      </c>
      <c r="F67" s="7"/>
      <c r="G67" s="8"/>
      <c r="H67" s="7"/>
      <c r="I67" s="7"/>
      <c r="J67" s="7"/>
      <c r="K67" s="7"/>
      <c r="L67" s="7"/>
    </row>
    <row r="68" spans="1:12" x14ac:dyDescent="0.25">
      <c r="A68" s="7">
        <v>2048</v>
      </c>
      <c r="B68" s="7">
        <v>4</v>
      </c>
      <c r="C68" s="7">
        <v>2</v>
      </c>
      <c r="D68" s="7">
        <v>1</v>
      </c>
      <c r="E68" s="4">
        <v>9.3089829999999996</v>
      </c>
      <c r="F68" s="7">
        <v>10.811821</v>
      </c>
      <c r="G68" s="7">
        <f>MAX(E68:E69)</f>
        <v>9.3089829999999996</v>
      </c>
      <c r="H68" s="7">
        <f>AVERAGE(E68:E69)</f>
        <v>9.3088784999999987</v>
      </c>
      <c r="I68" s="7">
        <f>F68-G68</f>
        <v>1.5028380000000006</v>
      </c>
      <c r="J68" s="7">
        <f>H68/G68</f>
        <v>0.99998877428393618</v>
      </c>
      <c r="K68" s="7">
        <f>F5/F68</f>
        <v>4.6697610883495022</v>
      </c>
      <c r="L68" s="7">
        <f>K68/(C68*B68)</f>
        <v>0.58372013604368778</v>
      </c>
    </row>
    <row r="69" spans="1:12" x14ac:dyDescent="0.25">
      <c r="A69" s="7"/>
      <c r="B69" s="7"/>
      <c r="C69" s="7"/>
      <c r="D69" s="7"/>
      <c r="E69" s="4">
        <v>9.3087739999999997</v>
      </c>
      <c r="F69" s="7"/>
      <c r="G69" s="7"/>
      <c r="H69" s="7"/>
      <c r="I69" s="7"/>
      <c r="J69" s="7"/>
      <c r="K69" s="7"/>
      <c r="L69" s="7"/>
    </row>
  </sheetData>
  <mergeCells count="167">
    <mergeCell ref="F7:F10"/>
    <mergeCell ref="F11:F14"/>
    <mergeCell ref="G11:G14"/>
    <mergeCell ref="H11:H14"/>
    <mergeCell ref="A2:L2"/>
    <mergeCell ref="A6:L6"/>
    <mergeCell ref="A7:A10"/>
    <mergeCell ref="B7:B10"/>
    <mergeCell ref="C7:C10"/>
    <mergeCell ref="D7:D10"/>
    <mergeCell ref="G7:G10"/>
    <mergeCell ref="H7:H10"/>
    <mergeCell ref="K7:K10"/>
    <mergeCell ref="L7:L10"/>
    <mergeCell ref="A11:A14"/>
    <mergeCell ref="B11:B14"/>
    <mergeCell ref="C11:C14"/>
    <mergeCell ref="K11:K14"/>
    <mergeCell ref="L11:L14"/>
    <mergeCell ref="A15:A18"/>
    <mergeCell ref="B15:B18"/>
    <mergeCell ref="C15:C18"/>
    <mergeCell ref="D15:D18"/>
    <mergeCell ref="F15:F18"/>
    <mergeCell ref="G15:G18"/>
    <mergeCell ref="H15:H18"/>
    <mergeCell ref="K15:K18"/>
    <mergeCell ref="L15:L18"/>
    <mergeCell ref="D11:D14"/>
    <mergeCell ref="I15:I18"/>
    <mergeCell ref="A19:A22"/>
    <mergeCell ref="B19:B22"/>
    <mergeCell ref="C19:C22"/>
    <mergeCell ref="D19:D22"/>
    <mergeCell ref="F19:F22"/>
    <mergeCell ref="G19:G22"/>
    <mergeCell ref="H19:H22"/>
    <mergeCell ref="I19:I22"/>
    <mergeCell ref="L19:L22"/>
    <mergeCell ref="A23:A26"/>
    <mergeCell ref="B23:B26"/>
    <mergeCell ref="C23:C26"/>
    <mergeCell ref="D23:D26"/>
    <mergeCell ref="F23:F26"/>
    <mergeCell ref="G23:G26"/>
    <mergeCell ref="H23:H26"/>
    <mergeCell ref="I23:I26"/>
    <mergeCell ref="K23:K26"/>
    <mergeCell ref="L23:L26"/>
    <mergeCell ref="L31:L38"/>
    <mergeCell ref="J31:J38"/>
    <mergeCell ref="A31:A38"/>
    <mergeCell ref="B31:B38"/>
    <mergeCell ref="C31:C38"/>
    <mergeCell ref="D31:D38"/>
    <mergeCell ref="F31:F38"/>
    <mergeCell ref="G27:G30"/>
    <mergeCell ref="H27:H30"/>
    <mergeCell ref="I27:I30"/>
    <mergeCell ref="K27:K30"/>
    <mergeCell ref="L27:L30"/>
    <mergeCell ref="J27:J30"/>
    <mergeCell ref="A27:A30"/>
    <mergeCell ref="B27:B30"/>
    <mergeCell ref="C27:C30"/>
    <mergeCell ref="D27:D30"/>
    <mergeCell ref="F27:F30"/>
    <mergeCell ref="B47:B54"/>
    <mergeCell ref="A47:A54"/>
    <mergeCell ref="G39:G46"/>
    <mergeCell ref="H39:H46"/>
    <mergeCell ref="I39:I46"/>
    <mergeCell ref="K39:K46"/>
    <mergeCell ref="L39:L46"/>
    <mergeCell ref="J39:J46"/>
    <mergeCell ref="A39:A46"/>
    <mergeCell ref="B39:B46"/>
    <mergeCell ref="C39:C46"/>
    <mergeCell ref="D39:D46"/>
    <mergeCell ref="F39:F46"/>
    <mergeCell ref="L47:L54"/>
    <mergeCell ref="K47:K54"/>
    <mergeCell ref="I47:I54"/>
    <mergeCell ref="H47:H54"/>
    <mergeCell ref="G47:G54"/>
    <mergeCell ref="J47:J54"/>
    <mergeCell ref="F47:F54"/>
    <mergeCell ref="D47:D54"/>
    <mergeCell ref="C47:C54"/>
    <mergeCell ref="L60:L61"/>
    <mergeCell ref="J60:J61"/>
    <mergeCell ref="A60:A61"/>
    <mergeCell ref="B60:B61"/>
    <mergeCell ref="C60:C61"/>
    <mergeCell ref="D60:D61"/>
    <mergeCell ref="F60:F61"/>
    <mergeCell ref="G58:G59"/>
    <mergeCell ref="H58:H59"/>
    <mergeCell ref="I58:I59"/>
    <mergeCell ref="K58:K59"/>
    <mergeCell ref="L58:L59"/>
    <mergeCell ref="J58:J59"/>
    <mergeCell ref="A58:A59"/>
    <mergeCell ref="B58:B59"/>
    <mergeCell ref="C58:C59"/>
    <mergeCell ref="D58:D59"/>
    <mergeCell ref="F58:F59"/>
    <mergeCell ref="L64:L65"/>
    <mergeCell ref="J64:J65"/>
    <mergeCell ref="A64:A65"/>
    <mergeCell ref="B64:B65"/>
    <mergeCell ref="C64:C65"/>
    <mergeCell ref="D64:D65"/>
    <mergeCell ref="F64:F65"/>
    <mergeCell ref="G62:G63"/>
    <mergeCell ref="H62:H63"/>
    <mergeCell ref="I62:I63"/>
    <mergeCell ref="K62:K63"/>
    <mergeCell ref="L62:L63"/>
    <mergeCell ref="J62:J63"/>
    <mergeCell ref="A62:A63"/>
    <mergeCell ref="B62:B63"/>
    <mergeCell ref="C62:C63"/>
    <mergeCell ref="D62:D63"/>
    <mergeCell ref="F62:F63"/>
    <mergeCell ref="L68:L69"/>
    <mergeCell ref="J68:J69"/>
    <mergeCell ref="A68:A69"/>
    <mergeCell ref="B68:B69"/>
    <mergeCell ref="C68:C69"/>
    <mergeCell ref="D68:D69"/>
    <mergeCell ref="F68:F69"/>
    <mergeCell ref="G66:G67"/>
    <mergeCell ref="H66:H67"/>
    <mergeCell ref="I66:I67"/>
    <mergeCell ref="K66:K67"/>
    <mergeCell ref="L66:L67"/>
    <mergeCell ref="J66:J67"/>
    <mergeCell ref="A66:A67"/>
    <mergeCell ref="B66:B67"/>
    <mergeCell ref="C66:C67"/>
    <mergeCell ref="D66:D67"/>
    <mergeCell ref="F66:F67"/>
    <mergeCell ref="J7:J10"/>
    <mergeCell ref="J11:J14"/>
    <mergeCell ref="J15:J18"/>
    <mergeCell ref="J19:J22"/>
    <mergeCell ref="J23:J26"/>
    <mergeCell ref="G68:G69"/>
    <mergeCell ref="H68:H69"/>
    <mergeCell ref="I68:I69"/>
    <mergeCell ref="K68:K69"/>
    <mergeCell ref="G64:G65"/>
    <mergeCell ref="H64:H65"/>
    <mergeCell ref="I64:I65"/>
    <mergeCell ref="K64:K65"/>
    <mergeCell ref="G60:G61"/>
    <mergeCell ref="H60:H61"/>
    <mergeCell ref="I60:I61"/>
    <mergeCell ref="K60:K61"/>
    <mergeCell ref="G31:G38"/>
    <mergeCell ref="H31:H38"/>
    <mergeCell ref="I31:I38"/>
    <mergeCell ref="K31:K38"/>
    <mergeCell ref="K19:K22"/>
    <mergeCell ref="I7:I10"/>
    <mergeCell ref="I11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2018-05-13T03:40:31Z</dcterms:created>
  <dcterms:modified xsi:type="dcterms:W3CDTF">2018-06-16T01:08:09Z</dcterms:modified>
</cp:coreProperties>
</file>