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dlen\Documents\GitHub\InfoVis\Doku\"/>
    </mc:Choice>
  </mc:AlternateContent>
  <xr:revisionPtr revIDLastSave="0" documentId="13_ncr:1_{6BA1D690-C7D5-469C-924B-4AF02AFB68CE}" xr6:coauthVersionLast="41" xr6:coauthVersionMax="41" xr10:uidLastSave="{00000000-0000-0000-0000-000000000000}"/>
  <bookViews>
    <workbookView xWindow="40920" yWindow="-120" windowWidth="29040" windowHeight="15840" xr2:uid="{A6EFCA57-CB75-4731-BBF9-442CE5DE3621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2" i="1" l="1"/>
  <c r="H22" i="1"/>
  <c r="I22" i="1"/>
  <c r="J22" i="1"/>
  <c r="K22" i="1"/>
  <c r="F22" i="1"/>
  <c r="E22" i="1"/>
  <c r="D22" i="1"/>
  <c r="W26" i="1" l="1"/>
  <c r="W27" i="1" s="1"/>
  <c r="Q38" i="1"/>
  <c r="R38" i="1"/>
  <c r="R39" i="1" s="1"/>
  <c r="R40" i="1" s="1"/>
  <c r="R41" i="1" s="1"/>
  <c r="R42" i="1" s="1"/>
  <c r="R43" i="1" s="1"/>
  <c r="S38" i="1"/>
  <c r="S39" i="1" s="1"/>
  <c r="S40" i="1" s="1"/>
  <c r="S41" i="1" s="1"/>
  <c r="S42" i="1" s="1"/>
  <c r="S43" i="1" s="1"/>
  <c r="T38" i="1"/>
  <c r="T39" i="1" s="1"/>
  <c r="T40" i="1" s="1"/>
  <c r="T41" i="1" s="1"/>
  <c r="T42" i="1" s="1"/>
  <c r="T43" i="1" s="1"/>
  <c r="U38" i="1"/>
  <c r="V38" i="1"/>
  <c r="V39" i="1" s="1"/>
  <c r="V40" i="1" s="1"/>
  <c r="V41" i="1" s="1"/>
  <c r="V42" i="1" s="1"/>
  <c r="V43" i="1" s="1"/>
  <c r="W38" i="1"/>
  <c r="W61" i="1" s="1"/>
  <c r="Q39" i="1"/>
  <c r="Q40" i="1" s="1"/>
  <c r="Q41" i="1" s="1"/>
  <c r="Q42" i="1" s="1"/>
  <c r="Q43" i="1" s="1"/>
  <c r="U39" i="1"/>
  <c r="U40" i="1" s="1"/>
  <c r="U41" i="1" s="1"/>
  <c r="U42" i="1" s="1"/>
  <c r="U43" i="1" s="1"/>
  <c r="Q32" i="1"/>
  <c r="Q33" i="1" s="1"/>
  <c r="R32" i="1"/>
  <c r="R33" i="1" s="1"/>
  <c r="S32" i="1"/>
  <c r="S33" i="1" s="1"/>
  <c r="T32" i="1"/>
  <c r="T33" i="1" s="1"/>
  <c r="U32" i="1"/>
  <c r="V32" i="1"/>
  <c r="V33" i="1" s="1"/>
  <c r="W32" i="1"/>
  <c r="W33" i="1" s="1"/>
  <c r="W55" i="1" s="1"/>
  <c r="U33" i="1"/>
  <c r="Q26" i="1"/>
  <c r="R26" i="1"/>
  <c r="R27" i="1" s="1"/>
  <c r="R28" i="1" s="1"/>
  <c r="R29" i="1" s="1"/>
  <c r="R30" i="1" s="1"/>
  <c r="R31" i="1" s="1"/>
  <c r="S26" i="1"/>
  <c r="S27" i="1" s="1"/>
  <c r="S28" i="1" s="1"/>
  <c r="S29" i="1" s="1"/>
  <c r="S30" i="1" s="1"/>
  <c r="S31" i="1" s="1"/>
  <c r="T26" i="1"/>
  <c r="T27" i="1" s="1"/>
  <c r="T28" i="1" s="1"/>
  <c r="T29" i="1" s="1"/>
  <c r="T30" i="1" s="1"/>
  <c r="T31" i="1" s="1"/>
  <c r="U26" i="1"/>
  <c r="V26" i="1"/>
  <c r="V47" i="1" s="1"/>
  <c r="Q27" i="1"/>
  <c r="Q28" i="1" s="1"/>
  <c r="Q29" i="1" s="1"/>
  <c r="Q30" i="1" s="1"/>
  <c r="Q31" i="1" s="1"/>
  <c r="U27" i="1"/>
  <c r="U28" i="1" s="1"/>
  <c r="U29" i="1" s="1"/>
  <c r="U30" i="1" s="1"/>
  <c r="U31" i="1" s="1"/>
  <c r="P39" i="1"/>
  <c r="P40" i="1" s="1"/>
  <c r="P41" i="1" s="1"/>
  <c r="P42" i="1" s="1"/>
  <c r="P43" i="1" s="1"/>
  <c r="P38" i="1"/>
  <c r="P27" i="1"/>
  <c r="P28" i="1" s="1"/>
  <c r="P29" i="1" s="1"/>
  <c r="P30" i="1" s="1"/>
  <c r="P31" i="1" s="1"/>
  <c r="P26" i="1"/>
  <c r="P32" i="1"/>
  <c r="P33" i="1" s="1"/>
  <c r="P47" i="1"/>
  <c r="W54" i="1"/>
  <c r="W56" i="1"/>
  <c r="W57" i="1"/>
  <c r="W58" i="1"/>
  <c r="W59" i="1"/>
  <c r="V18" i="1"/>
  <c r="V17" i="1"/>
  <c r="U17" i="1"/>
  <c r="U14" i="1"/>
  <c r="U13" i="1" s="1"/>
  <c r="V14" i="1"/>
  <c r="V13" i="1" s="1"/>
  <c r="V6" i="1"/>
  <c r="V5" i="1"/>
  <c r="V4" i="1"/>
  <c r="U4" i="1"/>
  <c r="V7" i="1" l="1"/>
  <c r="V27" i="1"/>
  <c r="V28" i="1" s="1"/>
  <c r="V29" i="1" s="1"/>
  <c r="V30" i="1" s="1"/>
  <c r="V31" i="1" s="1"/>
  <c r="V19" i="1"/>
  <c r="V20" i="1"/>
  <c r="W28" i="1"/>
  <c r="W29" i="1" s="1"/>
  <c r="W50" i="1" s="1"/>
  <c r="W48" i="1"/>
  <c r="W39" i="1"/>
  <c r="W47" i="1"/>
  <c r="W49" i="1"/>
  <c r="W30" i="1" l="1"/>
  <c r="W40" i="1"/>
  <c r="W62" i="1"/>
  <c r="W31" i="1"/>
  <c r="W52" i="1" s="1"/>
  <c r="W51" i="1"/>
  <c r="Q51" i="1"/>
  <c r="V66" i="1"/>
  <c r="V65" i="1"/>
  <c r="V64" i="1"/>
  <c r="V63" i="1"/>
  <c r="V62" i="1"/>
  <c r="V61" i="1"/>
  <c r="V59" i="1"/>
  <c r="V58" i="1"/>
  <c r="V57" i="1"/>
  <c r="V56" i="1"/>
  <c r="V55" i="1"/>
  <c r="V54" i="1"/>
  <c r="V52" i="1"/>
  <c r="V51" i="1"/>
  <c r="V50" i="1"/>
  <c r="V49" i="1"/>
  <c r="V48" i="1"/>
  <c r="U66" i="1"/>
  <c r="U65" i="1"/>
  <c r="U64" i="1"/>
  <c r="U63" i="1"/>
  <c r="U62" i="1"/>
  <c r="U61" i="1"/>
  <c r="U59" i="1"/>
  <c r="U58" i="1"/>
  <c r="U57" i="1"/>
  <c r="U56" i="1"/>
  <c r="U55" i="1"/>
  <c r="U54" i="1"/>
  <c r="U52" i="1"/>
  <c r="U51" i="1"/>
  <c r="U50" i="1"/>
  <c r="U49" i="1"/>
  <c r="U48" i="1"/>
  <c r="U47" i="1"/>
  <c r="T66" i="1"/>
  <c r="T65" i="1"/>
  <c r="T64" i="1"/>
  <c r="T63" i="1"/>
  <c r="T62" i="1"/>
  <c r="T61" i="1"/>
  <c r="T59" i="1"/>
  <c r="T58" i="1"/>
  <c r="T57" i="1"/>
  <c r="T56" i="1"/>
  <c r="T55" i="1"/>
  <c r="T54" i="1"/>
  <c r="T52" i="1"/>
  <c r="T51" i="1"/>
  <c r="T50" i="1"/>
  <c r="T49" i="1"/>
  <c r="T48" i="1"/>
  <c r="T47" i="1"/>
  <c r="S66" i="1"/>
  <c r="S65" i="1"/>
  <c r="S64" i="1"/>
  <c r="S63" i="1"/>
  <c r="S62" i="1"/>
  <c r="S61" i="1"/>
  <c r="S59" i="1"/>
  <c r="S58" i="1"/>
  <c r="S57" i="1"/>
  <c r="S56" i="1"/>
  <c r="S55" i="1"/>
  <c r="S54" i="1"/>
  <c r="S52" i="1"/>
  <c r="S51" i="1"/>
  <c r="S50" i="1"/>
  <c r="S49" i="1"/>
  <c r="S48" i="1"/>
  <c r="S47" i="1"/>
  <c r="R66" i="1"/>
  <c r="R65" i="1"/>
  <c r="R64" i="1"/>
  <c r="R63" i="1"/>
  <c r="R62" i="1"/>
  <c r="R61" i="1"/>
  <c r="R59" i="1"/>
  <c r="R58" i="1"/>
  <c r="R57" i="1"/>
  <c r="R56" i="1"/>
  <c r="R55" i="1"/>
  <c r="R54" i="1"/>
  <c r="R52" i="1"/>
  <c r="R51" i="1"/>
  <c r="R50" i="1"/>
  <c r="R49" i="1"/>
  <c r="R48" i="1"/>
  <c r="R47" i="1"/>
  <c r="Q66" i="1"/>
  <c r="Q65" i="1"/>
  <c r="Q64" i="1"/>
  <c r="Q63" i="1"/>
  <c r="Q62" i="1"/>
  <c r="Q61" i="1"/>
  <c r="Q59" i="1"/>
  <c r="Q58" i="1"/>
  <c r="Q57" i="1"/>
  <c r="Q56" i="1"/>
  <c r="Q55" i="1"/>
  <c r="Q54" i="1"/>
  <c r="Q52" i="1"/>
  <c r="Q50" i="1"/>
  <c r="Q49" i="1"/>
  <c r="Q48" i="1"/>
  <c r="Q47" i="1"/>
  <c r="P66" i="1"/>
  <c r="P65" i="1"/>
  <c r="P64" i="1"/>
  <c r="P63" i="1"/>
  <c r="P62" i="1"/>
  <c r="P61" i="1"/>
  <c r="P59" i="1"/>
  <c r="P58" i="1"/>
  <c r="P57" i="1"/>
  <c r="P56" i="1"/>
  <c r="P55" i="1"/>
  <c r="P54" i="1"/>
  <c r="P52" i="1"/>
  <c r="P51" i="1"/>
  <c r="P50" i="1"/>
  <c r="P49" i="1"/>
  <c r="P48" i="1"/>
  <c r="W63" i="1" l="1"/>
  <c r="W41" i="1"/>
  <c r="O18" i="1"/>
  <c r="U18" i="1"/>
  <c r="T18" i="1"/>
  <c r="T17" i="1"/>
  <c r="S18" i="1"/>
  <c r="S17" i="1"/>
  <c r="R18" i="1"/>
  <c r="R17" i="1"/>
  <c r="Q18" i="1"/>
  <c r="Q17" i="1"/>
  <c r="P18" i="1"/>
  <c r="P17" i="1"/>
  <c r="O17" i="1"/>
  <c r="O14" i="1"/>
  <c r="O13" i="1" s="1"/>
  <c r="P14" i="1"/>
  <c r="P13" i="1" s="1"/>
  <c r="Q14" i="1"/>
  <c r="Q13" i="1" s="1"/>
  <c r="R14" i="1"/>
  <c r="R13" i="1" s="1"/>
  <c r="S14" i="1"/>
  <c r="S13" i="1" s="1"/>
  <c r="T14" i="1"/>
  <c r="T13" i="1" s="1"/>
  <c r="U6" i="1"/>
  <c r="U5" i="1"/>
  <c r="T6" i="1"/>
  <c r="T5" i="1"/>
  <c r="T4" i="1"/>
  <c r="S6" i="1"/>
  <c r="S5" i="1"/>
  <c r="S4" i="1"/>
  <c r="R6" i="1"/>
  <c r="R5" i="1"/>
  <c r="R4" i="1"/>
  <c r="P6" i="1"/>
  <c r="Q6" i="1"/>
  <c r="Q5" i="1"/>
  <c r="Q4" i="1"/>
  <c r="P5" i="1"/>
  <c r="P4" i="1"/>
  <c r="O6" i="1"/>
  <c r="O5" i="1"/>
  <c r="O4" i="1"/>
  <c r="W64" i="1" l="1"/>
  <c r="W42" i="1"/>
  <c r="Q7" i="1"/>
  <c r="Q19" i="1" s="1"/>
  <c r="R7" i="1"/>
  <c r="R19" i="1" s="1"/>
  <c r="U7" i="1"/>
  <c r="U19" i="1" s="1"/>
  <c r="P7" i="1"/>
  <c r="P19" i="1" s="1"/>
  <c r="T7" i="1"/>
  <c r="T19" i="1" s="1"/>
  <c r="O7" i="1"/>
  <c r="S7" i="1"/>
  <c r="S19" i="1" s="1"/>
  <c r="W65" i="1" l="1"/>
  <c r="W43" i="1"/>
  <c r="W66" i="1" s="1"/>
  <c r="R20" i="1"/>
  <c r="Q20" i="1"/>
  <c r="U20" i="1"/>
  <c r="S20" i="1"/>
  <c r="T20" i="1"/>
  <c r="P20" i="1"/>
  <c r="O19" i="1"/>
  <c r="O20" i="1"/>
</calcChain>
</file>

<file path=xl/sharedStrings.xml><?xml version="1.0" encoding="utf-8"?>
<sst xmlns="http://schemas.openxmlformats.org/spreadsheetml/2006/main" count="232" uniqueCount="29">
  <si>
    <t>Alter</t>
  </si>
  <si>
    <t>Kategorie</t>
  </si>
  <si>
    <t>Geschlecht</t>
  </si>
  <si>
    <t>A1</t>
  </si>
  <si>
    <t>PKW</t>
  </si>
  <si>
    <t>m</t>
  </si>
  <si>
    <t>w</t>
  </si>
  <si>
    <t>Fahrrad</t>
  </si>
  <si>
    <t>Fußgänger</t>
  </si>
  <si>
    <t>A2</t>
  </si>
  <si>
    <t>A3</t>
  </si>
  <si>
    <t>Hauptverursacher</t>
  </si>
  <si>
    <t>Beteiligte</t>
  </si>
  <si>
    <t>65-70</t>
  </si>
  <si>
    <t>70-75</t>
  </si>
  <si>
    <t>75+</t>
  </si>
  <si>
    <t>Alle</t>
  </si>
  <si>
    <t xml:space="preserve">Alle </t>
  </si>
  <si>
    <t>Alle %</t>
  </si>
  <si>
    <t>HV %</t>
  </si>
  <si>
    <t>Altersverteilung Hauptbeteiligte Barchart</t>
  </si>
  <si>
    <t xml:space="preserve">Geschlechterverteilung </t>
  </si>
  <si>
    <t>m%</t>
  </si>
  <si>
    <t>f%</t>
  </si>
  <si>
    <t>Fahrzeugverteilung (Prozentuale Verteilung der Unfälle pro Jahr und Altersgruppe)</t>
  </si>
  <si>
    <t>Vorbereitungstabelle (Fahrzeugverteilung (Prozentuale Verteilung der Unfälle pro Jahr und Altersgruppe))</t>
  </si>
  <si>
    <t>Summe der Beteiligten</t>
  </si>
  <si>
    <t>Summe HV</t>
  </si>
  <si>
    <t>Verteiling HV/ Geschädigte Pie 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</si>
</sst>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u/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 applyAlignment="1">
      <alignment wrapText="1"/>
    </xf>
    <xf numFmtId="0" fontId="2" fillId="0" borderId="0" xfId="0" applyFont="1" applyAlignment="1">
      <alignment horizontal="right" wrapText="1"/>
    </xf>
    <xf numFmtId="3" fontId="0" fillId="0" borderId="0" xfId="0" applyNumberFormat="1"/>
    <xf numFmtId="3" fontId="3" fillId="0" borderId="0" xfId="0" applyNumberFormat="1" applyFont="1" applyAlignment="1">
      <alignment horizontal="right" wrapText="1"/>
    </xf>
    <xf numFmtId="0" fontId="3" fillId="0" borderId="0" xfId="0" applyFont="1" applyAlignment="1">
      <alignment horizontal="right" wrapText="1"/>
    </xf>
    <xf numFmtId="3" fontId="2" fillId="0" borderId="0" xfId="0" applyNumberFormat="1" applyFont="1" applyAlignment="1">
      <alignment horizontal="right" wrapText="1"/>
    </xf>
    <xf numFmtId="0" fontId="1" fillId="0" borderId="0" xfId="0" applyFont="1"/>
    <xf numFmtId="3" fontId="1" fillId="0" borderId="0" xfId="0" applyNumberFormat="1" applyFont="1"/>
    <xf numFmtId="3" fontId="4" fillId="0" borderId="0" xfId="0" applyNumberFormat="1" applyFont="1" applyAlignment="1">
      <alignment horizontal="right" wrapText="1"/>
    </xf>
    <xf numFmtId="0" fontId="4" fillId="0" borderId="0" xfId="0" applyFont="1" applyAlignment="1">
      <alignment horizontal="right" wrapText="1"/>
    </xf>
    <xf numFmtId="3" fontId="5" fillId="0" borderId="0" xfId="0" applyNumberFormat="1" applyFont="1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2" fontId="0" fillId="0" borderId="0" xfId="0" applyNumberFormat="1"/>
    <xf numFmtId="1" fontId="0" fillId="0" borderId="0" xfId="0" applyNumberFormat="1"/>
    <xf numFmtId="3" fontId="2" fillId="0" borderId="0" xfId="0" applyNumberFormat="1" applyFont="1"/>
    <xf numFmtId="1" fontId="1" fillId="0" borderId="0" xfId="0" applyNumberFormat="1" applyFont="1"/>
    <xf numFmtId="164" fontId="6" fillId="5" borderId="1" xfId="0" applyNumberFormat="1" applyFont="1" applyFill="1" applyBorder="1"/>
    <xf numFmtId="0" fontId="7" fillId="5" borderId="1" xfId="0" applyFont="1" applyFill="1" applyBorder="1"/>
    <xf numFmtId="0" fontId="8" fillId="0" borderId="0" xfId="0" applyFont="1"/>
    <xf numFmtId="3" fontId="9" fillId="0" borderId="0" xfId="0" applyNumberFormat="1" applyFont="1"/>
    <xf numFmtId="0" fontId="9" fillId="0" borderId="0" xfId="0" applyFont="1"/>
    <xf numFmtId="0" fontId="10" fillId="0" borderId="0" xfId="0" applyFont="1" applyAlignment="1">
      <alignment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7345C-196E-4CF7-B2DB-4C412B7ACD7F}">
  <dimension ref="A1:Z69"/>
  <sheetViews>
    <sheetView tabSelected="1" topLeftCell="A31" zoomScale="85" zoomScaleNormal="85" workbookViewId="0">
      <selection activeCell="O18" sqref="O18"/>
    </sheetView>
  </sheetViews>
  <sheetFormatPr baseColWidth="10" defaultRowHeight="14.25" x14ac:dyDescent="0.45"/>
  <cols>
    <col min="16" max="22" width="12.73046875" bestFit="1" customWidth="1"/>
  </cols>
  <sheetData>
    <row r="1" spans="1:22" x14ac:dyDescent="0.45">
      <c r="A1" t="s">
        <v>11</v>
      </c>
    </row>
    <row r="2" spans="1:22" x14ac:dyDescent="0.45">
      <c r="N2" s="7" t="s">
        <v>20</v>
      </c>
    </row>
    <row r="3" spans="1:22" x14ac:dyDescent="0.45">
      <c r="A3" s="1" t="s">
        <v>0</v>
      </c>
      <c r="B3" s="1" t="s">
        <v>1</v>
      </c>
      <c r="C3" s="1" t="s">
        <v>2</v>
      </c>
      <c r="D3" s="2">
        <v>2010</v>
      </c>
      <c r="E3" s="2">
        <v>2011</v>
      </c>
      <c r="F3" s="2">
        <v>2012</v>
      </c>
      <c r="G3" s="2">
        <v>2013</v>
      </c>
      <c r="H3" s="2">
        <v>2014</v>
      </c>
      <c r="I3" s="2">
        <v>2015</v>
      </c>
      <c r="J3" s="2">
        <v>2016</v>
      </c>
      <c r="K3" s="2">
        <v>2017</v>
      </c>
      <c r="N3" t="s">
        <v>0</v>
      </c>
      <c r="O3" s="2">
        <v>2010</v>
      </c>
      <c r="P3" s="2">
        <v>2011</v>
      </c>
      <c r="Q3" s="2">
        <v>2012</v>
      </c>
      <c r="R3" s="2">
        <v>2013</v>
      </c>
      <c r="S3" s="2">
        <v>2014</v>
      </c>
      <c r="T3" s="2">
        <v>2015</v>
      </c>
      <c r="U3" s="2">
        <v>2016</v>
      </c>
      <c r="V3" s="2">
        <v>2017</v>
      </c>
    </row>
    <row r="4" spans="1:22" x14ac:dyDescent="0.45">
      <c r="A4" s="1" t="s">
        <v>3</v>
      </c>
      <c r="B4" s="1" t="s">
        <v>4</v>
      </c>
      <c r="C4" s="1" t="s">
        <v>5</v>
      </c>
      <c r="D4" s="9">
        <v>5056</v>
      </c>
      <c r="E4" s="9">
        <v>4960</v>
      </c>
      <c r="F4" s="9">
        <v>4671</v>
      </c>
      <c r="G4" s="9">
        <v>4687</v>
      </c>
      <c r="H4" s="9">
        <v>4861</v>
      </c>
      <c r="I4" s="9">
        <v>5032</v>
      </c>
      <c r="J4" s="9">
        <v>5315</v>
      </c>
      <c r="K4">
        <v>5711</v>
      </c>
      <c r="N4" t="s">
        <v>13</v>
      </c>
      <c r="O4" s="3">
        <f t="shared" ref="O4:V4" si="0">SUM(D4:D9)</f>
        <v>8872</v>
      </c>
      <c r="P4" s="3">
        <f t="shared" si="0"/>
        <v>9061</v>
      </c>
      <c r="Q4" s="3">
        <f t="shared" si="0"/>
        <v>8539</v>
      </c>
      <c r="R4" s="3">
        <f t="shared" si="0"/>
        <v>8305</v>
      </c>
      <c r="S4" s="3">
        <f t="shared" si="0"/>
        <v>8915</v>
      </c>
      <c r="T4" s="3">
        <f t="shared" si="0"/>
        <v>9283</v>
      </c>
      <c r="U4" s="3">
        <f t="shared" si="0"/>
        <v>10005</v>
      </c>
      <c r="V4" s="3">
        <f t="shared" si="0"/>
        <v>10428</v>
      </c>
    </row>
    <row r="5" spans="1:22" x14ac:dyDescent="0.45">
      <c r="A5" s="1" t="s">
        <v>3</v>
      </c>
      <c r="B5" s="1" t="s">
        <v>4</v>
      </c>
      <c r="C5" s="1" t="s">
        <v>6</v>
      </c>
      <c r="D5" s="4">
        <v>2251</v>
      </c>
      <c r="E5" s="4">
        <v>2369</v>
      </c>
      <c r="F5" s="4">
        <v>2271</v>
      </c>
      <c r="G5" s="4">
        <v>2134</v>
      </c>
      <c r="H5" s="4">
        <v>2413</v>
      </c>
      <c r="I5" s="4">
        <v>2503</v>
      </c>
      <c r="J5" s="4">
        <v>2757</v>
      </c>
      <c r="K5">
        <v>2752</v>
      </c>
      <c r="N5" t="s">
        <v>14</v>
      </c>
      <c r="O5" s="3">
        <f t="shared" ref="O5:V5" si="1">SUM(D10:D15)</f>
        <v>9515</v>
      </c>
      <c r="P5" s="3">
        <f t="shared" si="1"/>
        <v>11082</v>
      </c>
      <c r="Q5" s="3">
        <f t="shared" si="1"/>
        <v>10828</v>
      </c>
      <c r="R5" s="3">
        <f t="shared" si="1"/>
        <v>10273</v>
      </c>
      <c r="S5" s="3">
        <f t="shared" si="1"/>
        <v>10454</v>
      </c>
      <c r="T5" s="3">
        <f t="shared" si="1"/>
        <v>10074</v>
      </c>
      <c r="U5" s="3">
        <f t="shared" si="1"/>
        <v>9341</v>
      </c>
      <c r="V5" s="3">
        <f t="shared" si="1"/>
        <v>8718</v>
      </c>
    </row>
    <row r="6" spans="1:22" x14ac:dyDescent="0.45">
      <c r="A6" s="1" t="s">
        <v>3</v>
      </c>
      <c r="B6" s="1" t="s">
        <v>7</v>
      </c>
      <c r="C6" s="1" t="s">
        <v>5</v>
      </c>
      <c r="D6" s="10">
        <v>807</v>
      </c>
      <c r="E6" s="10">
        <v>931</v>
      </c>
      <c r="F6" s="10">
        <v>845</v>
      </c>
      <c r="G6" s="10">
        <v>792</v>
      </c>
      <c r="H6" s="10">
        <v>878</v>
      </c>
      <c r="I6" s="10">
        <v>951</v>
      </c>
      <c r="J6" s="9">
        <v>1006</v>
      </c>
      <c r="K6">
        <v>1037</v>
      </c>
      <c r="N6" t="s">
        <v>15</v>
      </c>
      <c r="O6" s="3">
        <f t="shared" ref="O6:V6" si="2">SUM(D16:D21)</f>
        <v>12500</v>
      </c>
      <c r="P6" s="3">
        <f t="shared" si="2"/>
        <v>14741</v>
      </c>
      <c r="Q6" s="3">
        <f t="shared" si="2"/>
        <v>15052</v>
      </c>
      <c r="R6" s="3">
        <f t="shared" si="2"/>
        <v>15814</v>
      </c>
      <c r="S6" s="3">
        <f t="shared" si="2"/>
        <v>17697</v>
      </c>
      <c r="T6" s="3">
        <f t="shared" si="2"/>
        <v>19373</v>
      </c>
      <c r="U6" s="3">
        <f t="shared" si="2"/>
        <v>20808</v>
      </c>
      <c r="V6" s="3">
        <f t="shared" si="2"/>
        <v>20645</v>
      </c>
    </row>
    <row r="7" spans="1:22" x14ac:dyDescent="0.45">
      <c r="A7" s="1" t="s">
        <v>3</v>
      </c>
      <c r="B7" s="1" t="s">
        <v>7</v>
      </c>
      <c r="C7" s="1" t="s">
        <v>6</v>
      </c>
      <c r="D7" s="5">
        <v>498</v>
      </c>
      <c r="E7" s="5">
        <v>542</v>
      </c>
      <c r="F7" s="5">
        <v>522</v>
      </c>
      <c r="G7" s="5">
        <v>475</v>
      </c>
      <c r="H7" s="5">
        <v>563</v>
      </c>
      <c r="I7" s="5">
        <v>568</v>
      </c>
      <c r="J7" s="5">
        <v>656</v>
      </c>
      <c r="K7">
        <v>657</v>
      </c>
      <c r="N7" t="s">
        <v>16</v>
      </c>
      <c r="O7" s="3">
        <f t="shared" ref="O7:V7" si="3">SUM(O4:O6)</f>
        <v>30887</v>
      </c>
      <c r="P7" s="3">
        <f t="shared" si="3"/>
        <v>34884</v>
      </c>
      <c r="Q7" s="3">
        <f t="shared" si="3"/>
        <v>34419</v>
      </c>
      <c r="R7" s="3">
        <f t="shared" si="3"/>
        <v>34392</v>
      </c>
      <c r="S7" s="3">
        <f t="shared" si="3"/>
        <v>37066</v>
      </c>
      <c r="T7" s="3">
        <f t="shared" si="3"/>
        <v>38730</v>
      </c>
      <c r="U7" s="3">
        <f t="shared" si="3"/>
        <v>40154</v>
      </c>
      <c r="V7" s="3">
        <f t="shared" si="3"/>
        <v>39791</v>
      </c>
    </row>
    <row r="8" spans="1:22" x14ac:dyDescent="0.45">
      <c r="A8" s="1" t="s">
        <v>3</v>
      </c>
      <c r="B8" s="1" t="s">
        <v>8</v>
      </c>
      <c r="C8" s="1" t="s">
        <v>5</v>
      </c>
      <c r="D8" s="10">
        <v>128</v>
      </c>
      <c r="E8" s="10">
        <v>141</v>
      </c>
      <c r="F8" s="10">
        <v>122</v>
      </c>
      <c r="G8" s="10">
        <v>117</v>
      </c>
      <c r="H8" s="10">
        <v>110</v>
      </c>
      <c r="I8" s="10">
        <v>120</v>
      </c>
      <c r="J8" s="10">
        <v>136</v>
      </c>
      <c r="K8">
        <v>136</v>
      </c>
    </row>
    <row r="9" spans="1:22" x14ac:dyDescent="0.45">
      <c r="A9" s="1" t="s">
        <v>3</v>
      </c>
      <c r="B9" s="1" t="s">
        <v>8</v>
      </c>
      <c r="C9" s="1" t="s">
        <v>6</v>
      </c>
      <c r="D9" s="5">
        <v>132</v>
      </c>
      <c r="E9" s="5">
        <v>118</v>
      </c>
      <c r="F9" s="5">
        <v>108</v>
      </c>
      <c r="G9" s="5">
        <v>100</v>
      </c>
      <c r="H9" s="5">
        <v>90</v>
      </c>
      <c r="I9" s="5">
        <v>109</v>
      </c>
      <c r="J9" s="5">
        <v>135</v>
      </c>
      <c r="K9">
        <v>135</v>
      </c>
      <c r="N9" s="7" t="s">
        <v>28</v>
      </c>
    </row>
    <row r="10" spans="1:22" x14ac:dyDescent="0.45">
      <c r="A10" s="1" t="s">
        <v>9</v>
      </c>
      <c r="B10" s="1" t="s">
        <v>4</v>
      </c>
      <c r="C10" s="1" t="s">
        <v>5</v>
      </c>
      <c r="D10" s="9">
        <v>5528</v>
      </c>
      <c r="E10" s="9">
        <v>6139</v>
      </c>
      <c r="F10" s="9">
        <v>5950</v>
      </c>
      <c r="G10" s="9">
        <v>5654</v>
      </c>
      <c r="H10" s="9">
        <v>5641</v>
      </c>
      <c r="I10" s="9">
        <v>5420</v>
      </c>
      <c r="J10" s="9">
        <v>5057</v>
      </c>
      <c r="K10">
        <v>4610</v>
      </c>
      <c r="N10" t="s">
        <v>0</v>
      </c>
      <c r="O10" s="2">
        <v>2010</v>
      </c>
      <c r="P10" s="2">
        <v>2011</v>
      </c>
      <c r="Q10" s="2">
        <v>2012</v>
      </c>
      <c r="R10" s="2">
        <v>2013</v>
      </c>
      <c r="S10" s="2">
        <v>2014</v>
      </c>
      <c r="T10" s="2">
        <v>2015</v>
      </c>
      <c r="U10" s="2">
        <v>2016</v>
      </c>
      <c r="V10" s="2">
        <v>2017</v>
      </c>
    </row>
    <row r="11" spans="1:22" x14ac:dyDescent="0.45">
      <c r="A11" s="1" t="s">
        <v>9</v>
      </c>
      <c r="B11" s="1" t="s">
        <v>4</v>
      </c>
      <c r="C11" s="1" t="s">
        <v>6</v>
      </c>
      <c r="D11" s="4">
        <v>2268</v>
      </c>
      <c r="E11" s="4">
        <v>2804</v>
      </c>
      <c r="F11" s="4">
        <v>2811</v>
      </c>
      <c r="G11" s="4">
        <v>2659</v>
      </c>
      <c r="H11" s="4">
        <v>2740</v>
      </c>
      <c r="I11" s="4">
        <v>2736</v>
      </c>
      <c r="J11" s="4">
        <v>2548</v>
      </c>
      <c r="K11">
        <v>2392</v>
      </c>
      <c r="N11" t="s">
        <v>17</v>
      </c>
      <c r="O11" s="6">
        <v>55329</v>
      </c>
      <c r="P11" s="2">
        <v>64518</v>
      </c>
      <c r="Q11" s="6">
        <v>61779</v>
      </c>
      <c r="R11" s="2">
        <v>63412</v>
      </c>
      <c r="S11" s="6">
        <v>65817</v>
      </c>
      <c r="T11" s="2">
        <v>70045</v>
      </c>
      <c r="U11" s="6">
        <v>70290</v>
      </c>
      <c r="V11">
        <v>69358</v>
      </c>
    </row>
    <row r="12" spans="1:22" x14ac:dyDescent="0.45">
      <c r="A12" s="1" t="s">
        <v>9</v>
      </c>
      <c r="B12" s="1" t="s">
        <v>7</v>
      </c>
      <c r="C12" s="1" t="s">
        <v>5</v>
      </c>
      <c r="D12" s="10">
        <v>869</v>
      </c>
      <c r="E12" s="9">
        <v>1098</v>
      </c>
      <c r="F12" s="9">
        <v>1046</v>
      </c>
      <c r="G12" s="10">
        <v>991</v>
      </c>
      <c r="H12" s="9">
        <v>1020</v>
      </c>
      <c r="I12" s="10">
        <v>957</v>
      </c>
      <c r="J12" s="10">
        <v>910</v>
      </c>
      <c r="K12">
        <v>932</v>
      </c>
      <c r="N12" t="s">
        <v>11</v>
      </c>
      <c r="O12" s="3">
        <v>30887</v>
      </c>
      <c r="P12" s="3">
        <v>34884</v>
      </c>
      <c r="Q12" s="3">
        <v>34419</v>
      </c>
      <c r="R12" s="3">
        <v>34392</v>
      </c>
      <c r="S12" s="3">
        <v>37066</v>
      </c>
      <c r="T12" s="3">
        <v>38730</v>
      </c>
      <c r="U12" s="3">
        <v>40154</v>
      </c>
      <c r="V12" s="17">
        <v>39791</v>
      </c>
    </row>
    <row r="13" spans="1:22" x14ac:dyDescent="0.45">
      <c r="A13" s="1" t="s">
        <v>9</v>
      </c>
      <c r="B13" s="1" t="s">
        <v>7</v>
      </c>
      <c r="C13" s="1" t="s">
        <v>6</v>
      </c>
      <c r="D13" s="5">
        <v>526</v>
      </c>
      <c r="E13" s="5">
        <v>699</v>
      </c>
      <c r="F13" s="5">
        <v>704</v>
      </c>
      <c r="G13" s="5">
        <v>680</v>
      </c>
      <c r="H13" s="5">
        <v>775</v>
      </c>
      <c r="I13" s="5">
        <v>700</v>
      </c>
      <c r="J13" s="5">
        <v>578</v>
      </c>
      <c r="K13">
        <v>543</v>
      </c>
      <c r="N13" s="7" t="s">
        <v>18</v>
      </c>
      <c r="O13" s="8">
        <f>100-O14</f>
        <v>44.175748703211696</v>
      </c>
      <c r="P13" s="18">
        <f>(100-P14)</f>
        <v>45.931367990328276</v>
      </c>
      <c r="Q13" s="18">
        <f>100-Q14</f>
        <v>44.286893604622932</v>
      </c>
      <c r="R13" s="18">
        <f>100-R14</f>
        <v>45.764208667129246</v>
      </c>
      <c r="S13" s="18">
        <f>100-S14</f>
        <v>43.683242931157608</v>
      </c>
      <c r="T13" s="18">
        <f>100-T14</f>
        <v>44.706974088086227</v>
      </c>
      <c r="U13" s="18">
        <f>100-U14</f>
        <v>42.873808507611322</v>
      </c>
      <c r="V13" s="18">
        <f t="shared" ref="V13" si="4">100-V14</f>
        <v>42.629545257937082</v>
      </c>
    </row>
    <row r="14" spans="1:22" x14ac:dyDescent="0.45">
      <c r="A14" s="1" t="s">
        <v>9</v>
      </c>
      <c r="B14" s="1" t="s">
        <v>8</v>
      </c>
      <c r="C14" s="1" t="s">
        <v>5</v>
      </c>
      <c r="D14" s="10">
        <v>172</v>
      </c>
      <c r="E14" s="10">
        <v>166</v>
      </c>
      <c r="F14" s="10">
        <v>159</v>
      </c>
      <c r="G14" s="10">
        <v>140</v>
      </c>
      <c r="H14" s="10">
        <v>131</v>
      </c>
      <c r="I14" s="10">
        <v>125</v>
      </c>
      <c r="J14" s="10">
        <v>117</v>
      </c>
      <c r="K14">
        <v>124</v>
      </c>
      <c r="N14" s="7" t="s">
        <v>19</v>
      </c>
      <c r="O14" s="8">
        <f t="shared" ref="O14:V14" si="5">(O12/O11)*100</f>
        <v>55.824251296788304</v>
      </c>
      <c r="P14" s="18">
        <f t="shared" si="5"/>
        <v>54.068632009671724</v>
      </c>
      <c r="Q14" s="18">
        <f t="shared" si="5"/>
        <v>55.713106395377068</v>
      </c>
      <c r="R14" s="18">
        <f t="shared" si="5"/>
        <v>54.235791332870754</v>
      </c>
      <c r="S14" s="18">
        <f t="shared" si="5"/>
        <v>56.316757068842392</v>
      </c>
      <c r="T14" s="18">
        <f t="shared" si="5"/>
        <v>55.293025911913773</v>
      </c>
      <c r="U14" s="18">
        <f t="shared" si="5"/>
        <v>57.126191492388678</v>
      </c>
      <c r="V14" s="18">
        <f t="shared" si="5"/>
        <v>57.370454742062918</v>
      </c>
    </row>
    <row r="15" spans="1:22" x14ac:dyDescent="0.45">
      <c r="A15" s="1" t="s">
        <v>9</v>
      </c>
      <c r="B15" s="1" t="s">
        <v>8</v>
      </c>
      <c r="C15" s="1" t="s">
        <v>6</v>
      </c>
      <c r="D15" s="5">
        <v>152</v>
      </c>
      <c r="E15" s="5">
        <v>176</v>
      </c>
      <c r="F15" s="5">
        <v>158</v>
      </c>
      <c r="G15" s="5">
        <v>149</v>
      </c>
      <c r="H15" s="5">
        <v>147</v>
      </c>
      <c r="I15" s="5">
        <v>136</v>
      </c>
      <c r="J15" s="5">
        <v>131</v>
      </c>
      <c r="K15">
        <v>117</v>
      </c>
    </row>
    <row r="16" spans="1:22" x14ac:dyDescent="0.45">
      <c r="A16" s="1" t="s">
        <v>10</v>
      </c>
      <c r="B16" s="1" t="s">
        <v>4</v>
      </c>
      <c r="C16" s="1" t="s">
        <v>5</v>
      </c>
      <c r="D16" s="11">
        <v>7639</v>
      </c>
      <c r="E16" s="9">
        <v>8801</v>
      </c>
      <c r="F16" s="9">
        <v>8896</v>
      </c>
      <c r="G16" s="9">
        <v>9334</v>
      </c>
      <c r="H16" s="9">
        <v>10203</v>
      </c>
      <c r="I16" s="9">
        <v>11236</v>
      </c>
      <c r="J16" s="9">
        <v>11833</v>
      </c>
      <c r="K16">
        <v>11668</v>
      </c>
      <c r="N16" s="7" t="s">
        <v>21</v>
      </c>
      <c r="O16" s="7"/>
    </row>
    <row r="17" spans="1:26" x14ac:dyDescent="0.45">
      <c r="A17" s="1" t="s">
        <v>10</v>
      </c>
      <c r="B17" s="1" t="s">
        <v>4</v>
      </c>
      <c r="C17" s="1" t="s">
        <v>6</v>
      </c>
      <c r="D17" s="4">
        <v>2562</v>
      </c>
      <c r="E17" s="4">
        <v>3218</v>
      </c>
      <c r="F17" s="4">
        <v>3299</v>
      </c>
      <c r="G17" s="4">
        <v>3522</v>
      </c>
      <c r="H17" s="4">
        <v>4083</v>
      </c>
      <c r="I17" s="4">
        <v>4477</v>
      </c>
      <c r="J17" s="4">
        <v>4960</v>
      </c>
      <c r="K17">
        <v>5054</v>
      </c>
      <c r="N17" t="s">
        <v>5</v>
      </c>
      <c r="O17" s="3">
        <f t="shared" ref="O17:V18" si="6">SUM(D4,D6,D8,D10,D12,D14,D16,D18,D20)</f>
        <v>21463</v>
      </c>
      <c r="P17" s="3">
        <f t="shared" si="6"/>
        <v>23770</v>
      </c>
      <c r="Q17" s="3">
        <f t="shared" si="6"/>
        <v>23336</v>
      </c>
      <c r="R17" s="3">
        <f t="shared" si="6"/>
        <v>23383</v>
      </c>
      <c r="S17" s="3">
        <f t="shared" si="6"/>
        <v>24850</v>
      </c>
      <c r="T17" s="3">
        <f t="shared" si="6"/>
        <v>26007</v>
      </c>
      <c r="U17" s="3">
        <f t="shared" si="6"/>
        <v>26824</v>
      </c>
      <c r="V17" s="3">
        <f t="shared" si="6"/>
        <v>26565</v>
      </c>
      <c r="X17" s="3"/>
      <c r="Z17" s="3"/>
    </row>
    <row r="18" spans="1:26" x14ac:dyDescent="0.45">
      <c r="A18" s="1" t="s">
        <v>10</v>
      </c>
      <c r="B18" s="1" t="s">
        <v>7</v>
      </c>
      <c r="C18" s="1" t="s">
        <v>5</v>
      </c>
      <c r="D18" s="9">
        <v>1044</v>
      </c>
      <c r="E18" s="9">
        <v>1289</v>
      </c>
      <c r="F18" s="9">
        <v>1358</v>
      </c>
      <c r="G18" s="9">
        <v>1418</v>
      </c>
      <c r="H18" s="9">
        <v>1726</v>
      </c>
      <c r="I18" s="9">
        <v>1867</v>
      </c>
      <c r="J18" s="9">
        <v>2134</v>
      </c>
      <c r="K18">
        <v>2058</v>
      </c>
      <c r="N18" t="s">
        <v>6</v>
      </c>
      <c r="O18" s="3">
        <f t="shared" si="6"/>
        <v>9424</v>
      </c>
      <c r="P18" s="3">
        <f t="shared" si="6"/>
        <v>11114</v>
      </c>
      <c r="Q18" s="3">
        <f t="shared" si="6"/>
        <v>11083</v>
      </c>
      <c r="R18" s="3">
        <f t="shared" si="6"/>
        <v>11009</v>
      </c>
      <c r="S18" s="3">
        <f t="shared" si="6"/>
        <v>12216</v>
      </c>
      <c r="T18" s="3">
        <f t="shared" si="6"/>
        <v>12723</v>
      </c>
      <c r="U18" s="3">
        <f t="shared" si="6"/>
        <v>13330</v>
      </c>
      <c r="V18" s="3">
        <f t="shared" si="6"/>
        <v>13226</v>
      </c>
      <c r="X18" s="3"/>
      <c r="Z18" s="16"/>
    </row>
    <row r="19" spans="1:26" x14ac:dyDescent="0.45">
      <c r="A19" s="1" t="s">
        <v>10</v>
      </c>
      <c r="B19" s="1" t="s">
        <v>7</v>
      </c>
      <c r="C19" s="1" t="s">
        <v>6</v>
      </c>
      <c r="D19" s="5">
        <v>729</v>
      </c>
      <c r="E19" s="5">
        <v>847</v>
      </c>
      <c r="F19" s="5">
        <v>871</v>
      </c>
      <c r="G19" s="5">
        <v>927</v>
      </c>
      <c r="H19" s="4">
        <v>1067</v>
      </c>
      <c r="I19" s="4">
        <v>1116</v>
      </c>
      <c r="J19" s="4">
        <v>1172</v>
      </c>
      <c r="K19">
        <v>1213</v>
      </c>
      <c r="N19" s="7" t="s">
        <v>22</v>
      </c>
      <c r="O19" s="18">
        <f t="shared" ref="O19:V19" si="7">(O17/O7)*100</f>
        <v>69.488781688088835</v>
      </c>
      <c r="P19" s="18">
        <f t="shared" si="7"/>
        <v>68.140121545694299</v>
      </c>
      <c r="Q19" s="18">
        <f t="shared" si="7"/>
        <v>67.799761759493308</v>
      </c>
      <c r="R19" s="18">
        <f t="shared" si="7"/>
        <v>67.989648755524541</v>
      </c>
      <c r="S19" s="18">
        <f t="shared" si="7"/>
        <v>67.042572708142231</v>
      </c>
      <c r="T19" s="18">
        <f t="shared" si="7"/>
        <v>67.149496514329982</v>
      </c>
      <c r="U19" s="18">
        <f t="shared" si="7"/>
        <v>66.802809184639145</v>
      </c>
      <c r="V19" s="18">
        <f t="shared" si="7"/>
        <v>66.761327938478559</v>
      </c>
    </row>
    <row r="20" spans="1:26" x14ac:dyDescent="0.45">
      <c r="A20" s="1" t="s">
        <v>10</v>
      </c>
      <c r="B20" s="1" t="s">
        <v>8</v>
      </c>
      <c r="C20" s="1" t="s">
        <v>5</v>
      </c>
      <c r="D20" s="10">
        <v>220</v>
      </c>
      <c r="E20" s="10">
        <v>245</v>
      </c>
      <c r="F20" s="10">
        <v>289</v>
      </c>
      <c r="G20" s="10">
        <v>250</v>
      </c>
      <c r="H20" s="10">
        <v>280</v>
      </c>
      <c r="I20" s="10">
        <v>299</v>
      </c>
      <c r="J20" s="10">
        <v>316</v>
      </c>
      <c r="K20">
        <v>289</v>
      </c>
      <c r="N20" s="7" t="s">
        <v>23</v>
      </c>
      <c r="O20" s="18">
        <f>(O18/O7)*100</f>
        <v>30.511218311911158</v>
      </c>
      <c r="P20" s="18">
        <f>P18/P7*100</f>
        <v>31.859878454305701</v>
      </c>
      <c r="Q20" s="18">
        <f t="shared" ref="Q20:V20" si="8">(Q18/Q7)*100</f>
        <v>32.200238240506692</v>
      </c>
      <c r="R20" s="18">
        <f t="shared" si="8"/>
        <v>32.010351244475459</v>
      </c>
      <c r="S20" s="18">
        <f t="shared" si="8"/>
        <v>32.957427291857769</v>
      </c>
      <c r="T20" s="18">
        <f t="shared" si="8"/>
        <v>32.850503485670025</v>
      </c>
      <c r="U20" s="18">
        <f t="shared" si="8"/>
        <v>33.197190815360862</v>
      </c>
      <c r="V20" s="18">
        <f t="shared" si="8"/>
        <v>33.238672061521449</v>
      </c>
    </row>
    <row r="21" spans="1:26" x14ac:dyDescent="0.45">
      <c r="A21" s="1" t="s">
        <v>10</v>
      </c>
      <c r="B21" s="1" t="s">
        <v>8</v>
      </c>
      <c r="C21" s="1" t="s">
        <v>6</v>
      </c>
      <c r="D21" s="5">
        <v>306</v>
      </c>
      <c r="E21" s="5">
        <v>341</v>
      </c>
      <c r="F21" s="5">
        <v>339</v>
      </c>
      <c r="G21" s="5">
        <v>363</v>
      </c>
      <c r="H21" s="5">
        <v>338</v>
      </c>
      <c r="I21" s="5">
        <v>378</v>
      </c>
      <c r="J21" s="5">
        <v>393</v>
      </c>
      <c r="K21">
        <v>363</v>
      </c>
    </row>
    <row r="22" spans="1:26" x14ac:dyDescent="0.45">
      <c r="A22" s="1" t="s">
        <v>27</v>
      </c>
      <c r="D22" s="3">
        <f>SUM(D4:D21)</f>
        <v>30887</v>
      </c>
      <c r="E22" s="3">
        <f>SUM(E4:E21)</f>
        <v>34884</v>
      </c>
      <c r="F22" s="3">
        <f>SUM(F4:F21)</f>
        <v>34419</v>
      </c>
      <c r="G22" s="3">
        <f t="shared" ref="G22:K22" si="9">SUM(G4:G21)</f>
        <v>34392</v>
      </c>
      <c r="H22" s="3">
        <f t="shared" si="9"/>
        <v>37066</v>
      </c>
      <c r="I22" s="3">
        <f t="shared" si="9"/>
        <v>38730</v>
      </c>
      <c r="J22" s="3">
        <f t="shared" si="9"/>
        <v>40154</v>
      </c>
      <c r="K22" s="3">
        <f t="shared" si="9"/>
        <v>39791</v>
      </c>
    </row>
    <row r="23" spans="1:26" x14ac:dyDescent="0.45">
      <c r="V23" s="23"/>
      <c r="W23" s="23"/>
    </row>
    <row r="24" spans="1:26" x14ac:dyDescent="0.45">
      <c r="A24" s="1" t="s">
        <v>12</v>
      </c>
      <c r="N24" s="21" t="s">
        <v>25</v>
      </c>
      <c r="O24" s="22"/>
      <c r="P24" s="22"/>
      <c r="Q24" s="22"/>
      <c r="R24" s="22"/>
      <c r="S24" s="22"/>
      <c r="T24" s="22"/>
      <c r="U24" s="22"/>
      <c r="V24" s="23"/>
      <c r="W24" s="23"/>
    </row>
    <row r="25" spans="1:26" x14ac:dyDescent="0.45">
      <c r="A25" s="1" t="s">
        <v>0</v>
      </c>
      <c r="B25" s="1" t="s">
        <v>1</v>
      </c>
      <c r="C25" s="1" t="s">
        <v>2</v>
      </c>
      <c r="D25" s="2">
        <v>2010</v>
      </c>
      <c r="E25" s="2">
        <v>2011</v>
      </c>
      <c r="F25" s="2">
        <v>2012</v>
      </c>
      <c r="G25" s="2">
        <v>2013</v>
      </c>
      <c r="H25" s="2">
        <v>2014</v>
      </c>
      <c r="I25" s="2">
        <v>2015</v>
      </c>
      <c r="J25" s="2">
        <v>2016</v>
      </c>
      <c r="K25" s="2">
        <v>2017</v>
      </c>
      <c r="N25" s="24" t="s">
        <v>1</v>
      </c>
      <c r="O25" s="24" t="s">
        <v>2</v>
      </c>
      <c r="P25" s="23">
        <v>2010</v>
      </c>
      <c r="Q25" s="23">
        <v>2011</v>
      </c>
      <c r="R25" s="23">
        <v>2012</v>
      </c>
      <c r="S25" s="23">
        <v>2013</v>
      </c>
      <c r="T25" s="23">
        <v>2014</v>
      </c>
      <c r="U25" s="23">
        <v>2015</v>
      </c>
      <c r="V25" s="23">
        <v>2016</v>
      </c>
      <c r="W25" s="23">
        <v>2017</v>
      </c>
    </row>
    <row r="26" spans="1:26" x14ac:dyDescent="0.45">
      <c r="A26" s="1" t="s">
        <v>3</v>
      </c>
      <c r="B26" s="1" t="s">
        <v>4</v>
      </c>
      <c r="C26" s="1" t="s">
        <v>5</v>
      </c>
      <c r="D26" s="4">
        <v>8964</v>
      </c>
      <c r="E26" s="4">
        <v>8660</v>
      </c>
      <c r="F26" s="4">
        <v>8226</v>
      </c>
      <c r="G26" s="4">
        <v>8182</v>
      </c>
      <c r="H26" s="4">
        <v>8464</v>
      </c>
      <c r="I26" s="4">
        <v>8972</v>
      </c>
      <c r="J26" s="4">
        <v>9530</v>
      </c>
      <c r="K26">
        <v>9906</v>
      </c>
      <c r="N26" s="24" t="s">
        <v>4</v>
      </c>
      <c r="O26" s="24" t="s">
        <v>5</v>
      </c>
      <c r="P26" s="22">
        <f>SUM(D4:D9)</f>
        <v>8872</v>
      </c>
      <c r="Q26" s="22">
        <f t="shared" ref="Q26:V26" si="10">SUM(E4:E9)</f>
        <v>9061</v>
      </c>
      <c r="R26" s="22">
        <f t="shared" si="10"/>
        <v>8539</v>
      </c>
      <c r="S26" s="22">
        <f t="shared" si="10"/>
        <v>8305</v>
      </c>
      <c r="T26" s="22">
        <f t="shared" si="10"/>
        <v>8915</v>
      </c>
      <c r="U26" s="22">
        <f t="shared" si="10"/>
        <v>9283</v>
      </c>
      <c r="V26" s="22">
        <f t="shared" si="10"/>
        <v>10005</v>
      </c>
      <c r="W26" s="22">
        <f>SUM(K4:K9)</f>
        <v>10428</v>
      </c>
    </row>
    <row r="27" spans="1:26" x14ac:dyDescent="0.45">
      <c r="A27" s="1" t="s">
        <v>3</v>
      </c>
      <c r="B27" s="1" t="s">
        <v>4</v>
      </c>
      <c r="C27" s="1" t="s">
        <v>6</v>
      </c>
      <c r="D27" s="4">
        <v>3700</v>
      </c>
      <c r="E27" s="4">
        <v>4029</v>
      </c>
      <c r="F27" s="4">
        <v>3868</v>
      </c>
      <c r="G27" s="4">
        <v>3637</v>
      </c>
      <c r="H27" s="4">
        <v>4105</v>
      </c>
      <c r="I27" s="4">
        <v>4275</v>
      </c>
      <c r="J27" s="4">
        <v>4731</v>
      </c>
      <c r="K27">
        <v>4713</v>
      </c>
      <c r="N27" s="24" t="s">
        <v>4</v>
      </c>
      <c r="O27" s="24" t="s">
        <v>6</v>
      </c>
      <c r="P27" s="22">
        <f>P26</f>
        <v>8872</v>
      </c>
      <c r="Q27" s="22">
        <f t="shared" ref="Q27:W31" si="11">Q26</f>
        <v>9061</v>
      </c>
      <c r="R27" s="22">
        <f t="shared" si="11"/>
        <v>8539</v>
      </c>
      <c r="S27" s="22">
        <f t="shared" si="11"/>
        <v>8305</v>
      </c>
      <c r="T27" s="22">
        <f t="shared" si="11"/>
        <v>8915</v>
      </c>
      <c r="U27" s="22">
        <f t="shared" si="11"/>
        <v>9283</v>
      </c>
      <c r="V27" s="22">
        <f t="shared" si="11"/>
        <v>10005</v>
      </c>
      <c r="W27" s="22">
        <f t="shared" si="11"/>
        <v>10428</v>
      </c>
    </row>
    <row r="28" spans="1:26" x14ac:dyDescent="0.45">
      <c r="A28" s="1" t="s">
        <v>3</v>
      </c>
      <c r="B28" s="1" t="s">
        <v>7</v>
      </c>
      <c r="C28" s="1" t="s">
        <v>5</v>
      </c>
      <c r="D28" s="4">
        <v>2036</v>
      </c>
      <c r="E28" s="4">
        <v>2234</v>
      </c>
      <c r="F28" s="4">
        <v>2089</v>
      </c>
      <c r="G28" s="4">
        <v>1846</v>
      </c>
      <c r="H28" s="4">
        <v>2086</v>
      </c>
      <c r="I28" s="4">
        <v>2134</v>
      </c>
      <c r="J28" s="4">
        <v>2291</v>
      </c>
      <c r="K28">
        <v>2317</v>
      </c>
      <c r="N28" s="24" t="s">
        <v>7</v>
      </c>
      <c r="O28" s="24" t="s">
        <v>5</v>
      </c>
      <c r="P28" s="22">
        <f t="shared" ref="P28:P31" si="12">P27</f>
        <v>8872</v>
      </c>
      <c r="Q28" s="22">
        <f t="shared" si="11"/>
        <v>9061</v>
      </c>
      <c r="R28" s="22">
        <f t="shared" si="11"/>
        <v>8539</v>
      </c>
      <c r="S28" s="22">
        <f t="shared" si="11"/>
        <v>8305</v>
      </c>
      <c r="T28" s="22">
        <f t="shared" si="11"/>
        <v>8915</v>
      </c>
      <c r="U28" s="22">
        <f t="shared" si="11"/>
        <v>9283</v>
      </c>
      <c r="V28" s="22">
        <f t="shared" si="11"/>
        <v>10005</v>
      </c>
      <c r="W28" s="22">
        <f t="shared" si="11"/>
        <v>10428</v>
      </c>
    </row>
    <row r="29" spans="1:26" x14ac:dyDescent="0.45">
      <c r="A29" s="1" t="s">
        <v>3</v>
      </c>
      <c r="B29" s="1" t="s">
        <v>7</v>
      </c>
      <c r="C29" s="1" t="s">
        <v>6</v>
      </c>
      <c r="D29" s="4">
        <v>1495</v>
      </c>
      <c r="E29" s="4">
        <v>1590</v>
      </c>
      <c r="F29" s="4">
        <v>1454</v>
      </c>
      <c r="G29" s="4">
        <v>1337</v>
      </c>
      <c r="H29" s="4">
        <v>1537</v>
      </c>
      <c r="I29" s="4">
        <v>1535</v>
      </c>
      <c r="J29" s="4">
        <v>1662</v>
      </c>
      <c r="K29">
        <v>1670</v>
      </c>
      <c r="N29" s="24" t="s">
        <v>7</v>
      </c>
      <c r="O29" s="24" t="s">
        <v>6</v>
      </c>
      <c r="P29" s="22">
        <f t="shared" si="12"/>
        <v>8872</v>
      </c>
      <c r="Q29" s="22">
        <f t="shared" si="11"/>
        <v>9061</v>
      </c>
      <c r="R29" s="22">
        <f t="shared" si="11"/>
        <v>8539</v>
      </c>
      <c r="S29" s="22">
        <f t="shared" si="11"/>
        <v>8305</v>
      </c>
      <c r="T29" s="22">
        <f t="shared" si="11"/>
        <v>8915</v>
      </c>
      <c r="U29" s="22">
        <f t="shared" si="11"/>
        <v>9283</v>
      </c>
      <c r="V29" s="22">
        <f t="shared" si="11"/>
        <v>10005</v>
      </c>
      <c r="W29" s="22">
        <f t="shared" si="11"/>
        <v>10428</v>
      </c>
    </row>
    <row r="30" spans="1:26" x14ac:dyDescent="0.45">
      <c r="A30" s="1" t="s">
        <v>3</v>
      </c>
      <c r="B30" s="1" t="s">
        <v>8</v>
      </c>
      <c r="C30" s="1" t="s">
        <v>5</v>
      </c>
      <c r="D30" s="5">
        <v>585</v>
      </c>
      <c r="E30" s="5">
        <v>646</v>
      </c>
      <c r="F30" s="5">
        <v>561</v>
      </c>
      <c r="G30" s="5">
        <v>558</v>
      </c>
      <c r="H30" s="5">
        <v>569</v>
      </c>
      <c r="I30" s="5">
        <v>546</v>
      </c>
      <c r="J30" s="5">
        <v>602</v>
      </c>
      <c r="K30">
        <v>574</v>
      </c>
      <c r="N30" s="24" t="s">
        <v>8</v>
      </c>
      <c r="O30" s="24" t="s">
        <v>5</v>
      </c>
      <c r="P30" s="22">
        <f t="shared" si="12"/>
        <v>8872</v>
      </c>
      <c r="Q30" s="22">
        <f t="shared" si="11"/>
        <v>9061</v>
      </c>
      <c r="R30" s="22">
        <f t="shared" si="11"/>
        <v>8539</v>
      </c>
      <c r="S30" s="22">
        <f t="shared" si="11"/>
        <v>8305</v>
      </c>
      <c r="T30" s="22">
        <f t="shared" si="11"/>
        <v>8915</v>
      </c>
      <c r="U30" s="22">
        <f t="shared" si="11"/>
        <v>9283</v>
      </c>
      <c r="V30" s="22">
        <f t="shared" si="11"/>
        <v>10005</v>
      </c>
      <c r="W30" s="22">
        <f t="shared" si="11"/>
        <v>10428</v>
      </c>
    </row>
    <row r="31" spans="1:26" x14ac:dyDescent="0.45">
      <c r="A31" s="1" t="s">
        <v>3</v>
      </c>
      <c r="B31" s="1" t="s">
        <v>8</v>
      </c>
      <c r="C31" s="1" t="s">
        <v>6</v>
      </c>
      <c r="D31" s="5">
        <v>790</v>
      </c>
      <c r="E31" s="5">
        <v>719</v>
      </c>
      <c r="F31" s="5">
        <v>632</v>
      </c>
      <c r="G31" s="5">
        <v>687</v>
      </c>
      <c r="H31" s="5">
        <v>701</v>
      </c>
      <c r="I31" s="5">
        <v>757</v>
      </c>
      <c r="J31" s="5">
        <v>828</v>
      </c>
      <c r="K31">
        <v>821</v>
      </c>
      <c r="N31" s="24" t="s">
        <v>8</v>
      </c>
      <c r="O31" s="24" t="s">
        <v>6</v>
      </c>
      <c r="P31" s="22">
        <f t="shared" si="12"/>
        <v>8872</v>
      </c>
      <c r="Q31" s="22">
        <f t="shared" si="11"/>
        <v>9061</v>
      </c>
      <c r="R31" s="22">
        <f t="shared" si="11"/>
        <v>8539</v>
      </c>
      <c r="S31" s="22">
        <f t="shared" si="11"/>
        <v>8305</v>
      </c>
      <c r="T31" s="22">
        <f t="shared" si="11"/>
        <v>8915</v>
      </c>
      <c r="U31" s="22">
        <f t="shared" si="11"/>
        <v>9283</v>
      </c>
      <c r="V31" s="22">
        <f t="shared" si="11"/>
        <v>10005</v>
      </c>
      <c r="W31" s="22">
        <f t="shared" si="11"/>
        <v>10428</v>
      </c>
    </row>
    <row r="32" spans="1:26" x14ac:dyDescent="0.45">
      <c r="A32" s="1" t="s">
        <v>9</v>
      </c>
      <c r="B32" s="1" t="s">
        <v>4</v>
      </c>
      <c r="C32" s="1" t="s">
        <v>5</v>
      </c>
      <c r="D32" s="4">
        <v>8671</v>
      </c>
      <c r="E32" s="4">
        <v>9700</v>
      </c>
      <c r="F32" s="4">
        <v>9454</v>
      </c>
      <c r="G32" s="4">
        <v>9064</v>
      </c>
      <c r="H32" s="4">
        <v>8996</v>
      </c>
      <c r="I32" s="4">
        <v>8531</v>
      </c>
      <c r="J32" s="4">
        <v>7948</v>
      </c>
      <c r="K32">
        <v>7367</v>
      </c>
      <c r="N32" s="24" t="s">
        <v>4</v>
      </c>
      <c r="O32" s="24" t="s">
        <v>5</v>
      </c>
      <c r="P32" s="22">
        <f>SUM(D10:D15)</f>
        <v>9515</v>
      </c>
      <c r="Q32" s="22">
        <f t="shared" ref="Q32:W32" si="13">SUM(E10:E15)</f>
        <v>11082</v>
      </c>
      <c r="R32" s="22">
        <f t="shared" si="13"/>
        <v>10828</v>
      </c>
      <c r="S32" s="22">
        <f t="shared" si="13"/>
        <v>10273</v>
      </c>
      <c r="T32" s="22">
        <f t="shared" si="13"/>
        <v>10454</v>
      </c>
      <c r="U32" s="22">
        <f t="shared" si="13"/>
        <v>10074</v>
      </c>
      <c r="V32" s="22">
        <f t="shared" si="13"/>
        <v>9341</v>
      </c>
      <c r="W32" s="22">
        <f t="shared" si="13"/>
        <v>8718</v>
      </c>
    </row>
    <row r="33" spans="1:24" x14ac:dyDescent="0.45">
      <c r="A33" s="1" t="s">
        <v>9</v>
      </c>
      <c r="B33" s="1" t="s">
        <v>4</v>
      </c>
      <c r="C33" s="1" t="s">
        <v>6</v>
      </c>
      <c r="D33" s="4">
        <v>3330</v>
      </c>
      <c r="E33" s="4">
        <v>4063</v>
      </c>
      <c r="F33" s="4">
        <v>4129</v>
      </c>
      <c r="G33" s="4">
        <v>4011</v>
      </c>
      <c r="H33" s="4">
        <v>4103</v>
      </c>
      <c r="I33" s="4">
        <v>4070</v>
      </c>
      <c r="J33" s="4">
        <v>3799</v>
      </c>
      <c r="K33">
        <v>3643</v>
      </c>
      <c r="N33" s="24" t="s">
        <v>4</v>
      </c>
      <c r="O33" s="24" t="s">
        <v>6</v>
      </c>
      <c r="P33" s="22">
        <f>P32</f>
        <v>9515</v>
      </c>
      <c r="Q33" s="22">
        <f t="shared" ref="Q33:W33" si="14">Q32</f>
        <v>11082</v>
      </c>
      <c r="R33" s="22">
        <f t="shared" si="14"/>
        <v>10828</v>
      </c>
      <c r="S33" s="22">
        <f t="shared" si="14"/>
        <v>10273</v>
      </c>
      <c r="T33" s="22">
        <f t="shared" si="14"/>
        <v>10454</v>
      </c>
      <c r="U33" s="22">
        <f t="shared" si="14"/>
        <v>10074</v>
      </c>
      <c r="V33" s="22">
        <f t="shared" si="14"/>
        <v>9341</v>
      </c>
      <c r="W33" s="22">
        <f t="shared" si="14"/>
        <v>8718</v>
      </c>
    </row>
    <row r="34" spans="1:24" x14ac:dyDescent="0.45">
      <c r="A34" s="1" t="s">
        <v>9</v>
      </c>
      <c r="B34" s="1" t="s">
        <v>7</v>
      </c>
      <c r="C34" s="1" t="s">
        <v>5</v>
      </c>
      <c r="D34" s="4">
        <v>2097</v>
      </c>
      <c r="E34" s="4">
        <v>2653</v>
      </c>
      <c r="F34" s="4">
        <v>2576</v>
      </c>
      <c r="G34" s="4">
        <v>2443</v>
      </c>
      <c r="H34" s="4">
        <v>2490</v>
      </c>
      <c r="I34" s="4">
        <v>2319</v>
      </c>
      <c r="J34" s="4">
        <v>2110</v>
      </c>
      <c r="K34">
        <v>1936</v>
      </c>
      <c r="N34" s="24" t="s">
        <v>7</v>
      </c>
      <c r="O34" s="24" t="s">
        <v>5</v>
      </c>
      <c r="P34" s="22">
        <v>9515</v>
      </c>
      <c r="Q34" s="22">
        <v>9515</v>
      </c>
      <c r="R34" s="22">
        <v>9515</v>
      </c>
      <c r="S34" s="22">
        <v>9515</v>
      </c>
      <c r="T34" s="22">
        <v>9515</v>
      </c>
      <c r="U34" s="22">
        <v>9515</v>
      </c>
      <c r="V34" s="22">
        <v>9515</v>
      </c>
      <c r="W34" s="22">
        <v>9515</v>
      </c>
    </row>
    <row r="35" spans="1:24" x14ac:dyDescent="0.45">
      <c r="A35" s="1" t="s">
        <v>9</v>
      </c>
      <c r="B35" s="1" t="s">
        <v>7</v>
      </c>
      <c r="C35" s="1" t="s">
        <v>6</v>
      </c>
      <c r="D35" s="4">
        <v>1546</v>
      </c>
      <c r="E35" s="4">
        <v>1985</v>
      </c>
      <c r="F35" s="4">
        <v>1948</v>
      </c>
      <c r="G35" s="4">
        <v>1787</v>
      </c>
      <c r="H35" s="4">
        <v>1939</v>
      </c>
      <c r="I35" s="4">
        <v>1740</v>
      </c>
      <c r="J35" s="4">
        <v>1541</v>
      </c>
      <c r="K35">
        <v>1396</v>
      </c>
      <c r="N35" s="24" t="s">
        <v>7</v>
      </c>
      <c r="O35" s="24" t="s">
        <v>6</v>
      </c>
      <c r="P35" s="22">
        <v>9515</v>
      </c>
      <c r="Q35" s="22">
        <v>9515</v>
      </c>
      <c r="R35" s="22">
        <v>9515</v>
      </c>
      <c r="S35" s="22">
        <v>9515</v>
      </c>
      <c r="T35" s="22">
        <v>9515</v>
      </c>
      <c r="U35" s="22">
        <v>9515</v>
      </c>
      <c r="V35" s="22">
        <v>9515</v>
      </c>
      <c r="W35" s="22">
        <v>9515</v>
      </c>
    </row>
    <row r="36" spans="1:24" x14ac:dyDescent="0.45">
      <c r="A36" s="1" t="s">
        <v>9</v>
      </c>
      <c r="B36" s="1" t="s">
        <v>8</v>
      </c>
      <c r="C36" s="1" t="s">
        <v>5</v>
      </c>
      <c r="D36" s="5">
        <v>625</v>
      </c>
      <c r="E36" s="5">
        <v>695</v>
      </c>
      <c r="F36" s="5">
        <v>739</v>
      </c>
      <c r="G36" s="5">
        <v>646</v>
      </c>
      <c r="H36" s="5">
        <v>659</v>
      </c>
      <c r="I36" s="5">
        <v>605</v>
      </c>
      <c r="J36" s="5">
        <v>572</v>
      </c>
      <c r="K36">
        <v>540</v>
      </c>
      <c r="N36" s="24" t="s">
        <v>8</v>
      </c>
      <c r="O36" s="24" t="s">
        <v>5</v>
      </c>
      <c r="P36" s="22">
        <v>9515</v>
      </c>
      <c r="Q36" s="22">
        <v>9515</v>
      </c>
      <c r="R36" s="22">
        <v>9515</v>
      </c>
      <c r="S36" s="22">
        <v>9515</v>
      </c>
      <c r="T36" s="22">
        <v>9515</v>
      </c>
      <c r="U36" s="22">
        <v>9515</v>
      </c>
      <c r="V36" s="22">
        <v>9515</v>
      </c>
      <c r="W36" s="22">
        <v>9515</v>
      </c>
    </row>
    <row r="37" spans="1:24" x14ac:dyDescent="0.45">
      <c r="A37" s="1" t="s">
        <v>9</v>
      </c>
      <c r="B37" s="1" t="s">
        <v>8</v>
      </c>
      <c r="C37" s="1" t="s">
        <v>6</v>
      </c>
      <c r="D37" s="5">
        <v>968</v>
      </c>
      <c r="E37" s="4">
        <v>1089</v>
      </c>
      <c r="F37" s="4">
        <v>1076</v>
      </c>
      <c r="G37" s="4">
        <v>1025</v>
      </c>
      <c r="H37" s="4">
        <v>1010</v>
      </c>
      <c r="I37" s="5">
        <v>887</v>
      </c>
      <c r="J37" s="5">
        <v>847</v>
      </c>
      <c r="K37">
        <v>746</v>
      </c>
      <c r="N37" s="24" t="s">
        <v>8</v>
      </c>
      <c r="O37" s="24" t="s">
        <v>6</v>
      </c>
      <c r="P37" s="22">
        <v>9515</v>
      </c>
      <c r="Q37" s="22">
        <v>9515</v>
      </c>
      <c r="R37" s="22">
        <v>9515</v>
      </c>
      <c r="S37" s="22">
        <v>9515</v>
      </c>
      <c r="T37" s="22">
        <v>9515</v>
      </c>
      <c r="U37" s="22">
        <v>9515</v>
      </c>
      <c r="V37" s="22">
        <v>9515</v>
      </c>
      <c r="W37" s="22">
        <v>9515</v>
      </c>
    </row>
    <row r="38" spans="1:24" x14ac:dyDescent="0.45">
      <c r="A38" s="1" t="s">
        <v>10</v>
      </c>
      <c r="B38" s="1" t="s">
        <v>4</v>
      </c>
      <c r="C38" s="1" t="s">
        <v>5</v>
      </c>
      <c r="D38" s="4">
        <v>10153</v>
      </c>
      <c r="E38" s="4">
        <v>11624</v>
      </c>
      <c r="F38" s="4">
        <v>11883</v>
      </c>
      <c r="G38" s="4">
        <v>12451</v>
      </c>
      <c r="H38" s="4">
        <v>13747</v>
      </c>
      <c r="I38" s="4">
        <v>15135</v>
      </c>
      <c r="J38" s="4">
        <v>15857</v>
      </c>
      <c r="K38">
        <v>15884</v>
      </c>
      <c r="N38" s="24" t="s">
        <v>4</v>
      </c>
      <c r="O38" s="24" t="s">
        <v>5</v>
      </c>
      <c r="P38" s="22">
        <f>SUM(D16:D21)</f>
        <v>12500</v>
      </c>
      <c r="Q38" s="22">
        <f t="shared" ref="Q38:W38" si="15">SUM(E16:E21)</f>
        <v>14741</v>
      </c>
      <c r="R38" s="22">
        <f t="shared" si="15"/>
        <v>15052</v>
      </c>
      <c r="S38" s="22">
        <f t="shared" si="15"/>
        <v>15814</v>
      </c>
      <c r="T38" s="22">
        <f t="shared" si="15"/>
        <v>17697</v>
      </c>
      <c r="U38" s="22">
        <f t="shared" si="15"/>
        <v>19373</v>
      </c>
      <c r="V38" s="22">
        <f t="shared" si="15"/>
        <v>20808</v>
      </c>
      <c r="W38" s="22">
        <f t="shared" si="15"/>
        <v>20645</v>
      </c>
    </row>
    <row r="39" spans="1:24" x14ac:dyDescent="0.45">
      <c r="A39" s="1" t="s">
        <v>10</v>
      </c>
      <c r="B39" s="1" t="s">
        <v>4</v>
      </c>
      <c r="C39" s="1" t="s">
        <v>6</v>
      </c>
      <c r="D39" s="4">
        <v>3270</v>
      </c>
      <c r="E39" s="4">
        <v>4137</v>
      </c>
      <c r="F39" s="4">
        <v>4243</v>
      </c>
      <c r="G39" s="4">
        <v>4567</v>
      </c>
      <c r="H39" s="4">
        <v>5326</v>
      </c>
      <c r="I39" s="4">
        <v>5796</v>
      </c>
      <c r="J39" s="4">
        <v>6497</v>
      </c>
      <c r="K39">
        <v>6610</v>
      </c>
      <c r="N39" s="24" t="s">
        <v>4</v>
      </c>
      <c r="O39" s="24" t="s">
        <v>6</v>
      </c>
      <c r="P39" s="22">
        <f>P38</f>
        <v>12500</v>
      </c>
      <c r="Q39" s="22">
        <f t="shared" ref="Q39:W43" si="16">Q38</f>
        <v>14741</v>
      </c>
      <c r="R39" s="22">
        <f t="shared" si="16"/>
        <v>15052</v>
      </c>
      <c r="S39" s="22">
        <f t="shared" si="16"/>
        <v>15814</v>
      </c>
      <c r="T39" s="22">
        <f t="shared" si="16"/>
        <v>17697</v>
      </c>
      <c r="U39" s="22">
        <f t="shared" si="16"/>
        <v>19373</v>
      </c>
      <c r="V39" s="22">
        <f t="shared" si="16"/>
        <v>20808</v>
      </c>
      <c r="W39" s="22">
        <f t="shared" si="16"/>
        <v>20645</v>
      </c>
    </row>
    <row r="40" spans="1:24" x14ac:dyDescent="0.45">
      <c r="A40" s="1" t="s">
        <v>10</v>
      </c>
      <c r="B40" s="1" t="s">
        <v>7</v>
      </c>
      <c r="C40" s="1" t="s">
        <v>5</v>
      </c>
      <c r="D40" s="4">
        <v>2130</v>
      </c>
      <c r="E40" s="4">
        <v>2795</v>
      </c>
      <c r="F40" s="4">
        <v>2891</v>
      </c>
      <c r="G40" s="4">
        <v>3007</v>
      </c>
      <c r="H40" s="4">
        <v>3541</v>
      </c>
      <c r="I40" s="4">
        <v>3826</v>
      </c>
      <c r="J40" s="4">
        <v>4264</v>
      </c>
      <c r="K40">
        <v>4224</v>
      </c>
      <c r="N40" s="24" t="s">
        <v>7</v>
      </c>
      <c r="O40" s="24" t="s">
        <v>5</v>
      </c>
      <c r="P40" s="22">
        <f t="shared" ref="P40:P43" si="17">P39</f>
        <v>12500</v>
      </c>
      <c r="Q40" s="22">
        <f t="shared" si="16"/>
        <v>14741</v>
      </c>
      <c r="R40" s="22">
        <f t="shared" si="16"/>
        <v>15052</v>
      </c>
      <c r="S40" s="22">
        <f t="shared" si="16"/>
        <v>15814</v>
      </c>
      <c r="T40" s="22">
        <f t="shared" si="16"/>
        <v>17697</v>
      </c>
      <c r="U40" s="22">
        <f t="shared" si="16"/>
        <v>19373</v>
      </c>
      <c r="V40" s="22">
        <f t="shared" si="16"/>
        <v>20808</v>
      </c>
      <c r="W40" s="22">
        <f t="shared" si="16"/>
        <v>20645</v>
      </c>
    </row>
    <row r="41" spans="1:24" x14ac:dyDescent="0.45">
      <c r="A41" s="1" t="s">
        <v>10</v>
      </c>
      <c r="B41" s="1" t="s">
        <v>7</v>
      </c>
      <c r="C41" s="1" t="s">
        <v>6</v>
      </c>
      <c r="D41" s="4">
        <v>1695</v>
      </c>
      <c r="E41" s="4">
        <v>1952</v>
      </c>
      <c r="F41" s="4">
        <v>2091</v>
      </c>
      <c r="G41" s="4">
        <v>2112</v>
      </c>
      <c r="H41" s="4">
        <v>2421</v>
      </c>
      <c r="I41" s="4">
        <v>2551</v>
      </c>
      <c r="J41" s="4">
        <v>2717</v>
      </c>
      <c r="K41">
        <v>2702</v>
      </c>
      <c r="N41" s="24" t="s">
        <v>7</v>
      </c>
      <c r="O41" s="24" t="s">
        <v>6</v>
      </c>
      <c r="P41" s="22">
        <f t="shared" si="17"/>
        <v>12500</v>
      </c>
      <c r="Q41" s="22">
        <f t="shared" si="16"/>
        <v>14741</v>
      </c>
      <c r="R41" s="22">
        <f t="shared" si="16"/>
        <v>15052</v>
      </c>
      <c r="S41" s="22">
        <f t="shared" si="16"/>
        <v>15814</v>
      </c>
      <c r="T41" s="22">
        <f t="shared" si="16"/>
        <v>17697</v>
      </c>
      <c r="U41" s="22">
        <f t="shared" si="16"/>
        <v>19373</v>
      </c>
      <c r="V41" s="22">
        <f t="shared" si="16"/>
        <v>20808</v>
      </c>
      <c r="W41" s="22">
        <f t="shared" si="16"/>
        <v>20645</v>
      </c>
    </row>
    <row r="42" spans="1:24" x14ac:dyDescent="0.45">
      <c r="A42" s="1" t="s">
        <v>10</v>
      </c>
      <c r="B42" s="1" t="s">
        <v>8</v>
      </c>
      <c r="C42" s="1" t="s">
        <v>5</v>
      </c>
      <c r="D42" s="4">
        <v>1096</v>
      </c>
      <c r="E42" s="4">
        <v>1289</v>
      </c>
      <c r="F42" s="4">
        <v>1337</v>
      </c>
      <c r="G42" s="4">
        <v>1397</v>
      </c>
      <c r="H42" s="4">
        <v>1412</v>
      </c>
      <c r="I42" s="4">
        <v>1531</v>
      </c>
      <c r="J42" s="4">
        <v>1642</v>
      </c>
      <c r="K42">
        <v>1496</v>
      </c>
      <c r="N42" s="24" t="s">
        <v>8</v>
      </c>
      <c r="O42" s="24" t="s">
        <v>5</v>
      </c>
      <c r="P42" s="22">
        <f t="shared" si="17"/>
        <v>12500</v>
      </c>
      <c r="Q42" s="22">
        <f t="shared" si="16"/>
        <v>14741</v>
      </c>
      <c r="R42" s="22">
        <f t="shared" si="16"/>
        <v>15052</v>
      </c>
      <c r="S42" s="22">
        <f t="shared" si="16"/>
        <v>15814</v>
      </c>
      <c r="T42" s="22">
        <f t="shared" si="16"/>
        <v>17697</v>
      </c>
      <c r="U42" s="22">
        <f t="shared" si="16"/>
        <v>19373</v>
      </c>
      <c r="V42" s="22">
        <f t="shared" si="16"/>
        <v>20808</v>
      </c>
      <c r="W42" s="22">
        <f t="shared" si="16"/>
        <v>20645</v>
      </c>
    </row>
    <row r="43" spans="1:24" x14ac:dyDescent="0.45">
      <c r="A43" s="1" t="s">
        <v>10</v>
      </c>
      <c r="B43" s="1" t="s">
        <v>8</v>
      </c>
      <c r="C43" s="1" t="s">
        <v>6</v>
      </c>
      <c r="D43" s="4">
        <v>2178</v>
      </c>
      <c r="E43" s="4">
        <v>2647</v>
      </c>
      <c r="F43" s="4">
        <v>2582</v>
      </c>
      <c r="G43" s="4">
        <v>2642</v>
      </c>
      <c r="H43" s="4">
        <v>2711</v>
      </c>
      <c r="I43" s="4">
        <v>2820</v>
      </c>
      <c r="J43" s="4">
        <v>2852</v>
      </c>
      <c r="K43">
        <v>2813</v>
      </c>
      <c r="N43" s="24" t="s">
        <v>8</v>
      </c>
      <c r="O43" s="24" t="s">
        <v>6</v>
      </c>
      <c r="P43" s="22">
        <f t="shared" si="17"/>
        <v>12500</v>
      </c>
      <c r="Q43" s="22">
        <f t="shared" si="16"/>
        <v>14741</v>
      </c>
      <c r="R43" s="22">
        <f t="shared" si="16"/>
        <v>15052</v>
      </c>
      <c r="S43" s="22">
        <f t="shared" si="16"/>
        <v>15814</v>
      </c>
      <c r="T43" s="22">
        <f t="shared" si="16"/>
        <v>17697</v>
      </c>
      <c r="U43" s="22">
        <f t="shared" si="16"/>
        <v>19373</v>
      </c>
      <c r="V43" s="22">
        <f t="shared" si="16"/>
        <v>20808</v>
      </c>
      <c r="W43" s="22">
        <f t="shared" si="16"/>
        <v>20645</v>
      </c>
    </row>
    <row r="44" spans="1:24" ht="26.25" x14ac:dyDescent="0.45">
      <c r="A44" s="1" t="s">
        <v>26</v>
      </c>
      <c r="B44" s="1"/>
      <c r="C44" s="1"/>
      <c r="D44" s="6">
        <v>55329</v>
      </c>
      <c r="E44" s="2">
        <v>64518</v>
      </c>
      <c r="F44" s="6">
        <v>61779</v>
      </c>
      <c r="G44" s="2">
        <v>63412</v>
      </c>
      <c r="H44" s="6">
        <v>65817</v>
      </c>
      <c r="I44" s="2">
        <v>70045</v>
      </c>
      <c r="J44" s="6">
        <v>70290</v>
      </c>
      <c r="K44">
        <v>69358</v>
      </c>
    </row>
    <row r="45" spans="1:24" x14ac:dyDescent="0.45">
      <c r="M45" s="7" t="s">
        <v>24</v>
      </c>
    </row>
    <row r="46" spans="1:24" x14ac:dyDescent="0.45">
      <c r="M46" s="1" t="s">
        <v>0</v>
      </c>
      <c r="N46" s="1" t="s">
        <v>1</v>
      </c>
      <c r="O46" s="1" t="s">
        <v>2</v>
      </c>
      <c r="P46">
        <v>2010</v>
      </c>
      <c r="Q46">
        <v>2011</v>
      </c>
      <c r="R46">
        <v>2012</v>
      </c>
      <c r="S46">
        <v>2013</v>
      </c>
      <c r="T46">
        <v>2014</v>
      </c>
      <c r="U46">
        <v>2015</v>
      </c>
      <c r="V46">
        <v>2016</v>
      </c>
      <c r="W46">
        <v>2017</v>
      </c>
    </row>
    <row r="47" spans="1:24" x14ac:dyDescent="0.45">
      <c r="M47" s="1" t="s">
        <v>3</v>
      </c>
      <c r="N47" s="1" t="s">
        <v>4</v>
      </c>
      <c r="O47" s="1" t="s">
        <v>5</v>
      </c>
      <c r="P47" s="12">
        <f>100/P26*D4</f>
        <v>56.9882777276826</v>
      </c>
      <c r="Q47" s="12">
        <f>100/Q26*E4</f>
        <v>54.740094912261334</v>
      </c>
      <c r="R47" s="12">
        <f>100/R26*F4</f>
        <v>54.70195573252137</v>
      </c>
      <c r="S47" s="12">
        <f>100/S26*G4</f>
        <v>56.435881998795907</v>
      </c>
      <c r="T47" s="12">
        <f>100/T26*H4</f>
        <v>54.526079641054409</v>
      </c>
      <c r="U47" s="12">
        <f>100/U26*I4</f>
        <v>54.206614241085852</v>
      </c>
      <c r="V47" s="12">
        <f>100/V26*J4</f>
        <v>53.123438280859574</v>
      </c>
      <c r="W47" s="12">
        <f>100/W26*K4</f>
        <v>54.76601457614116</v>
      </c>
      <c r="X47" s="19"/>
    </row>
    <row r="48" spans="1:24" x14ac:dyDescent="0.45">
      <c r="M48" s="1" t="s">
        <v>3</v>
      </c>
      <c r="N48" s="1" t="s">
        <v>4</v>
      </c>
      <c r="O48" s="1" t="s">
        <v>6</v>
      </c>
      <c r="P48" s="12">
        <f>100/P27*D5</f>
        <v>25.371956717763751</v>
      </c>
      <c r="Q48" s="12">
        <f>100/Q27*E5</f>
        <v>26.14501710627966</v>
      </c>
      <c r="R48" s="12">
        <f>100/R27*F5</f>
        <v>26.595620096029979</v>
      </c>
      <c r="S48" s="12">
        <f>100/S27*G5</f>
        <v>25.695364238410598</v>
      </c>
      <c r="T48" s="12">
        <f>100/T27*H5</f>
        <v>27.066741446999441</v>
      </c>
      <c r="U48" s="12">
        <f>100/U27*I5</f>
        <v>26.963266185500377</v>
      </c>
      <c r="V48" s="12">
        <f>100/V27*J5</f>
        <v>27.556221889055475</v>
      </c>
      <c r="W48" s="12">
        <f>100/W27*K5</f>
        <v>26.390487149980821</v>
      </c>
      <c r="X48" s="19"/>
    </row>
    <row r="49" spans="13:25" x14ac:dyDescent="0.45">
      <c r="M49" s="1" t="s">
        <v>3</v>
      </c>
      <c r="N49" s="1" t="s">
        <v>7</v>
      </c>
      <c r="O49" s="1" t="s">
        <v>5</v>
      </c>
      <c r="P49" s="12">
        <f>100/P28*D6</f>
        <v>9.0960324616771864</v>
      </c>
      <c r="Q49" s="12">
        <f>100/Q28*E6</f>
        <v>10.274804105507117</v>
      </c>
      <c r="R49" s="12">
        <f>100/R28*F6</f>
        <v>9.8957723386813434</v>
      </c>
      <c r="S49" s="12">
        <f>100/S28*G6</f>
        <v>9.5364238410596034</v>
      </c>
      <c r="T49" s="12">
        <f>100/T28*H6</f>
        <v>9.8485698261357264</v>
      </c>
      <c r="U49" s="12">
        <f>100/U28*I6</f>
        <v>10.24453301734353</v>
      </c>
      <c r="V49" s="12">
        <f>100/V28*J6</f>
        <v>10.054972513743129</v>
      </c>
      <c r="W49" s="12">
        <f>100/W28*K6</f>
        <v>9.9443805140007679</v>
      </c>
      <c r="X49" s="19"/>
    </row>
    <row r="50" spans="13:25" x14ac:dyDescent="0.45">
      <c r="M50" s="1" t="s">
        <v>3</v>
      </c>
      <c r="N50" s="1" t="s">
        <v>7</v>
      </c>
      <c r="O50" s="1" t="s">
        <v>6</v>
      </c>
      <c r="P50" s="12">
        <f>100/P29*D7</f>
        <v>5.6131650135256992</v>
      </c>
      <c r="Q50" s="12">
        <f>100/Q29*E7</f>
        <v>5.9816797262995252</v>
      </c>
      <c r="R50" s="12">
        <f>100/R29*F7</f>
        <v>6.1131280009368778</v>
      </c>
      <c r="S50" s="12">
        <f>100/S29*G7</f>
        <v>5.7194461167971102</v>
      </c>
      <c r="T50" s="12">
        <f>100/T29*H7</f>
        <v>6.315199102636007</v>
      </c>
      <c r="U50" s="12">
        <f>100/U29*I7</f>
        <v>6.1187116233976084</v>
      </c>
      <c r="V50" s="12">
        <f>100/V29*J7</f>
        <v>6.5567216391804104</v>
      </c>
      <c r="W50" s="12">
        <f>100/W29*K7</f>
        <v>6.3003452243958575</v>
      </c>
      <c r="X50" s="19"/>
    </row>
    <row r="51" spans="13:25" x14ac:dyDescent="0.45">
      <c r="M51" s="1" t="s">
        <v>3</v>
      </c>
      <c r="N51" s="1" t="s">
        <v>8</v>
      </c>
      <c r="O51" s="1" t="s">
        <v>5</v>
      </c>
      <c r="P51" s="12">
        <f>100/P30*D8</f>
        <v>1.442741208295762</v>
      </c>
      <c r="Q51" s="12">
        <f>100/Q30*E8</f>
        <v>1.556119633594526</v>
      </c>
      <c r="R51" s="12">
        <f>100/R30*F8</f>
        <v>1.4287387281883124</v>
      </c>
      <c r="S51" s="12">
        <f>100/S30*G8</f>
        <v>1.4087898856110777</v>
      </c>
      <c r="T51" s="12">
        <f>100/T30*H8</f>
        <v>1.2338754907459339</v>
      </c>
      <c r="U51" s="12">
        <f>100/U30*I8</f>
        <v>1.2926855542389313</v>
      </c>
      <c r="V51" s="12">
        <f>100/V30*J8</f>
        <v>1.359320339830085</v>
      </c>
      <c r="W51" s="12">
        <f>100/W30*K8</f>
        <v>1.3041810510164942</v>
      </c>
      <c r="X51" s="19"/>
    </row>
    <row r="52" spans="13:25" x14ac:dyDescent="0.45">
      <c r="M52" s="1" t="s">
        <v>3</v>
      </c>
      <c r="N52" s="1" t="s">
        <v>8</v>
      </c>
      <c r="O52" s="1" t="s">
        <v>6</v>
      </c>
      <c r="P52" s="12">
        <f>100/P31*D9</f>
        <v>1.4878268710550047</v>
      </c>
      <c r="Q52" s="12">
        <f>100/Q31*E9</f>
        <v>1.3022845160578302</v>
      </c>
      <c r="R52" s="12">
        <f>100/R31*F9</f>
        <v>1.2647851036421127</v>
      </c>
      <c r="S52" s="12">
        <f>100/S31*G9</f>
        <v>1.2040939193257074</v>
      </c>
      <c r="T52" s="12">
        <f>100/T31*H9</f>
        <v>1.0095344924284912</v>
      </c>
      <c r="U52" s="12">
        <f>100/U31*I9</f>
        <v>1.1741893784336959</v>
      </c>
      <c r="V52" s="12">
        <f>100/V31*J9</f>
        <v>1.3493253373313343</v>
      </c>
      <c r="W52" s="12">
        <f>100/W31*K9</f>
        <v>1.2945914844649022</v>
      </c>
      <c r="X52" s="19"/>
      <c r="Y52" s="15"/>
    </row>
    <row r="53" spans="13:25" x14ac:dyDescent="0.45">
      <c r="M53" s="1"/>
      <c r="N53" s="1"/>
      <c r="O53" s="1"/>
      <c r="P53" s="12"/>
      <c r="Q53" s="12"/>
      <c r="R53" s="12"/>
      <c r="S53" s="12"/>
      <c r="T53" s="12"/>
      <c r="U53" s="12"/>
      <c r="V53" s="12"/>
      <c r="W53" s="12"/>
      <c r="X53" s="19"/>
    </row>
    <row r="54" spans="13:25" x14ac:dyDescent="0.45">
      <c r="M54" s="1" t="s">
        <v>9</v>
      </c>
      <c r="N54" s="1" t="s">
        <v>4</v>
      </c>
      <c r="O54" s="1" t="s">
        <v>5</v>
      </c>
      <c r="P54" s="13">
        <f>100/P32*D10</f>
        <v>58.097740409879137</v>
      </c>
      <c r="Q54" s="13">
        <f>100/Q32*E10</f>
        <v>55.396137881248869</v>
      </c>
      <c r="R54" s="13">
        <f>100/R32*F10</f>
        <v>54.950129294421863</v>
      </c>
      <c r="S54" s="13">
        <f>100/S32*G10</f>
        <v>55.037476881144748</v>
      </c>
      <c r="T54" s="13">
        <f>100/T32*H10</f>
        <v>53.960206619475798</v>
      </c>
      <c r="U54" s="13">
        <f>100/U32*I10</f>
        <v>53.801866190192577</v>
      </c>
      <c r="V54" s="13">
        <f>100/V32*J10</f>
        <v>54.137672626057167</v>
      </c>
      <c r="W54" s="13">
        <f>100/W32*K10</f>
        <v>52.879100711172285</v>
      </c>
      <c r="X54" s="19"/>
    </row>
    <row r="55" spans="13:25" x14ac:dyDescent="0.45">
      <c r="M55" s="1" t="s">
        <v>9</v>
      </c>
      <c r="N55" s="1" t="s">
        <v>4</v>
      </c>
      <c r="O55" s="1" t="s">
        <v>6</v>
      </c>
      <c r="P55" s="13">
        <f>100/P33*D11</f>
        <v>23.836048344718865</v>
      </c>
      <c r="Q55" s="13">
        <f>100/Q33*E11</f>
        <v>25.302292005053239</v>
      </c>
      <c r="R55" s="13">
        <f>100/R33*F11</f>
        <v>25.960472848171406</v>
      </c>
      <c r="S55" s="13">
        <f>100/S33*G11</f>
        <v>25.883383626983353</v>
      </c>
      <c r="T55" s="13">
        <f>100/T33*H11</f>
        <v>26.210063133728717</v>
      </c>
      <c r="U55" s="13">
        <f>100/U33*I11</f>
        <v>27.159023228111973</v>
      </c>
      <c r="V55" s="13">
        <f>100/V33*J11</f>
        <v>27.27759340541698</v>
      </c>
      <c r="W55" s="13">
        <f>100/W33*K11</f>
        <v>27.437485661849049</v>
      </c>
      <c r="X55" s="19"/>
    </row>
    <row r="56" spans="13:25" x14ac:dyDescent="0.45">
      <c r="M56" s="1" t="s">
        <v>9</v>
      </c>
      <c r="N56" s="1" t="s">
        <v>7</v>
      </c>
      <c r="O56" s="1" t="s">
        <v>5</v>
      </c>
      <c r="P56" s="13">
        <f>100/P34*D12</f>
        <v>9.1329479768786133</v>
      </c>
      <c r="Q56" s="13">
        <f>100/Q34*E12</f>
        <v>11.539674198633737</v>
      </c>
      <c r="R56" s="13">
        <f>100/R34*F12</f>
        <v>10.993168681029953</v>
      </c>
      <c r="S56" s="13">
        <f>100/S34*G12</f>
        <v>10.415133998949027</v>
      </c>
      <c r="T56" s="13">
        <f>100/T34*H12</f>
        <v>10.719915922228061</v>
      </c>
      <c r="U56" s="13">
        <f>100/U34*I12</f>
        <v>10.057803468208093</v>
      </c>
      <c r="V56" s="13">
        <f>100/V34*J12</f>
        <v>9.5638465580662118</v>
      </c>
      <c r="W56" s="13">
        <f>100/W34*K12</f>
        <v>9.795060430898582</v>
      </c>
      <c r="X56" s="19"/>
    </row>
    <row r="57" spans="13:25" x14ac:dyDescent="0.45">
      <c r="M57" s="1" t="s">
        <v>9</v>
      </c>
      <c r="N57" s="1" t="s">
        <v>7</v>
      </c>
      <c r="O57" s="1" t="s">
        <v>6</v>
      </c>
      <c r="P57" s="13">
        <f>100/P35*D13</f>
        <v>5.5281135049921177</v>
      </c>
      <c r="Q57" s="13">
        <f>100/Q35*E13</f>
        <v>7.3462953231739361</v>
      </c>
      <c r="R57" s="13">
        <f>100/R35*F13</f>
        <v>7.398843930635838</v>
      </c>
      <c r="S57" s="13">
        <f>100/S35*G13</f>
        <v>7.146610614818707</v>
      </c>
      <c r="T57" s="13">
        <f>100/T35*H13</f>
        <v>8.1450341565948499</v>
      </c>
      <c r="U57" s="13">
        <f>100/U35*I13</f>
        <v>7.3568050446663165</v>
      </c>
      <c r="V57" s="13">
        <f>100/V35*J13</f>
        <v>6.0746190225959014</v>
      </c>
      <c r="W57" s="13">
        <f>100/W35*K13</f>
        <v>5.7067787703625852</v>
      </c>
      <c r="X57" s="19"/>
    </row>
    <row r="58" spans="13:25" x14ac:dyDescent="0.45">
      <c r="M58" s="1" t="s">
        <v>9</v>
      </c>
      <c r="N58" s="1" t="s">
        <v>8</v>
      </c>
      <c r="O58" s="1" t="s">
        <v>5</v>
      </c>
      <c r="P58" s="13">
        <f>100/P36*D14</f>
        <v>1.8076720966894377</v>
      </c>
      <c r="Q58" s="13">
        <f>100/Q36*E14</f>
        <v>1.744613767735155</v>
      </c>
      <c r="R58" s="13">
        <f>100/R36*F14</f>
        <v>1.6710457172884918</v>
      </c>
      <c r="S58" s="13">
        <f>100/S36*G14</f>
        <v>1.4713610089332634</v>
      </c>
      <c r="T58" s="13">
        <f>100/T36*H14</f>
        <v>1.3767735155018392</v>
      </c>
      <c r="U58" s="13">
        <f>100/U36*I14</f>
        <v>1.3137151865475565</v>
      </c>
      <c r="V58" s="13">
        <f>100/V36*J14</f>
        <v>1.2296374146085129</v>
      </c>
      <c r="W58" s="13">
        <f>100/W36*K14</f>
        <v>1.3032054650551761</v>
      </c>
      <c r="X58" s="19"/>
    </row>
    <row r="59" spans="13:25" x14ac:dyDescent="0.45">
      <c r="M59" s="1" t="s">
        <v>9</v>
      </c>
      <c r="N59" s="1" t="s">
        <v>8</v>
      </c>
      <c r="O59" s="1" t="s">
        <v>6</v>
      </c>
      <c r="P59" s="13">
        <f>100/P37*D15</f>
        <v>1.5974776668418287</v>
      </c>
      <c r="Q59" s="13">
        <f>100/Q37*E15</f>
        <v>1.8497109826589595</v>
      </c>
      <c r="R59" s="13">
        <f>100/R37*F15</f>
        <v>1.6605359957961114</v>
      </c>
      <c r="S59" s="13">
        <f>100/S37*G15</f>
        <v>1.5659485023646873</v>
      </c>
      <c r="T59" s="13">
        <f>100/T37*H15</f>
        <v>1.5449290593799265</v>
      </c>
      <c r="U59" s="13">
        <f>100/U37*I15</f>
        <v>1.4293221229637414</v>
      </c>
      <c r="V59" s="13">
        <f>100/V37*J15</f>
        <v>1.3767735155018392</v>
      </c>
      <c r="W59" s="13">
        <f>100/W37*K15</f>
        <v>1.2296374146085129</v>
      </c>
      <c r="X59" s="19"/>
      <c r="Y59" s="16"/>
    </row>
    <row r="60" spans="13:25" x14ac:dyDescent="0.45">
      <c r="M60" s="1"/>
      <c r="N60" s="1"/>
      <c r="O60" s="1"/>
      <c r="P60" s="13"/>
      <c r="Q60" s="13"/>
      <c r="R60" s="13"/>
      <c r="S60" s="13"/>
      <c r="T60" s="13"/>
      <c r="U60" s="13"/>
      <c r="V60" s="13"/>
      <c r="W60" s="13"/>
      <c r="X60" s="19"/>
    </row>
    <row r="61" spans="13:25" x14ac:dyDescent="0.45">
      <c r="M61" s="1" t="s">
        <v>10</v>
      </c>
      <c r="N61" s="1" t="s">
        <v>4</v>
      </c>
      <c r="O61" s="1" t="s">
        <v>5</v>
      </c>
      <c r="P61" s="14">
        <f>100/P38*D16</f>
        <v>61.112000000000002</v>
      </c>
      <c r="Q61" s="14">
        <f>100/Q38*E16</f>
        <v>59.7042263075775</v>
      </c>
      <c r="R61" s="14">
        <f>100/R38*F16</f>
        <v>59.101780494286473</v>
      </c>
      <c r="S61" s="14">
        <f>100/S38*G16</f>
        <v>59.02364993044138</v>
      </c>
      <c r="T61" s="14">
        <f>100/T38*H16</f>
        <v>57.653839633836242</v>
      </c>
      <c r="U61" s="14">
        <f>100/U38*I16</f>
        <v>57.998244980126977</v>
      </c>
      <c r="V61" s="14">
        <f>100/V38*J16</f>
        <v>56.867550941945403</v>
      </c>
      <c r="W61" s="14">
        <f>100/W38*K16</f>
        <v>56.517316541535479</v>
      </c>
      <c r="X61" s="19"/>
    </row>
    <row r="62" spans="13:25" x14ac:dyDescent="0.45">
      <c r="M62" s="1" t="s">
        <v>10</v>
      </c>
      <c r="N62" s="1" t="s">
        <v>4</v>
      </c>
      <c r="O62" s="1" t="s">
        <v>6</v>
      </c>
      <c r="P62" s="14">
        <f>100/P39*D17</f>
        <v>20.495999999999999</v>
      </c>
      <c r="Q62" s="14">
        <f>100/Q39*E17</f>
        <v>21.830269316871309</v>
      </c>
      <c r="R62" s="14">
        <f>100/R39*F17</f>
        <v>21.91735317565772</v>
      </c>
      <c r="S62" s="14">
        <f>100/S39*G17</f>
        <v>22.271405084102696</v>
      </c>
      <c r="T62" s="14">
        <f>100/T39*H17</f>
        <v>23.071707068994744</v>
      </c>
      <c r="U62" s="14">
        <f>100/U39*I17</f>
        <v>23.109482269137459</v>
      </c>
      <c r="V62" s="14">
        <f>100/V39*J17</f>
        <v>23.836985774702036</v>
      </c>
      <c r="W62" s="14">
        <f>100/W39*K17</f>
        <v>24.480503753935576</v>
      </c>
      <c r="X62" s="19"/>
    </row>
    <row r="63" spans="13:25" x14ac:dyDescent="0.45">
      <c r="M63" s="1" t="s">
        <v>10</v>
      </c>
      <c r="N63" s="1" t="s">
        <v>7</v>
      </c>
      <c r="O63" s="1" t="s">
        <v>5</v>
      </c>
      <c r="P63" s="14">
        <f>100/P40*D18</f>
        <v>8.3520000000000003</v>
      </c>
      <c r="Q63" s="14">
        <f>100/Q40*E18</f>
        <v>8.744318567261379</v>
      </c>
      <c r="R63" s="14">
        <f>100/R40*F18</f>
        <v>9.0220568695190018</v>
      </c>
      <c r="S63" s="14">
        <f>100/S40*G18</f>
        <v>8.9667383331225494</v>
      </c>
      <c r="T63" s="14">
        <f>100/T40*H18</f>
        <v>9.7530654913262129</v>
      </c>
      <c r="U63" s="14">
        <f>100/U40*I18</f>
        <v>9.6371238321375099</v>
      </c>
      <c r="V63" s="14">
        <f>100/V40*J18</f>
        <v>10.255670895809304</v>
      </c>
      <c r="W63" s="14">
        <f>100/W40*K18</f>
        <v>9.9685153790263978</v>
      </c>
      <c r="X63" s="19"/>
    </row>
    <row r="64" spans="13:25" x14ac:dyDescent="0.45">
      <c r="M64" s="1" t="s">
        <v>10</v>
      </c>
      <c r="N64" s="1" t="s">
        <v>7</v>
      </c>
      <c r="O64" s="1" t="s">
        <v>6</v>
      </c>
      <c r="P64" s="14">
        <f>100/P41*D19</f>
        <v>5.8319999999999999</v>
      </c>
      <c r="Q64" s="14">
        <f>100/Q41*E19</f>
        <v>5.7458788413269115</v>
      </c>
      <c r="R64" s="14">
        <f>100/R41*F19</f>
        <v>5.7866064310390648</v>
      </c>
      <c r="S64" s="14">
        <f>100/S41*G19</f>
        <v>5.8618945238396361</v>
      </c>
      <c r="T64" s="14">
        <f>100/T41*H19</f>
        <v>6.0292704978244895</v>
      </c>
      <c r="U64" s="14">
        <f>100/U41*I19</f>
        <v>5.7605946420275638</v>
      </c>
      <c r="V64" s="14">
        <f>100/V41*J19</f>
        <v>5.6324490580545943</v>
      </c>
      <c r="W64" s="14">
        <f>100/W41*K19</f>
        <v>5.8755146524582216</v>
      </c>
      <c r="X64" s="19"/>
    </row>
    <row r="65" spans="13:24" x14ac:dyDescent="0.45">
      <c r="M65" s="1" t="s">
        <v>10</v>
      </c>
      <c r="N65" s="1" t="s">
        <v>8</v>
      </c>
      <c r="O65" s="1" t="s">
        <v>5</v>
      </c>
      <c r="P65" s="14">
        <f>100/P42*D20</f>
        <v>1.76</v>
      </c>
      <c r="Q65" s="14">
        <f>100/Q42*E20</f>
        <v>1.6620310698053049</v>
      </c>
      <c r="R65" s="14">
        <f>100/R42*F20</f>
        <v>1.9200106298166357</v>
      </c>
      <c r="S65" s="14">
        <f>100/S42*G20</f>
        <v>1.5808777033008727</v>
      </c>
      <c r="T65" s="14">
        <f>100/T42*H20</f>
        <v>1.5821890715940554</v>
      </c>
      <c r="U65" s="14">
        <f>100/U42*I20</f>
        <v>1.5433851236256644</v>
      </c>
      <c r="V65" s="14">
        <f>100/V42*J20</f>
        <v>1.5186466743560167</v>
      </c>
      <c r="W65" s="14">
        <f>100/W42*K20</f>
        <v>1.3998546863647372</v>
      </c>
      <c r="X65" s="19"/>
    </row>
    <row r="66" spans="13:24" x14ac:dyDescent="0.45">
      <c r="M66" s="1" t="s">
        <v>10</v>
      </c>
      <c r="N66" s="1" t="s">
        <v>8</v>
      </c>
      <c r="O66" s="1" t="s">
        <v>6</v>
      </c>
      <c r="P66" s="14">
        <f>100/P43*D21</f>
        <v>2.448</v>
      </c>
      <c r="Q66" s="14">
        <f>100/Q43*E21</f>
        <v>2.3132758971575877</v>
      </c>
      <c r="R66" s="14">
        <f>100/R43*F21</f>
        <v>2.2521923996811055</v>
      </c>
      <c r="S66" s="14">
        <f>100/S43*G21</f>
        <v>2.2954344251928673</v>
      </c>
      <c r="T66" s="14">
        <f>100/T43*H21</f>
        <v>1.9099282364242527</v>
      </c>
      <c r="U66" s="14">
        <f>100/U43*I21</f>
        <v>1.9511691529448201</v>
      </c>
      <c r="V66" s="14">
        <f>100/V43*J21</f>
        <v>1.8886966551326412</v>
      </c>
      <c r="W66" s="14">
        <f>100/W43*K21</f>
        <v>1.7582949866795834</v>
      </c>
      <c r="X66" s="19"/>
    </row>
    <row r="67" spans="13:24" x14ac:dyDescent="0.45">
      <c r="X67" s="20"/>
    </row>
    <row r="69" spans="13:24" x14ac:dyDescent="0.45">
      <c r="N69" s="15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Madlen</dc:creator>
  <cp:lastModifiedBy>Madlen</cp:lastModifiedBy>
  <dcterms:created xsi:type="dcterms:W3CDTF">2019-01-10T07:23:39Z</dcterms:created>
  <dcterms:modified xsi:type="dcterms:W3CDTF">2019-03-29T11:13:17Z</dcterms:modified>
</cp:coreProperties>
</file>