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ji/mahjong/excel/"/>
    </mc:Choice>
  </mc:AlternateContent>
  <xr:revisionPtr revIDLastSave="0" documentId="13_ncr:1_{8EE20CC8-6B76-8F46-90BC-BB6A1D16F228}" xr6:coauthVersionLast="45" xr6:coauthVersionMax="45" xr10:uidLastSave="{00000000-0000-0000-0000-000000000000}"/>
  <bookViews>
    <workbookView xWindow="0" yWindow="460" windowWidth="28800" windowHeight="15760" xr2:uid="{6F451976-BCB8-A845-9822-5142600F42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8" i="1" l="1"/>
  <c r="H38" i="1"/>
  <c r="K38" i="1"/>
  <c r="I38" i="1"/>
  <c r="I36" i="1"/>
  <c r="K37" i="1"/>
  <c r="I37" i="1"/>
  <c r="M9" i="1" l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2" i="1"/>
  <c r="M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2" i="1"/>
  <c r="K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2" i="1"/>
  <c r="I2" i="1" s="1"/>
  <c r="K36" i="1" l="1"/>
  <c r="M36" i="1"/>
  <c r="B69" i="1"/>
  <c r="B70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37" i="1"/>
  <c r="A62" i="1"/>
  <c r="A63" i="1"/>
  <c r="A64" i="1"/>
  <c r="A65" i="1"/>
  <c r="A66" i="1"/>
  <c r="A67" i="1"/>
  <c r="A68" i="1"/>
  <c r="A69" i="1"/>
  <c r="A70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38" i="1"/>
  <c r="A39" i="1"/>
  <c r="A40" i="1"/>
  <c r="A41" i="1"/>
  <c r="A42" i="1"/>
  <c r="A43" i="1"/>
  <c r="A44" i="1"/>
  <c r="A45" i="1"/>
  <c r="A46" i="1"/>
  <c r="A47" i="1"/>
  <c r="A48" i="1"/>
  <c r="A37" i="1"/>
  <c r="A71" i="1" s="1"/>
  <c r="B71" i="1" l="1"/>
</calcChain>
</file>

<file path=xl/sharedStrings.xml><?xml version="1.0" encoding="utf-8"?>
<sst xmlns="http://schemas.openxmlformats.org/spreadsheetml/2006/main" count="40" uniqueCount="40">
  <si>
    <t>sp2-10</t>
    <phoneticPr fontId="1"/>
  </si>
  <si>
    <t>sp1-10</t>
    <phoneticPr fontId="1"/>
  </si>
  <si>
    <t>sp2-0</t>
    <phoneticPr fontId="1"/>
  </si>
  <si>
    <t>sp1-0</t>
    <phoneticPr fontId="1"/>
  </si>
  <si>
    <t>x</t>
    <phoneticPr fontId="1"/>
  </si>
  <si>
    <t>y</t>
    <phoneticPr fontId="1"/>
  </si>
  <si>
    <t>1萬</t>
  </si>
  <si>
    <t>2萬</t>
  </si>
  <si>
    <t>3萬</t>
  </si>
  <si>
    <t>4萬</t>
  </si>
  <si>
    <t>5萬</t>
  </si>
  <si>
    <t>6萬</t>
  </si>
  <si>
    <t>7萬</t>
  </si>
  <si>
    <t>8萬</t>
  </si>
  <si>
    <t>9萬</t>
  </si>
  <si>
    <t>1筒</t>
  </si>
  <si>
    <t>2筒</t>
  </si>
  <si>
    <t>3筒</t>
  </si>
  <si>
    <t>4筒</t>
  </si>
  <si>
    <t>5筒</t>
  </si>
  <si>
    <t>6筒</t>
  </si>
  <si>
    <t>7筒</t>
  </si>
  <si>
    <t>8筒</t>
  </si>
  <si>
    <t>9筒</t>
  </si>
  <si>
    <t>1索</t>
  </si>
  <si>
    <t>2索</t>
  </si>
  <si>
    <t>3索</t>
  </si>
  <si>
    <t>4索</t>
  </si>
  <si>
    <t>5索</t>
  </si>
  <si>
    <t>6索</t>
  </si>
  <si>
    <t>7索</t>
  </si>
  <si>
    <t>8索</t>
  </si>
  <si>
    <t>9索</t>
  </si>
  <si>
    <t>東</t>
  </si>
  <si>
    <t>南</t>
  </si>
  <si>
    <t>西</t>
  </si>
  <si>
    <t>北</t>
  </si>
  <si>
    <t>白</t>
  </si>
  <si>
    <t>発</t>
  </si>
  <si>
    <t>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</si>
</sst>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00000000000_ "/>
    <numFmt numFmtId="178" formatCode="0.0000000000000000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明朝"/>
      <family val="1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11939132608424"/>
          <c:y val="1.5873015873015872E-2"/>
          <c:w val="0.83662870266216727"/>
          <c:h val="0.88110454943132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sp1-10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0.000</c:formatCode>
                <c:ptCount val="34"/>
                <c:pt idx="0">
                  <c:v>0.20056429953360899</c:v>
                </c:pt>
                <c:pt idx="1">
                  <c:v>0.26683363834960599</c:v>
                </c:pt>
                <c:pt idx="2">
                  <c:v>0.27514784361733002</c:v>
                </c:pt>
                <c:pt idx="3">
                  <c:v>0.31940038735753101</c:v>
                </c:pt>
                <c:pt idx="4">
                  <c:v>0.33519883761401398</c:v>
                </c:pt>
                <c:pt idx="5">
                  <c:v>0.31811288047934</c:v>
                </c:pt>
                <c:pt idx="6">
                  <c:v>0.27239218574266999</c:v>
                </c:pt>
                <c:pt idx="7">
                  <c:v>0.24718686586566499</c:v>
                </c:pt>
                <c:pt idx="8">
                  <c:v>0.219586124289124</c:v>
                </c:pt>
                <c:pt idx="9">
                  <c:v>0.213954179175671</c:v>
                </c:pt>
                <c:pt idx="10">
                  <c:v>0.25494631532606499</c:v>
                </c:pt>
                <c:pt idx="11">
                  <c:v>0.27861790850277701</c:v>
                </c:pt>
                <c:pt idx="12">
                  <c:v>0.316417244902505</c:v>
                </c:pt>
                <c:pt idx="13">
                  <c:v>0.33476154467445202</c:v>
                </c:pt>
                <c:pt idx="14">
                  <c:v>0.31392782250350398</c:v>
                </c:pt>
                <c:pt idx="15">
                  <c:v>0.27083829480323202</c:v>
                </c:pt>
                <c:pt idx="16">
                  <c:v>0.25416758230451397</c:v>
                </c:pt>
                <c:pt idx="17">
                  <c:v>0.20178105992564299</c:v>
                </c:pt>
                <c:pt idx="18">
                  <c:v>0.198906730419532</c:v>
                </c:pt>
                <c:pt idx="19">
                  <c:v>0.25734344989908597</c:v>
                </c:pt>
                <c:pt idx="20">
                  <c:v>0.27151029070681998</c:v>
                </c:pt>
                <c:pt idx="21">
                  <c:v>0.31778660675003501</c:v>
                </c:pt>
                <c:pt idx="22">
                  <c:v>0.330622546236436</c:v>
                </c:pt>
                <c:pt idx="23">
                  <c:v>0.31420523135672901</c:v>
                </c:pt>
                <c:pt idx="24">
                  <c:v>0.27291996295259202</c:v>
                </c:pt>
                <c:pt idx="25">
                  <c:v>0.25652432717638501</c:v>
                </c:pt>
                <c:pt idx="26">
                  <c:v>0.203198100669753</c:v>
                </c:pt>
                <c:pt idx="27">
                  <c:v>7.0088880819126204E-2</c:v>
                </c:pt>
                <c:pt idx="28">
                  <c:v>7.2963883600452598E-2</c:v>
                </c:pt>
                <c:pt idx="29">
                  <c:v>5.9454995864324303E-2</c:v>
                </c:pt>
                <c:pt idx="30">
                  <c:v>6.0128696501314798E-2</c:v>
                </c:pt>
                <c:pt idx="31">
                  <c:v>7.8550069278394294E-2</c:v>
                </c:pt>
                <c:pt idx="32">
                  <c:v>7.9120073318110801E-2</c:v>
                </c:pt>
                <c:pt idx="33">
                  <c:v>8.4398077589447507E-2</c:v>
                </c:pt>
              </c:numCache>
            </c:numRef>
          </c:xVal>
          <c:yVal>
            <c:numRef>
              <c:f>Sheet1!$B$2:$B$35</c:f>
              <c:numCache>
                <c:formatCode>0.000</c:formatCode>
                <c:ptCount val="34"/>
                <c:pt idx="0">
                  <c:v>0.213064412154817</c:v>
                </c:pt>
                <c:pt idx="1">
                  <c:v>0.262229680497233</c:v>
                </c:pt>
                <c:pt idx="2">
                  <c:v>0.29064259537610898</c:v>
                </c:pt>
                <c:pt idx="3">
                  <c:v>0.32072870770094197</c:v>
                </c:pt>
                <c:pt idx="4">
                  <c:v>0.33777116234633298</c:v>
                </c:pt>
                <c:pt idx="5">
                  <c:v>0.32707682605472299</c:v>
                </c:pt>
                <c:pt idx="6">
                  <c:v>0.28929155653118899</c:v>
                </c:pt>
                <c:pt idx="7">
                  <c:v>0.26040655242094202</c:v>
                </c:pt>
                <c:pt idx="8">
                  <c:v>0.21575652582442201</c:v>
                </c:pt>
                <c:pt idx="9">
                  <c:v>0.20998357710771701</c:v>
                </c:pt>
                <c:pt idx="10">
                  <c:v>0.260682951434137</c:v>
                </c:pt>
                <c:pt idx="11">
                  <c:v>0.286931571138413</c:v>
                </c:pt>
                <c:pt idx="12">
                  <c:v>0.32364351978710199</c:v>
                </c:pt>
                <c:pt idx="13">
                  <c:v>0.34510492477593602</c:v>
                </c:pt>
                <c:pt idx="14">
                  <c:v>0.32232814287611899</c:v>
                </c:pt>
                <c:pt idx="15">
                  <c:v>0.282219128551013</c:v>
                </c:pt>
                <c:pt idx="16">
                  <c:v>0.26755185577259499</c:v>
                </c:pt>
                <c:pt idx="17">
                  <c:v>0.21235291784895</c:v>
                </c:pt>
                <c:pt idx="18">
                  <c:v>0.21444201310668301</c:v>
                </c:pt>
                <c:pt idx="19">
                  <c:v>0.27392860724469997</c:v>
                </c:pt>
                <c:pt idx="20">
                  <c:v>0.27877101583637998</c:v>
                </c:pt>
                <c:pt idx="21">
                  <c:v>0.31726820831074798</c:v>
                </c:pt>
                <c:pt idx="22">
                  <c:v>0.339003347542642</c:v>
                </c:pt>
                <c:pt idx="23">
                  <c:v>0.33784419860070097</c:v>
                </c:pt>
                <c:pt idx="24">
                  <c:v>0.28590750048507002</c:v>
                </c:pt>
                <c:pt idx="25">
                  <c:v>0.26918481144281597</c:v>
                </c:pt>
                <c:pt idx="26">
                  <c:v>0.215975213458902</c:v>
                </c:pt>
                <c:pt idx="27">
                  <c:v>7.2224389812352893E-2</c:v>
                </c:pt>
                <c:pt idx="28">
                  <c:v>6.9107787511333493E-2</c:v>
                </c:pt>
                <c:pt idx="29">
                  <c:v>5.4860004546363098E-2</c:v>
                </c:pt>
                <c:pt idx="30">
                  <c:v>5.8065956965036102E-2</c:v>
                </c:pt>
                <c:pt idx="31">
                  <c:v>7.7252573824756907E-2</c:v>
                </c:pt>
                <c:pt idx="32">
                  <c:v>8.0196462137535701E-2</c:v>
                </c:pt>
                <c:pt idx="33">
                  <c:v>7.8449837007027595E-2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6-CE41-A8C9-D035AE082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39104"/>
        <c:axId val="723940736"/>
      </c:scatterChart>
      <c:scatterChart>
        <c:scatterStyle val="smoothMarker"/>
        <c:varyColors val="0"/>
        <c:ser>
          <c:idx val="1"/>
          <c:order val="1"/>
          <c:tx>
            <c:v>基準線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(Sheet1!$E$2,Sheet1!$E$3)</c:f>
              <c:numCache>
                <c:formatCode>0.000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xVal>
          <c:yVal>
            <c:numRef>
              <c:f>(Sheet1!$F$2,Sheet1!$F$3)</c:f>
              <c:numCache>
                <c:formatCode>0.000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86-CE41-A8C9-D035AE082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39104"/>
        <c:axId val="723940736"/>
      </c:scatterChart>
      <c:valAx>
        <c:axId val="723939104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打牌順序を考慮しない場合（打牌回数の制限なし）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940736"/>
        <c:crosses val="autoZero"/>
        <c:crossBetween val="midCat"/>
      </c:valAx>
      <c:valAx>
        <c:axId val="723940736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打牌順序を考慮しない場合（打牌回数</a:t>
                </a:r>
                <a:r>
                  <a:rPr lang="en-US" altLang="ja-JP"/>
                  <a:t>10</a:t>
                </a:r>
                <a:r>
                  <a:rPr lang="ja-JP" altLang="en-US"/>
                  <a:t>回以上）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9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11939132608424"/>
          <c:y val="3.3730158730158728E-2"/>
          <c:w val="0.83662870266216727"/>
          <c:h val="0.88110454943132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sp2-10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Sheet1!$C$2:$C$35</c:f>
              <c:numCache>
                <c:formatCode>0.000</c:formatCode>
                <c:ptCount val="34"/>
                <c:pt idx="0">
                  <c:v>0.22276565661956499</c:v>
                </c:pt>
                <c:pt idx="1">
                  <c:v>0.278763594705846</c:v>
                </c:pt>
                <c:pt idx="2">
                  <c:v>0.29382051356598898</c:v>
                </c:pt>
                <c:pt idx="3">
                  <c:v>0.33035380676700798</c:v>
                </c:pt>
                <c:pt idx="4">
                  <c:v>0.35669162373628999</c:v>
                </c:pt>
                <c:pt idx="5">
                  <c:v>0.33515461849803302</c:v>
                </c:pt>
                <c:pt idx="6">
                  <c:v>0.27880736623876501</c:v>
                </c:pt>
                <c:pt idx="7">
                  <c:v>0.26243067954850402</c:v>
                </c:pt>
                <c:pt idx="8">
                  <c:v>0.22619803531087601</c:v>
                </c:pt>
                <c:pt idx="9">
                  <c:v>0.21897704153509001</c:v>
                </c:pt>
                <c:pt idx="10">
                  <c:v>0.27683930852967498</c:v>
                </c:pt>
                <c:pt idx="11">
                  <c:v>0.28597030971703202</c:v>
                </c:pt>
                <c:pt idx="12">
                  <c:v>0.32951867098799398</c:v>
                </c:pt>
                <c:pt idx="13">
                  <c:v>0.335529134499921</c:v>
                </c:pt>
                <c:pt idx="14">
                  <c:v>0.33300492607524801</c:v>
                </c:pt>
                <c:pt idx="15">
                  <c:v>0.29384277946038001</c:v>
                </c:pt>
                <c:pt idx="16">
                  <c:v>0.277167154016912</c:v>
                </c:pt>
                <c:pt idx="17">
                  <c:v>0.22145909643585099</c:v>
                </c:pt>
                <c:pt idx="18">
                  <c:v>0.22010519731438599</c:v>
                </c:pt>
                <c:pt idx="19">
                  <c:v>0.26993825775447999</c:v>
                </c:pt>
                <c:pt idx="20">
                  <c:v>0.27637940630673202</c:v>
                </c:pt>
                <c:pt idx="21">
                  <c:v>0.322395947997207</c:v>
                </c:pt>
                <c:pt idx="22">
                  <c:v>0.34776347241569</c:v>
                </c:pt>
                <c:pt idx="23">
                  <c:v>0.32923093750212501</c:v>
                </c:pt>
                <c:pt idx="24">
                  <c:v>0.29112173035192901</c:v>
                </c:pt>
                <c:pt idx="25">
                  <c:v>0.27232317947280998</c:v>
                </c:pt>
                <c:pt idx="26">
                  <c:v>0.223298800007039</c:v>
                </c:pt>
                <c:pt idx="27">
                  <c:v>7.2572116253209695E-2</c:v>
                </c:pt>
                <c:pt idx="28">
                  <c:v>6.6692795080439501E-2</c:v>
                </c:pt>
                <c:pt idx="29">
                  <c:v>6.2339189877570797E-2</c:v>
                </c:pt>
                <c:pt idx="30">
                  <c:v>5.7816393017319501E-2</c:v>
                </c:pt>
                <c:pt idx="31">
                  <c:v>7.6217942107027994E-2</c:v>
                </c:pt>
                <c:pt idx="32">
                  <c:v>7.8114150803735904E-2</c:v>
                </c:pt>
                <c:pt idx="33">
                  <c:v>8.2846675604691195E-2</c:v>
                </c:pt>
              </c:numCache>
            </c:numRef>
          </c:xVal>
          <c:yVal>
            <c:numRef>
              <c:f>Sheet1!$D$2:$D$35</c:f>
              <c:numCache>
                <c:formatCode>0.000</c:formatCode>
                <c:ptCount val="34"/>
                <c:pt idx="0">
                  <c:v>0.233044468831686</c:v>
                </c:pt>
                <c:pt idx="1">
                  <c:v>0.28983793556236798</c:v>
                </c:pt>
                <c:pt idx="2">
                  <c:v>0.29812001626752099</c:v>
                </c:pt>
                <c:pt idx="3">
                  <c:v>0.33850673462721897</c:v>
                </c:pt>
                <c:pt idx="4">
                  <c:v>0.347128718149111</c:v>
                </c:pt>
                <c:pt idx="5">
                  <c:v>0.34040867150132398</c:v>
                </c:pt>
                <c:pt idx="6">
                  <c:v>0.291469263159296</c:v>
                </c:pt>
                <c:pt idx="7">
                  <c:v>0.28592370245932103</c:v>
                </c:pt>
                <c:pt idx="8">
                  <c:v>0.22834645666946499</c:v>
                </c:pt>
                <c:pt idx="9">
                  <c:v>0.22794356144245601</c:v>
                </c:pt>
                <c:pt idx="10">
                  <c:v>0.29014750901610697</c:v>
                </c:pt>
                <c:pt idx="11">
                  <c:v>0.29934551482196903</c:v>
                </c:pt>
                <c:pt idx="12">
                  <c:v>0.35230005780901702</c:v>
                </c:pt>
                <c:pt idx="13">
                  <c:v>0.354428978574724</c:v>
                </c:pt>
                <c:pt idx="14">
                  <c:v>0.35282282644950702</c:v>
                </c:pt>
                <c:pt idx="15">
                  <c:v>0.31417650211370302</c:v>
                </c:pt>
                <c:pt idx="16">
                  <c:v>0.28501742157377702</c:v>
                </c:pt>
                <c:pt idx="17">
                  <c:v>0.220365736262672</c:v>
                </c:pt>
                <c:pt idx="18">
                  <c:v>0.224509765526102</c:v>
                </c:pt>
                <c:pt idx="19">
                  <c:v>0.285249567929029</c:v>
                </c:pt>
                <c:pt idx="20">
                  <c:v>0.31092048825603702</c:v>
                </c:pt>
                <c:pt idx="21">
                  <c:v>0.337358872067684</c:v>
                </c:pt>
                <c:pt idx="22">
                  <c:v>0.35124930590688802</c:v>
                </c:pt>
                <c:pt idx="23">
                  <c:v>0.35096338825101397</c:v>
                </c:pt>
                <c:pt idx="24">
                  <c:v>0.30297110806936001</c:v>
                </c:pt>
                <c:pt idx="25">
                  <c:v>0.28073508694424198</c:v>
                </c:pt>
                <c:pt idx="26">
                  <c:v>0.234127143464474</c:v>
                </c:pt>
                <c:pt idx="27">
                  <c:v>6.9320231827446802E-2</c:v>
                </c:pt>
                <c:pt idx="28">
                  <c:v>6.8883792041202693E-2</c:v>
                </c:pt>
                <c:pt idx="29">
                  <c:v>5.6943095740267E-2</c:v>
                </c:pt>
                <c:pt idx="30">
                  <c:v>6.0278667752874798E-2</c:v>
                </c:pt>
                <c:pt idx="31">
                  <c:v>7.5773475656655806E-2</c:v>
                </c:pt>
                <c:pt idx="32">
                  <c:v>7.8236079526744995E-2</c:v>
                </c:pt>
                <c:pt idx="33">
                  <c:v>7.8869536632859394E-2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3-E240-948A-A8F4EF416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04560"/>
        <c:axId val="724375856"/>
      </c:scatterChart>
      <c:scatterChart>
        <c:scatterStyle val="smoothMarker"/>
        <c:varyColors val="0"/>
        <c:ser>
          <c:idx val="1"/>
          <c:order val="1"/>
          <c:tx>
            <c:v>基準線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(Sheet1!$E$2,Sheet1!$E$3)</c:f>
              <c:numCache>
                <c:formatCode>0.000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xVal>
          <c:yVal>
            <c:numRef>
              <c:f>(Sheet1!$F$2,Sheet1!$F$3)</c:f>
              <c:numCache>
                <c:formatCode>0.000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83-E240-948A-A8F4EF416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04560"/>
        <c:axId val="724375856"/>
      </c:scatterChart>
      <c:valAx>
        <c:axId val="647104560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打牌順序を考慮する場合（打牌回数の制限なし）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375856"/>
        <c:crosses val="autoZero"/>
        <c:crossBetween val="midCat"/>
      </c:valAx>
      <c:valAx>
        <c:axId val="72437585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打牌順序を考慮する場合（打牌回数</a:t>
                </a:r>
                <a:r>
                  <a:rPr lang="en-US" altLang="ja-JP"/>
                  <a:t>10</a:t>
                </a:r>
                <a:r>
                  <a:rPr lang="ja-JP" altLang="en-US"/>
                  <a:t>回以上）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10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sp2-10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Sheet1!$B$2:$B$71</c:f>
              <c:numCache>
                <c:formatCode>0.000</c:formatCode>
                <c:ptCount val="70"/>
                <c:pt idx="0">
                  <c:v>0.213064412154817</c:v>
                </c:pt>
                <c:pt idx="1">
                  <c:v>0.262229680497233</c:v>
                </c:pt>
                <c:pt idx="2">
                  <c:v>0.29064259537610898</c:v>
                </c:pt>
                <c:pt idx="3">
                  <c:v>0.32072870770094197</c:v>
                </c:pt>
                <c:pt idx="4">
                  <c:v>0.33777116234633298</c:v>
                </c:pt>
                <c:pt idx="5">
                  <c:v>0.32707682605472299</c:v>
                </c:pt>
                <c:pt idx="6">
                  <c:v>0.28929155653118899</c:v>
                </c:pt>
                <c:pt idx="7">
                  <c:v>0.26040655242094202</c:v>
                </c:pt>
                <c:pt idx="8">
                  <c:v>0.21575652582442201</c:v>
                </c:pt>
                <c:pt idx="9">
                  <c:v>0.20998357710771701</c:v>
                </c:pt>
                <c:pt idx="10">
                  <c:v>0.260682951434137</c:v>
                </c:pt>
                <c:pt idx="11">
                  <c:v>0.286931571138413</c:v>
                </c:pt>
                <c:pt idx="12">
                  <c:v>0.32364351978710199</c:v>
                </c:pt>
                <c:pt idx="13">
                  <c:v>0.34510492477593602</c:v>
                </c:pt>
                <c:pt idx="14">
                  <c:v>0.32232814287611899</c:v>
                </c:pt>
                <c:pt idx="15">
                  <c:v>0.282219128551013</c:v>
                </c:pt>
                <c:pt idx="16">
                  <c:v>0.26755185577259499</c:v>
                </c:pt>
                <c:pt idx="17">
                  <c:v>0.21235291784895</c:v>
                </c:pt>
                <c:pt idx="18">
                  <c:v>0.21444201310668301</c:v>
                </c:pt>
                <c:pt idx="19">
                  <c:v>0.27392860724469997</c:v>
                </c:pt>
                <c:pt idx="20">
                  <c:v>0.27877101583637998</c:v>
                </c:pt>
                <c:pt idx="21">
                  <c:v>0.31726820831074798</c:v>
                </c:pt>
                <c:pt idx="22">
                  <c:v>0.339003347542642</c:v>
                </c:pt>
                <c:pt idx="23">
                  <c:v>0.33784419860070097</c:v>
                </c:pt>
                <c:pt idx="24">
                  <c:v>0.28590750048507002</c:v>
                </c:pt>
                <c:pt idx="25">
                  <c:v>0.26918481144281597</c:v>
                </c:pt>
                <c:pt idx="26">
                  <c:v>0.215975213458902</c:v>
                </c:pt>
                <c:pt idx="27">
                  <c:v>7.2224389812352893E-2</c:v>
                </c:pt>
                <c:pt idx="28">
                  <c:v>6.9107787511333493E-2</c:v>
                </c:pt>
                <c:pt idx="29">
                  <c:v>5.4860004546363098E-2</c:v>
                </c:pt>
                <c:pt idx="30">
                  <c:v>5.8065956965036102E-2</c:v>
                </c:pt>
                <c:pt idx="31">
                  <c:v>7.7252573824756907E-2</c:v>
                </c:pt>
                <c:pt idx="32">
                  <c:v>8.0196462137535701E-2</c:v>
                </c:pt>
                <c:pt idx="33">
                  <c:v>7.8449837007027595E-2</c:v>
                </c:pt>
                <c:pt idx="35" formatCode="0.00000000000000000_ ">
                  <c:v>1.0278812212121013E-2</c:v>
                </c:pt>
                <c:pt idx="36" formatCode="0.00000000000000000_ ">
                  <c:v>1.107434085652198E-2</c:v>
                </c:pt>
                <c:pt idx="37" formatCode="0.00000000000000000_ ">
                  <c:v>4.2995027015320098E-3</c:v>
                </c:pt>
                <c:pt idx="38" formatCode="0.00000000000000000_ ">
                  <c:v>8.15292786021099E-3</c:v>
                </c:pt>
                <c:pt idx="39" formatCode="0.00000000000000000_ ">
                  <c:v>-9.5629055871789825E-3</c:v>
                </c:pt>
                <c:pt idx="40" formatCode="0.00000000000000000_ ">
                  <c:v>5.2540530032909594E-3</c:v>
                </c:pt>
                <c:pt idx="41" formatCode="0.00000000000000000_ ">
                  <c:v>1.2661896920530991E-2</c:v>
                </c:pt>
                <c:pt idx="42" formatCode="0.00000000000000000_ ">
                  <c:v>2.3493022910817007E-2</c:v>
                </c:pt>
                <c:pt idx="43" formatCode="0.00000000000000000_ ">
                  <c:v>2.1484213585889755E-3</c:v>
                </c:pt>
                <c:pt idx="44" formatCode="0.00000000000000000_ ">
                  <c:v>8.966519907365994E-3</c:v>
                </c:pt>
                <c:pt idx="45" formatCode="0.00000000000000000_ ">
                  <c:v>1.3308200486431998E-2</c:v>
                </c:pt>
                <c:pt idx="46" formatCode="0.00000000000000000_ ">
                  <c:v>1.3375205104937005E-2</c:v>
                </c:pt>
                <c:pt idx="47" formatCode="0.00000000000000000_ ">
                  <c:v>2.2781386821023042E-2</c:v>
                </c:pt>
                <c:pt idx="48" formatCode="0.00000000000000000_ ">
                  <c:v>1.8899844074802996E-2</c:v>
                </c:pt>
                <c:pt idx="49" formatCode="0.00000000000000000_ ">
                  <c:v>1.9817900374259012E-2</c:v>
                </c:pt>
                <c:pt idx="50" formatCode="0.00000000000000000_ ">
                  <c:v>2.0333722653323005E-2</c:v>
                </c:pt>
                <c:pt idx="51" formatCode="0.00000000000000000_ ">
                  <c:v>7.8502675568650204E-3</c:v>
                </c:pt>
                <c:pt idx="52" formatCode="0.00000000000000000_ ">
                  <c:v>-1.0933601731789866E-3</c:v>
                </c:pt>
                <c:pt idx="53" formatCode="0.00000000000000000_ ">
                  <c:v>4.4045682117160034E-3</c:v>
                </c:pt>
                <c:pt idx="54" formatCode="0.00000000000000000_ ">
                  <c:v>1.5311310174549009E-2</c:v>
                </c:pt>
                <c:pt idx="55" formatCode="0.00000000000000000_ ">
                  <c:v>3.4541081949304997E-2</c:v>
                </c:pt>
                <c:pt idx="56" formatCode="0.00000000000000000_ ">
                  <c:v>1.4962924070477002E-2</c:v>
                </c:pt>
                <c:pt idx="57" formatCode="0.00000000000000000_ ">
                  <c:v>3.4858334911980204E-3</c:v>
                </c:pt>
                <c:pt idx="58" formatCode="0.00000000000000000_ ">
                  <c:v>2.1732450748888965E-2</c:v>
                </c:pt>
                <c:pt idx="59" formatCode="0.00000000000000000_ ">
                  <c:v>1.1849377717430998E-2</c:v>
                </c:pt>
                <c:pt idx="60" formatCode="0.00000000000000000_ ">
                  <c:v>8.4119074714320008E-3</c:v>
                </c:pt>
                <c:pt idx="61" formatCode="0.00000000000000000_ ">
                  <c:v>1.0828343457434997E-2</c:v>
                </c:pt>
                <c:pt idx="62" formatCode="0.00000000000000000_ ">
                  <c:v>-3.2518844257628937E-3</c:v>
                </c:pt>
                <c:pt idx="63" formatCode="0.00000000000000000_ ">
                  <c:v>2.1909969607631918E-3</c:v>
                </c:pt>
                <c:pt idx="64" formatCode="0.00000000000000000_ ">
                  <c:v>-5.3960941373037974E-3</c:v>
                </c:pt>
                <c:pt idx="65" formatCode="0.00000000000000000_ ">
                  <c:v>2.4622747355552976E-3</c:v>
                </c:pt>
                <c:pt idx="66" formatCode="0.00000000000000000_ ">
                  <c:v>-4.4446645037218846E-4</c:v>
                </c:pt>
                <c:pt idx="67" formatCode="0.00000000000000000_ ">
                  <c:v>1.2192872300909041E-4</c:v>
                </c:pt>
                <c:pt idx="68" formatCode="0.00000000000000000_ ">
                  <c:v>-3.9771389718318007E-3</c:v>
                </c:pt>
                <c:pt idx="69" formatCode="0.000000000000000_ ">
                  <c:v>9.0962697873162614E-3</c:v>
                </c:pt>
              </c:numCache>
            </c:numRef>
          </c:xVal>
          <c:yVal>
            <c:numRef>
              <c:f>Sheet1!$D$2:$D$71</c:f>
              <c:numCache>
                <c:formatCode>0.000</c:formatCode>
                <c:ptCount val="70"/>
                <c:pt idx="0">
                  <c:v>0.233044468831686</c:v>
                </c:pt>
                <c:pt idx="1">
                  <c:v>0.28983793556236798</c:v>
                </c:pt>
                <c:pt idx="2">
                  <c:v>0.29812001626752099</c:v>
                </c:pt>
                <c:pt idx="3">
                  <c:v>0.33850673462721897</c:v>
                </c:pt>
                <c:pt idx="4">
                  <c:v>0.347128718149111</c:v>
                </c:pt>
                <c:pt idx="5">
                  <c:v>0.34040867150132398</c:v>
                </c:pt>
                <c:pt idx="6">
                  <c:v>0.291469263159296</c:v>
                </c:pt>
                <c:pt idx="7">
                  <c:v>0.28592370245932103</c:v>
                </c:pt>
                <c:pt idx="8">
                  <c:v>0.22834645666946499</c:v>
                </c:pt>
                <c:pt idx="9">
                  <c:v>0.22794356144245601</c:v>
                </c:pt>
                <c:pt idx="10">
                  <c:v>0.29014750901610697</c:v>
                </c:pt>
                <c:pt idx="11">
                  <c:v>0.29934551482196903</c:v>
                </c:pt>
                <c:pt idx="12">
                  <c:v>0.35230005780901702</c:v>
                </c:pt>
                <c:pt idx="13">
                  <c:v>0.354428978574724</c:v>
                </c:pt>
                <c:pt idx="14">
                  <c:v>0.35282282644950702</c:v>
                </c:pt>
                <c:pt idx="15">
                  <c:v>0.31417650211370302</c:v>
                </c:pt>
                <c:pt idx="16">
                  <c:v>0.28501742157377702</c:v>
                </c:pt>
                <c:pt idx="17">
                  <c:v>0.220365736262672</c:v>
                </c:pt>
                <c:pt idx="18">
                  <c:v>0.224509765526102</c:v>
                </c:pt>
                <c:pt idx="19">
                  <c:v>0.285249567929029</c:v>
                </c:pt>
                <c:pt idx="20">
                  <c:v>0.31092048825603702</c:v>
                </c:pt>
                <c:pt idx="21">
                  <c:v>0.337358872067684</c:v>
                </c:pt>
                <c:pt idx="22">
                  <c:v>0.35124930590688802</c:v>
                </c:pt>
                <c:pt idx="23">
                  <c:v>0.35096338825101397</c:v>
                </c:pt>
                <c:pt idx="24">
                  <c:v>0.30297110806936001</c:v>
                </c:pt>
                <c:pt idx="25">
                  <c:v>0.28073508694424198</c:v>
                </c:pt>
                <c:pt idx="26">
                  <c:v>0.234127143464474</c:v>
                </c:pt>
                <c:pt idx="27">
                  <c:v>6.9320231827446802E-2</c:v>
                </c:pt>
                <c:pt idx="28">
                  <c:v>6.8883792041202693E-2</c:v>
                </c:pt>
                <c:pt idx="29">
                  <c:v>5.6943095740267E-2</c:v>
                </c:pt>
                <c:pt idx="30">
                  <c:v>6.0278667752874798E-2</c:v>
                </c:pt>
                <c:pt idx="31">
                  <c:v>7.5773475656655806E-2</c:v>
                </c:pt>
                <c:pt idx="32">
                  <c:v>7.8236079526744995E-2</c:v>
                </c:pt>
                <c:pt idx="33">
                  <c:v>7.8869536632859394E-2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6-A547-9A8D-DAB7421D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274528"/>
        <c:axId val="720226176"/>
      </c:scatterChart>
      <c:scatterChart>
        <c:scatterStyle val="smoothMarker"/>
        <c:varyColors val="0"/>
        <c:ser>
          <c:idx val="1"/>
          <c:order val="1"/>
          <c:tx>
            <c:v>基準線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(Sheet1!$E$2,Sheet1!$E$3)</c:f>
              <c:numCache>
                <c:formatCode>0.000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xVal>
          <c:yVal>
            <c:numRef>
              <c:f>(Sheet1!$F$2,Sheet1!$F$3)</c:f>
              <c:numCache>
                <c:formatCode>0.000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56-A547-9A8D-DAB7421D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274528"/>
        <c:axId val="720226176"/>
      </c:scatterChart>
      <c:valAx>
        <c:axId val="724274528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打牌順序を考慮しない場合（打牌回数</a:t>
                </a:r>
                <a:r>
                  <a:rPr lang="en-US" altLang="ja-JP"/>
                  <a:t>10</a:t>
                </a:r>
                <a:r>
                  <a:rPr lang="ja-JP" altLang="en-US"/>
                  <a:t>回以上）の</a:t>
                </a:r>
                <a:r>
                  <a:rPr lang="en-US" altLang="ja-JP"/>
                  <a:t>f1score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0226176"/>
        <c:crosses val="autoZero"/>
        <c:crossBetween val="midCat"/>
      </c:valAx>
      <c:valAx>
        <c:axId val="72022617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打牌順序を考慮する場合（打牌回数</a:t>
                </a:r>
                <a:r>
                  <a:rPr lang="en-US" altLang="ja-JP"/>
                  <a:t>10</a:t>
                </a:r>
                <a:r>
                  <a:rPr lang="ja-JP" altLang="en-US"/>
                  <a:t>回以上）の</a:t>
                </a:r>
                <a:r>
                  <a:rPr lang="en-US" altLang="ja-JP"/>
                  <a:t>f1score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27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6</xdr:row>
      <xdr:rowOff>44450</xdr:rowOff>
    </xdr:from>
    <xdr:to>
      <xdr:col>19</xdr:col>
      <xdr:colOff>478367</xdr:colOff>
      <xdr:row>23</xdr:row>
      <xdr:rowOff>10583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A4E8A96-C4AE-B147-A428-9756F853A15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577849</xdr:colOff>
      <xdr:row>32</xdr:row>
      <xdr:rowOff>247650</xdr:rowOff>
    </xdr:from>
    <xdr:to>
      <xdr:col>19</xdr:col>
      <xdr:colOff>408516</xdr:colOff>
      <xdr:row>50</xdr:row>
      <xdr:rowOff>196850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650B856-4B35-1D4D-BD8C-0C6A0C133A3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86783</xdr:colOff>
      <xdr:row>22</xdr:row>
      <xdr:rowOff>129117</xdr:rowOff>
    </xdr:from>
    <xdr:to>
      <xdr:col>23</xdr:col>
      <xdr:colOff>865716</xdr:colOff>
      <xdr:row>39</xdr:row>
      <xdr:rowOff>162983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7B1926D-FE3F-1D4F-9488-CC52A7544AA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75F34-2E68-A343-9B62-612282565CA2}">
  <dimension ref="A1:M71"/>
  <sheetViews>
    <sheetView tabSelected="1" topLeftCell="H23" zoomScale="75" workbookViewId="0">
      <selection activeCell="V53" sqref="V53"/>
    </sheetView>
  </sheetViews>
  <sheetFormatPr baseColWidth="10" defaultRowHeight="20"/>
  <cols>
    <col min="1" max="1" width="20" bestFit="1" customWidth="1"/>
    <col min="2" max="2" width="22.140625" bestFit="1" customWidth="1"/>
    <col min="3" max="4" width="10.85546875" bestFit="1" customWidth="1"/>
    <col min="8" max="8" width="20" bestFit="1" customWidth="1"/>
    <col min="9" max="9" width="10.85546875" bestFit="1" customWidth="1"/>
    <col min="10" max="10" width="22.140625" bestFit="1" customWidth="1"/>
    <col min="11" max="11" width="10.85546875" bestFit="1" customWidth="1"/>
    <col min="12" max="12" width="20" bestFit="1" customWidth="1"/>
    <col min="13" max="13" width="10.85546875" bestFit="1" customWidth="1"/>
  </cols>
  <sheetData>
    <row r="1" spans="1:13" ht="21" thickBot="1">
      <c r="A1" s="1" t="s">
        <v>3</v>
      </c>
      <c r="B1" s="1" t="s">
        <v>1</v>
      </c>
      <c r="C1" s="1" t="s">
        <v>2</v>
      </c>
      <c r="D1" s="1" t="s">
        <v>0</v>
      </c>
      <c r="E1" s="1" t="s">
        <v>4</v>
      </c>
      <c r="F1" s="1" t="s">
        <v>5</v>
      </c>
    </row>
    <row r="2" spans="1:13" ht="21" thickBot="1">
      <c r="A2" s="2">
        <v>0.20056429953360899</v>
      </c>
      <c r="B2" s="2">
        <v>0.213064412154817</v>
      </c>
      <c r="C2" s="2">
        <v>0.22276565661956499</v>
      </c>
      <c r="D2" s="2">
        <v>0.233044468831686</v>
      </c>
      <c r="E2" s="2">
        <v>0</v>
      </c>
      <c r="F2" s="2">
        <v>0</v>
      </c>
      <c r="G2" s="5" t="s">
        <v>6</v>
      </c>
      <c r="H2" s="3">
        <f>B2-A2</f>
        <v>1.2500112621208009E-2</v>
      </c>
      <c r="I2">
        <f>H2/A2*100</f>
        <v>6.2324714070628202</v>
      </c>
      <c r="J2" s="4">
        <f>D2-C2</f>
        <v>1.0278812212121013E-2</v>
      </c>
      <c r="K2">
        <f>J2/C2*100</f>
        <v>4.6141817226678601</v>
      </c>
      <c r="L2" s="3">
        <f>D2-B2</f>
        <v>1.9980056676869001E-2</v>
      </c>
      <c r="M2">
        <f>L2/B2*100</f>
        <v>9.377472509276247</v>
      </c>
    </row>
    <row r="3" spans="1:13" ht="21" thickBot="1">
      <c r="A3" s="2">
        <v>0.26683363834960599</v>
      </c>
      <c r="B3" s="2">
        <v>0.262229680497233</v>
      </c>
      <c r="C3" s="2">
        <v>0.278763594705846</v>
      </c>
      <c r="D3" s="2">
        <v>0.28983793556236798</v>
      </c>
      <c r="E3" s="2">
        <v>0.4</v>
      </c>
      <c r="F3" s="2">
        <v>0.4</v>
      </c>
      <c r="G3" s="6" t="s">
        <v>7</v>
      </c>
      <c r="H3" s="3">
        <f t="shared" ref="H3:H35" si="0">B3-A3</f>
        <v>-4.6039578523729974E-3</v>
      </c>
      <c r="I3">
        <f t="shared" ref="I3:I35" si="1">H3/A3*100</f>
        <v>-1.7254038437016259</v>
      </c>
      <c r="J3" s="4">
        <f t="shared" ref="J3:J35" si="2">D3-C3</f>
        <v>1.107434085652198E-2</v>
      </c>
      <c r="K3">
        <f t="shared" ref="K3:K35" si="3">J3/C3*100</f>
        <v>3.9726639585802914</v>
      </c>
      <c r="L3" s="3">
        <f t="shared" ref="L3:L35" si="4">D3-B3</f>
        <v>2.7608255065134979E-2</v>
      </c>
      <c r="M3">
        <f t="shared" ref="M3:M35" si="5">L3/B3*100</f>
        <v>10.528272395704763</v>
      </c>
    </row>
    <row r="4" spans="1:13" ht="21" thickBot="1">
      <c r="A4" s="2">
        <v>0.27514784361733002</v>
      </c>
      <c r="B4" s="2">
        <v>0.29064259537610898</v>
      </c>
      <c r="C4" s="2">
        <v>0.29382051356598898</v>
      </c>
      <c r="D4" s="2">
        <v>0.29812001626752099</v>
      </c>
      <c r="G4" s="6" t="s">
        <v>8</v>
      </c>
      <c r="H4" s="3">
        <f t="shared" si="0"/>
        <v>1.5494751758778957E-2</v>
      </c>
      <c r="I4">
        <f t="shared" si="1"/>
        <v>5.6314276554275819</v>
      </c>
      <c r="J4" s="4">
        <f t="shared" si="2"/>
        <v>4.2995027015320098E-3</v>
      </c>
      <c r="K4">
        <f t="shared" si="3"/>
        <v>1.463309232344115</v>
      </c>
      <c r="L4" s="3">
        <f t="shared" si="4"/>
        <v>7.4774208914120122E-3</v>
      </c>
      <c r="M4">
        <f t="shared" si="5"/>
        <v>2.5727202448546058</v>
      </c>
    </row>
    <row r="5" spans="1:13" ht="21" thickBot="1">
      <c r="A5" s="2">
        <v>0.31940038735753101</v>
      </c>
      <c r="B5" s="2">
        <v>0.32072870770094197</v>
      </c>
      <c r="C5" s="2">
        <v>0.33035380676700798</v>
      </c>
      <c r="D5" s="2">
        <v>0.33850673462721897</v>
      </c>
      <c r="G5" s="6" t="s">
        <v>9</v>
      </c>
      <c r="H5" s="3">
        <f t="shared" si="0"/>
        <v>1.3283203434109603E-3</v>
      </c>
      <c r="I5">
        <f t="shared" si="1"/>
        <v>0.41587937773039158</v>
      </c>
      <c r="J5" s="4">
        <f t="shared" si="2"/>
        <v>8.15292786021099E-3</v>
      </c>
      <c r="K5">
        <f t="shared" si="3"/>
        <v>2.4679382205397409</v>
      </c>
      <c r="L5" s="3">
        <f t="shared" si="4"/>
        <v>1.7778026926277002E-2</v>
      </c>
      <c r="M5">
        <f t="shared" si="5"/>
        <v>5.5430108061464267</v>
      </c>
    </row>
    <row r="6" spans="1:13" ht="21" thickBot="1">
      <c r="A6" s="2">
        <v>0.33519883761401398</v>
      </c>
      <c r="B6" s="2">
        <v>0.33777116234633298</v>
      </c>
      <c r="C6" s="2">
        <v>0.35669162373628999</v>
      </c>
      <c r="D6" s="2">
        <v>0.347128718149111</v>
      </c>
      <c r="G6" s="6" t="s">
        <v>10</v>
      </c>
      <c r="H6" s="3">
        <f t="shared" si="0"/>
        <v>2.5723247323189979E-3</v>
      </c>
      <c r="I6">
        <f t="shared" si="1"/>
        <v>0.76740264096054678</v>
      </c>
      <c r="J6" s="4">
        <f t="shared" si="2"/>
        <v>-9.5629055871789825E-3</v>
      </c>
      <c r="K6">
        <f t="shared" si="3"/>
        <v>-2.6810008844640123</v>
      </c>
      <c r="L6" s="3">
        <f t="shared" si="4"/>
        <v>9.3575558027780281E-3</v>
      </c>
      <c r="M6">
        <f t="shared" si="5"/>
        <v>2.7703832789559688</v>
      </c>
    </row>
    <row r="7" spans="1:13" ht="21" thickBot="1">
      <c r="A7" s="2">
        <v>0.31811288047934</v>
      </c>
      <c r="B7" s="2">
        <v>0.32707682605472299</v>
      </c>
      <c r="C7" s="2">
        <v>0.33515461849803302</v>
      </c>
      <c r="D7" s="2">
        <v>0.34040867150132398</v>
      </c>
      <c r="G7" s="6" t="s">
        <v>11</v>
      </c>
      <c r="H7" s="3">
        <f t="shared" si="0"/>
        <v>8.9639455753829922E-3</v>
      </c>
      <c r="I7">
        <f t="shared" si="1"/>
        <v>2.8178505572851709</v>
      </c>
      <c r="J7" s="4">
        <f t="shared" si="2"/>
        <v>5.2540530032909594E-3</v>
      </c>
      <c r="K7">
        <f t="shared" si="3"/>
        <v>1.5676504852705153</v>
      </c>
      <c r="L7" s="3">
        <f t="shared" si="4"/>
        <v>1.3331845446600987E-2</v>
      </c>
      <c r="M7">
        <f t="shared" si="5"/>
        <v>4.0760593183604046</v>
      </c>
    </row>
    <row r="8" spans="1:13" ht="21" thickBot="1">
      <c r="A8" s="2">
        <v>0.27239218574266999</v>
      </c>
      <c r="B8" s="2">
        <v>0.28929155653118899</v>
      </c>
      <c r="C8" s="2">
        <v>0.27880736623876501</v>
      </c>
      <c r="D8" s="2">
        <v>0.291469263159296</v>
      </c>
      <c r="G8" s="6" t="s">
        <v>12</v>
      </c>
      <c r="H8" s="3">
        <f t="shared" si="0"/>
        <v>1.6899370788518997E-2</v>
      </c>
      <c r="I8">
        <f t="shared" si="1"/>
        <v>6.2040585864984763</v>
      </c>
      <c r="J8" s="4">
        <f t="shared" si="2"/>
        <v>1.2661896920530991E-2</v>
      </c>
      <c r="K8">
        <f t="shared" si="3"/>
        <v>4.5414499234168719</v>
      </c>
      <c r="L8" s="3">
        <f t="shared" si="4"/>
        <v>2.1777066281070123E-3</v>
      </c>
      <c r="M8">
        <f t="shared" si="5"/>
        <v>0.75277227383310452</v>
      </c>
    </row>
    <row r="9" spans="1:13" ht="21" thickBot="1">
      <c r="A9" s="2">
        <v>0.24718686586566499</v>
      </c>
      <c r="B9" s="2">
        <v>0.26040655242094202</v>
      </c>
      <c r="C9" s="2">
        <v>0.26243067954850402</v>
      </c>
      <c r="D9" s="2">
        <v>0.28592370245932103</v>
      </c>
      <c r="G9" s="6" t="s">
        <v>13</v>
      </c>
      <c r="H9" s="3">
        <f t="shared" si="0"/>
        <v>1.3219686555277027E-2</v>
      </c>
      <c r="I9">
        <f t="shared" si="1"/>
        <v>5.3480537928181571</v>
      </c>
      <c r="J9" s="4">
        <f t="shared" si="2"/>
        <v>2.3493022910817007E-2</v>
      </c>
      <c r="K9">
        <f t="shared" si="3"/>
        <v>8.9520870620901949</v>
      </c>
      <c r="L9" s="3">
        <f t="shared" si="4"/>
        <v>2.5517150038379011E-2</v>
      </c>
      <c r="M9">
        <f t="shared" si="5"/>
        <v>9.7989661938809611</v>
      </c>
    </row>
    <row r="10" spans="1:13" ht="21" thickBot="1">
      <c r="A10" s="2">
        <v>0.219586124289124</v>
      </c>
      <c r="B10" s="2">
        <v>0.21575652582442201</v>
      </c>
      <c r="C10" s="2">
        <v>0.22619803531087601</v>
      </c>
      <c r="D10" s="2">
        <v>0.22834645666946499</v>
      </c>
      <c r="G10" s="6" t="s">
        <v>14</v>
      </c>
      <c r="H10" s="3">
        <f t="shared" si="0"/>
        <v>-3.8295984647019887E-3</v>
      </c>
      <c r="I10">
        <f t="shared" si="1"/>
        <v>-1.7440074945990869</v>
      </c>
      <c r="J10" s="4">
        <f t="shared" si="2"/>
        <v>2.1484213585889755E-3</v>
      </c>
      <c r="K10">
        <f t="shared" si="3"/>
        <v>0.94979664860319668</v>
      </c>
      <c r="L10" s="3">
        <f t="shared" si="4"/>
        <v>1.2589930845042979E-2</v>
      </c>
      <c r="M10">
        <f t="shared" si="5"/>
        <v>5.8352491526900057</v>
      </c>
    </row>
    <row r="11" spans="1:13" ht="21" thickBot="1">
      <c r="A11" s="2">
        <v>0.213954179175671</v>
      </c>
      <c r="B11" s="2">
        <v>0.20998357710771701</v>
      </c>
      <c r="C11" s="2">
        <v>0.21897704153509001</v>
      </c>
      <c r="D11" s="2">
        <v>0.22794356144245601</v>
      </c>
      <c r="G11" s="6" t="s">
        <v>15</v>
      </c>
      <c r="H11" s="3">
        <f t="shared" si="0"/>
        <v>-3.9706020679539933E-3</v>
      </c>
      <c r="I11">
        <f t="shared" si="1"/>
        <v>-1.8558188876010961</v>
      </c>
      <c r="J11" s="4">
        <f t="shared" si="2"/>
        <v>8.966519907365994E-3</v>
      </c>
      <c r="K11">
        <f t="shared" si="3"/>
        <v>4.0947305911652627</v>
      </c>
      <c r="L11" s="3">
        <f t="shared" si="4"/>
        <v>1.7959984334738999E-2</v>
      </c>
      <c r="M11">
        <f t="shared" si="5"/>
        <v>8.5530423769883299</v>
      </c>
    </row>
    <row r="12" spans="1:13" ht="21" thickBot="1">
      <c r="A12" s="2">
        <v>0.25494631532606499</v>
      </c>
      <c r="B12" s="2">
        <v>0.260682951434137</v>
      </c>
      <c r="C12" s="2">
        <v>0.27683930852967498</v>
      </c>
      <c r="D12" s="2">
        <v>0.29014750901610697</v>
      </c>
      <c r="G12" s="6" t="s">
        <v>16</v>
      </c>
      <c r="H12" s="3">
        <f t="shared" si="0"/>
        <v>5.736636108072013E-3</v>
      </c>
      <c r="I12">
        <f t="shared" si="1"/>
        <v>2.2501349355589277</v>
      </c>
      <c r="J12" s="4">
        <f t="shared" si="2"/>
        <v>1.3308200486431998E-2</v>
      </c>
      <c r="K12">
        <f t="shared" si="3"/>
        <v>4.8071932259596242</v>
      </c>
      <c r="L12" s="3">
        <f t="shared" si="4"/>
        <v>2.9464557581969975E-2</v>
      </c>
      <c r="M12">
        <f t="shared" si="5"/>
        <v>11.302832586431858</v>
      </c>
    </row>
    <row r="13" spans="1:13" ht="21" thickBot="1">
      <c r="A13" s="2">
        <v>0.27861790850277701</v>
      </c>
      <c r="B13" s="2">
        <v>0.286931571138413</v>
      </c>
      <c r="C13" s="2">
        <v>0.28597030971703202</v>
      </c>
      <c r="D13" s="2">
        <v>0.29934551482196903</v>
      </c>
      <c r="G13" s="6" t="s">
        <v>17</v>
      </c>
      <c r="H13" s="3">
        <f t="shared" si="0"/>
        <v>8.3136626356359877E-3</v>
      </c>
      <c r="I13">
        <f t="shared" si="1"/>
        <v>2.9838938495775569</v>
      </c>
      <c r="J13" s="4">
        <f t="shared" si="2"/>
        <v>1.3375205104937005E-2</v>
      </c>
      <c r="K13">
        <f t="shared" si="3"/>
        <v>4.6771306847105159</v>
      </c>
      <c r="L13" s="3">
        <f t="shared" si="4"/>
        <v>1.2413943683556028E-2</v>
      </c>
      <c r="M13">
        <f t="shared" si="5"/>
        <v>4.3264474642170567</v>
      </c>
    </row>
    <row r="14" spans="1:13" ht="21" thickBot="1">
      <c r="A14" s="2">
        <v>0.316417244902505</v>
      </c>
      <c r="B14" s="2">
        <v>0.32364351978710199</v>
      </c>
      <c r="C14" s="2">
        <v>0.32951867098799398</v>
      </c>
      <c r="D14" s="2">
        <v>0.35230005780901702</v>
      </c>
      <c r="G14" s="6" t="s">
        <v>18</v>
      </c>
      <c r="H14" s="3">
        <f t="shared" si="0"/>
        <v>7.2262748845969837E-3</v>
      </c>
      <c r="I14">
        <f t="shared" si="1"/>
        <v>2.2837803567955199</v>
      </c>
      <c r="J14" s="4">
        <f t="shared" si="2"/>
        <v>2.2781386821023042E-2</v>
      </c>
      <c r="K14">
        <f t="shared" si="3"/>
        <v>6.9135344448670351</v>
      </c>
      <c r="L14" s="3">
        <f t="shared" si="4"/>
        <v>2.8656538021915035E-2</v>
      </c>
      <c r="M14">
        <f t="shared" si="5"/>
        <v>8.8543524803974982</v>
      </c>
    </row>
    <row r="15" spans="1:13" ht="21" thickBot="1">
      <c r="A15" s="2">
        <v>0.33476154467445202</v>
      </c>
      <c r="B15" s="2">
        <v>0.34510492477593602</v>
      </c>
      <c r="C15" s="2">
        <v>0.335529134499921</v>
      </c>
      <c r="D15" s="2">
        <v>0.354428978574724</v>
      </c>
      <c r="G15" s="6" t="s">
        <v>19</v>
      </c>
      <c r="H15" s="3">
        <f t="shared" si="0"/>
        <v>1.0343380101484001E-2</v>
      </c>
      <c r="I15">
        <f t="shared" si="1"/>
        <v>3.0897754733276495</v>
      </c>
      <c r="J15" s="4">
        <f t="shared" si="2"/>
        <v>1.8899844074802996E-2</v>
      </c>
      <c r="K15">
        <f t="shared" si="3"/>
        <v>5.6328473838707582</v>
      </c>
      <c r="L15" s="3">
        <f t="shared" si="4"/>
        <v>9.324053798787979E-3</v>
      </c>
      <c r="M15">
        <f t="shared" si="5"/>
        <v>2.7018025908618215</v>
      </c>
    </row>
    <row r="16" spans="1:13" ht="21" thickBot="1">
      <c r="A16" s="2">
        <v>0.31392782250350398</v>
      </c>
      <c r="B16" s="2">
        <v>0.32232814287611899</v>
      </c>
      <c r="C16" s="2">
        <v>0.33300492607524801</v>
      </c>
      <c r="D16" s="2">
        <v>0.35282282644950702</v>
      </c>
      <c r="G16" s="6" t="s">
        <v>20</v>
      </c>
      <c r="H16" s="3">
        <f t="shared" si="0"/>
        <v>8.4003203726150111E-3</v>
      </c>
      <c r="I16">
        <f t="shared" si="1"/>
        <v>2.6758763545149775</v>
      </c>
      <c r="J16" s="4">
        <f t="shared" si="2"/>
        <v>1.9817900374259012E-2</v>
      </c>
      <c r="K16">
        <f t="shared" si="3"/>
        <v>5.9512333970041116</v>
      </c>
      <c r="L16" s="3">
        <f t="shared" si="4"/>
        <v>3.0494683573388026E-2</v>
      </c>
      <c r="M16">
        <f t="shared" si="5"/>
        <v>9.4607573826118276</v>
      </c>
    </row>
    <row r="17" spans="1:13" ht="21" thickBot="1">
      <c r="A17" s="2">
        <v>0.27083829480323202</v>
      </c>
      <c r="B17" s="2">
        <v>0.282219128551013</v>
      </c>
      <c r="C17" s="2">
        <v>0.29384277946038001</v>
      </c>
      <c r="D17" s="2">
        <v>0.31417650211370302</v>
      </c>
      <c r="G17" s="6" t="s">
        <v>21</v>
      </c>
      <c r="H17" s="3">
        <f t="shared" si="0"/>
        <v>1.1380833747780983E-2</v>
      </c>
      <c r="I17">
        <f t="shared" si="1"/>
        <v>4.2020770201825872</v>
      </c>
      <c r="J17" s="4">
        <f t="shared" si="2"/>
        <v>2.0333722653323005E-2</v>
      </c>
      <c r="K17">
        <f t="shared" si="3"/>
        <v>6.919932724113333</v>
      </c>
      <c r="L17" s="3">
        <f t="shared" si="4"/>
        <v>3.1957373562690017E-2</v>
      </c>
      <c r="M17">
        <f t="shared" si="5"/>
        <v>11.323602948803488</v>
      </c>
    </row>
    <row r="18" spans="1:13" ht="21" thickBot="1">
      <c r="A18" s="2">
        <v>0.25416758230451397</v>
      </c>
      <c r="B18" s="2">
        <v>0.26755185577259499</v>
      </c>
      <c r="C18" s="2">
        <v>0.277167154016912</v>
      </c>
      <c r="D18" s="2">
        <v>0.28501742157377702</v>
      </c>
      <c r="G18" s="6" t="s">
        <v>22</v>
      </c>
      <c r="H18" s="3">
        <f t="shared" si="0"/>
        <v>1.338427346808102E-2</v>
      </c>
      <c r="I18">
        <f t="shared" si="1"/>
        <v>5.2659246890288092</v>
      </c>
      <c r="J18" s="4">
        <f t="shared" si="2"/>
        <v>7.8502675568650204E-3</v>
      </c>
      <c r="K18">
        <f t="shared" si="3"/>
        <v>2.8323224606859503</v>
      </c>
      <c r="L18" s="3">
        <f t="shared" si="4"/>
        <v>1.7465565801182026E-2</v>
      </c>
      <c r="M18">
        <f t="shared" si="5"/>
        <v>6.5279180182651535</v>
      </c>
    </row>
    <row r="19" spans="1:13" ht="21" thickBot="1">
      <c r="A19" s="2">
        <v>0.20178105992564299</v>
      </c>
      <c r="B19" s="2">
        <v>0.21235291784895</v>
      </c>
      <c r="C19" s="2">
        <v>0.22145909643585099</v>
      </c>
      <c r="D19" s="2">
        <v>0.220365736262672</v>
      </c>
      <c r="G19" s="6" t="s">
        <v>23</v>
      </c>
      <c r="H19" s="3">
        <f t="shared" si="0"/>
        <v>1.0571857923307004E-2</v>
      </c>
      <c r="I19">
        <f t="shared" si="1"/>
        <v>5.2392716775314634</v>
      </c>
      <c r="J19" s="4">
        <f t="shared" si="2"/>
        <v>-1.0933601731789866E-3</v>
      </c>
      <c r="K19">
        <f t="shared" si="3"/>
        <v>-0.49370750209653047</v>
      </c>
      <c r="L19" s="3">
        <f t="shared" si="4"/>
        <v>8.012818413722006E-3</v>
      </c>
      <c r="M19">
        <f t="shared" si="5"/>
        <v>3.7733498060156871</v>
      </c>
    </row>
    <row r="20" spans="1:13" ht="21" thickBot="1">
      <c r="A20" s="2">
        <v>0.198906730419532</v>
      </c>
      <c r="B20" s="2">
        <v>0.21444201310668301</v>
      </c>
      <c r="C20" s="2">
        <v>0.22010519731438599</v>
      </c>
      <c r="D20" s="2">
        <v>0.224509765526102</v>
      </c>
      <c r="G20" s="6" t="s">
        <v>24</v>
      </c>
      <c r="H20" s="3">
        <f t="shared" si="0"/>
        <v>1.5535282687151014E-2</v>
      </c>
      <c r="I20">
        <f t="shared" si="1"/>
        <v>7.8103353538536178</v>
      </c>
      <c r="J20" s="4">
        <f t="shared" si="2"/>
        <v>4.4045682117160034E-3</v>
      </c>
      <c r="K20">
        <f t="shared" si="3"/>
        <v>2.0011195852975536</v>
      </c>
      <c r="L20" s="3">
        <f t="shared" si="4"/>
        <v>1.0067752419418985E-2</v>
      </c>
      <c r="M20">
        <f t="shared" si="5"/>
        <v>4.6948600573015353</v>
      </c>
    </row>
    <row r="21" spans="1:13" ht="21" thickBot="1">
      <c r="A21" s="2">
        <v>0.25734344989908597</v>
      </c>
      <c r="B21" s="2">
        <v>0.27392860724469997</v>
      </c>
      <c r="C21" s="2">
        <v>0.26993825775447999</v>
      </c>
      <c r="D21" s="2">
        <v>0.285249567929029</v>
      </c>
      <c r="G21" s="6" t="s">
        <v>25</v>
      </c>
      <c r="H21" s="3">
        <f t="shared" si="0"/>
        <v>1.6585157345613999E-2</v>
      </c>
      <c r="I21">
        <f t="shared" si="1"/>
        <v>6.4447559679943911</v>
      </c>
      <c r="J21" s="4">
        <f t="shared" si="2"/>
        <v>1.5311310174549009E-2</v>
      </c>
      <c r="K21">
        <f t="shared" si="3"/>
        <v>5.6721526996278087</v>
      </c>
      <c r="L21" s="3">
        <f t="shared" si="4"/>
        <v>1.1320960684329029E-2</v>
      </c>
      <c r="M21">
        <f>L21/B21*100</f>
        <v>4.1328143118020657</v>
      </c>
    </row>
    <row r="22" spans="1:13" ht="21" thickBot="1">
      <c r="A22" s="2">
        <v>0.27151029070681998</v>
      </c>
      <c r="B22" s="2">
        <v>0.27877101583637998</v>
      </c>
      <c r="C22" s="2">
        <v>0.27637940630673202</v>
      </c>
      <c r="D22" s="2">
        <v>0.31092048825603702</v>
      </c>
      <c r="G22" s="6" t="s">
        <v>26</v>
      </c>
      <c r="H22" s="3">
        <f t="shared" si="0"/>
        <v>7.2607251295599973E-3</v>
      </c>
      <c r="I22">
        <f t="shared" si="1"/>
        <v>2.6741988713054763</v>
      </c>
      <c r="J22" s="4">
        <f t="shared" si="2"/>
        <v>3.4541081949304997E-2</v>
      </c>
      <c r="K22">
        <f t="shared" si="3"/>
        <v>12.497704662904781</v>
      </c>
      <c r="L22" s="3">
        <f t="shared" si="4"/>
        <v>3.2149472419657044E-2</v>
      </c>
      <c r="M22">
        <f t="shared" si="5"/>
        <v>11.532573543630749</v>
      </c>
    </row>
    <row r="23" spans="1:13" ht="21" thickBot="1">
      <c r="A23" s="2">
        <v>0.31778660675003501</v>
      </c>
      <c r="B23" s="2">
        <v>0.31726820831074798</v>
      </c>
      <c r="C23" s="2">
        <v>0.322395947997207</v>
      </c>
      <c r="D23" s="2">
        <v>0.337358872067684</v>
      </c>
      <c r="G23" s="6" t="s">
        <v>27</v>
      </c>
      <c r="H23" s="3">
        <f t="shared" si="0"/>
        <v>-5.1839843928702667E-4</v>
      </c>
      <c r="I23">
        <f t="shared" si="1"/>
        <v>-0.1631278437403717</v>
      </c>
      <c r="J23" s="4">
        <f t="shared" si="2"/>
        <v>1.4962924070477002E-2</v>
      </c>
      <c r="K23">
        <f t="shared" si="3"/>
        <v>4.6411638122097703</v>
      </c>
      <c r="L23" s="3">
        <f t="shared" si="4"/>
        <v>2.0090663756936022E-2</v>
      </c>
      <c r="M23">
        <f t="shared" si="5"/>
        <v>6.3323910907764969</v>
      </c>
    </row>
    <row r="24" spans="1:13" ht="21" thickBot="1">
      <c r="A24" s="2">
        <v>0.330622546236436</v>
      </c>
      <c r="B24" s="2">
        <v>0.339003347542642</v>
      </c>
      <c r="C24" s="2">
        <v>0.34776347241569</v>
      </c>
      <c r="D24" s="2">
        <v>0.35124930590688802</v>
      </c>
      <c r="G24" s="6" t="s">
        <v>28</v>
      </c>
      <c r="H24" s="3">
        <f t="shared" si="0"/>
        <v>8.3808013062059983E-3</v>
      </c>
      <c r="I24">
        <f t="shared" si="1"/>
        <v>2.534854746479597</v>
      </c>
      <c r="J24" s="4">
        <f t="shared" si="2"/>
        <v>3.4858334911980204E-3</v>
      </c>
      <c r="K24">
        <f t="shared" si="3"/>
        <v>1.0023575699265275</v>
      </c>
      <c r="L24" s="3">
        <f t="shared" si="4"/>
        <v>1.2245958364246023E-2</v>
      </c>
      <c r="M24">
        <f t="shared" si="5"/>
        <v>3.6123414276036456</v>
      </c>
    </row>
    <row r="25" spans="1:13" ht="21" thickBot="1">
      <c r="A25" s="2">
        <v>0.31420523135672901</v>
      </c>
      <c r="B25" s="2">
        <v>0.33784419860070097</v>
      </c>
      <c r="C25" s="2">
        <v>0.32923093750212501</v>
      </c>
      <c r="D25" s="2">
        <v>0.35096338825101397</v>
      </c>
      <c r="G25" s="6" t="s">
        <v>29</v>
      </c>
      <c r="H25" s="3">
        <f t="shared" si="0"/>
        <v>2.3638967243971964E-2</v>
      </c>
      <c r="I25">
        <f t="shared" si="1"/>
        <v>7.5234161894439486</v>
      </c>
      <c r="J25" s="4">
        <f t="shared" si="2"/>
        <v>2.1732450748888965E-2</v>
      </c>
      <c r="K25">
        <f t="shared" si="3"/>
        <v>6.6009746574161765</v>
      </c>
      <c r="L25" s="3">
        <f t="shared" si="4"/>
        <v>1.3119189650313001E-2</v>
      </c>
      <c r="M25">
        <f t="shared" si="5"/>
        <v>3.8832070240219245</v>
      </c>
    </row>
    <row r="26" spans="1:13" ht="21" thickBot="1">
      <c r="A26" s="2">
        <v>0.27291996295259202</v>
      </c>
      <c r="B26" s="2">
        <v>0.28590750048507002</v>
      </c>
      <c r="C26" s="2">
        <v>0.29112173035192901</v>
      </c>
      <c r="D26" s="2">
        <v>0.30297110806936001</v>
      </c>
      <c r="G26" s="6" t="s">
        <v>30</v>
      </c>
      <c r="H26" s="3">
        <f t="shared" si="0"/>
        <v>1.2987537532478E-2</v>
      </c>
      <c r="I26">
        <f t="shared" si="1"/>
        <v>4.7587349023398557</v>
      </c>
      <c r="J26" s="4">
        <f t="shared" si="2"/>
        <v>1.1849377717430998E-2</v>
      </c>
      <c r="K26">
        <f t="shared" si="3"/>
        <v>4.0702484500578544</v>
      </c>
      <c r="L26" s="3">
        <f t="shared" si="4"/>
        <v>1.7063607584289986E-2</v>
      </c>
      <c r="M26">
        <f t="shared" si="5"/>
        <v>5.9682266311096797</v>
      </c>
    </row>
    <row r="27" spans="1:13" ht="21" thickBot="1">
      <c r="A27" s="2">
        <v>0.25652432717638501</v>
      </c>
      <c r="B27" s="2">
        <v>0.26918481144281597</v>
      </c>
      <c r="C27" s="2">
        <v>0.27232317947280998</v>
      </c>
      <c r="D27" s="2">
        <v>0.28073508694424198</v>
      </c>
      <c r="G27" s="6" t="s">
        <v>31</v>
      </c>
      <c r="H27" s="3">
        <f t="shared" si="0"/>
        <v>1.266048426643096E-2</v>
      </c>
      <c r="I27">
        <f t="shared" si="1"/>
        <v>4.9353932259709881</v>
      </c>
      <c r="J27" s="4">
        <f t="shared" si="2"/>
        <v>8.4119074714320008E-3</v>
      </c>
      <c r="K27">
        <f t="shared" si="3"/>
        <v>3.0889428831275394</v>
      </c>
      <c r="L27" s="3">
        <f t="shared" si="4"/>
        <v>1.1550275501426011E-2</v>
      </c>
      <c r="M27">
        <f t="shared" si="5"/>
        <v>4.2908347761217138</v>
      </c>
    </row>
    <row r="28" spans="1:13" ht="21" thickBot="1">
      <c r="A28" s="2">
        <v>0.203198100669753</v>
      </c>
      <c r="B28" s="2">
        <v>0.215975213458902</v>
      </c>
      <c r="C28" s="2">
        <v>0.223298800007039</v>
      </c>
      <c r="D28" s="2">
        <v>0.234127143464474</v>
      </c>
      <c r="G28" s="6" t="s">
        <v>32</v>
      </c>
      <c r="H28" s="3">
        <f t="shared" si="0"/>
        <v>1.2777112789149003E-2</v>
      </c>
      <c r="I28">
        <f t="shared" si="1"/>
        <v>6.2880079818831387</v>
      </c>
      <c r="J28" s="4">
        <f t="shared" si="2"/>
        <v>1.0828343457434997E-2</v>
      </c>
      <c r="K28">
        <f t="shared" si="3"/>
        <v>4.8492618218699146</v>
      </c>
      <c r="L28" s="3">
        <f t="shared" si="4"/>
        <v>1.8151930005571998E-2</v>
      </c>
      <c r="M28">
        <f t="shared" si="5"/>
        <v>8.4046357518827666</v>
      </c>
    </row>
    <row r="29" spans="1:13" ht="21" thickBot="1">
      <c r="A29" s="2">
        <v>7.0088880819126204E-2</v>
      </c>
      <c r="B29" s="2">
        <v>7.2224389812352893E-2</v>
      </c>
      <c r="C29" s="2">
        <v>7.2572116253209695E-2</v>
      </c>
      <c r="D29" s="2">
        <v>6.9320231827446802E-2</v>
      </c>
      <c r="G29" s="6" t="s">
        <v>33</v>
      </c>
      <c r="H29" s="3">
        <f t="shared" si="0"/>
        <v>2.1355089932266896E-3</v>
      </c>
      <c r="I29">
        <f t="shared" si="1"/>
        <v>3.0468584578168088</v>
      </c>
      <c r="J29" s="4">
        <f t="shared" si="2"/>
        <v>-3.2518844257628937E-3</v>
      </c>
      <c r="K29">
        <f t="shared" si="3"/>
        <v>-4.4809006456650913</v>
      </c>
      <c r="L29" s="3">
        <f t="shared" si="4"/>
        <v>-2.9041579849060917E-3</v>
      </c>
      <c r="M29">
        <f t="shared" si="5"/>
        <v>-4.0210211432058083</v>
      </c>
    </row>
    <row r="30" spans="1:13" ht="21" thickBot="1">
      <c r="A30" s="2">
        <v>7.2963883600452598E-2</v>
      </c>
      <c r="B30" s="2">
        <v>6.9107787511333493E-2</v>
      </c>
      <c r="C30" s="2">
        <v>6.6692795080439501E-2</v>
      </c>
      <c r="D30" s="2">
        <v>6.8883792041202693E-2</v>
      </c>
      <c r="G30" s="6" t="s">
        <v>34</v>
      </c>
      <c r="H30" s="3">
        <f t="shared" si="0"/>
        <v>-3.8560960891191043E-3</v>
      </c>
      <c r="I30">
        <f t="shared" si="1"/>
        <v>-5.2849381075093769</v>
      </c>
      <c r="J30" s="4">
        <f t="shared" si="2"/>
        <v>2.1909969607631918E-3</v>
      </c>
      <c r="K30">
        <f t="shared" si="3"/>
        <v>3.2852078820816955</v>
      </c>
      <c r="L30" s="3">
        <f t="shared" si="4"/>
        <v>-2.2399547013080001E-4</v>
      </c>
      <c r="M30">
        <f t="shared" si="5"/>
        <v>-0.3241247885327907</v>
      </c>
    </row>
    <row r="31" spans="1:13" ht="21" thickBot="1">
      <c r="A31" s="2">
        <v>5.9454995864324303E-2</v>
      </c>
      <c r="B31" s="2">
        <v>5.4860004546363098E-2</v>
      </c>
      <c r="C31" s="2">
        <v>6.2339189877570797E-2</v>
      </c>
      <c r="D31" s="2">
        <v>5.6943095740267E-2</v>
      </c>
      <c r="G31" s="6" t="s">
        <v>35</v>
      </c>
      <c r="H31" s="3">
        <f t="shared" si="0"/>
        <v>-4.5949913179612056E-3</v>
      </c>
      <c r="I31">
        <f t="shared" si="1"/>
        <v>-7.728520120406583</v>
      </c>
      <c r="J31" s="4">
        <f t="shared" si="2"/>
        <v>-5.3960941373037974E-3</v>
      </c>
      <c r="K31">
        <f t="shared" si="3"/>
        <v>-8.6560222356134187</v>
      </c>
      <c r="L31" s="3">
        <f t="shared" si="4"/>
        <v>2.0830911939039021E-3</v>
      </c>
      <c r="M31">
        <f t="shared" si="5"/>
        <v>3.7971035750524726</v>
      </c>
    </row>
    <row r="32" spans="1:13" ht="21" thickBot="1">
      <c r="A32" s="2">
        <v>6.0128696501314798E-2</v>
      </c>
      <c r="B32" s="2">
        <v>5.8065956965036102E-2</v>
      </c>
      <c r="C32" s="2">
        <v>5.7816393017319501E-2</v>
      </c>
      <c r="D32" s="2">
        <v>6.0278667752874798E-2</v>
      </c>
      <c r="G32" s="6" t="s">
        <v>36</v>
      </c>
      <c r="H32" s="3">
        <f t="shared" si="0"/>
        <v>-2.062739536278696E-3</v>
      </c>
      <c r="I32">
        <f t="shared" si="1"/>
        <v>-3.4305409169041132</v>
      </c>
      <c r="J32" s="4">
        <f t="shared" si="2"/>
        <v>2.4622747355552976E-3</v>
      </c>
      <c r="K32">
        <f t="shared" si="3"/>
        <v>4.2587830320333158</v>
      </c>
      <c r="L32" s="3">
        <f t="shared" si="4"/>
        <v>2.2127107878386967E-3</v>
      </c>
      <c r="M32">
        <f t="shared" si="5"/>
        <v>3.8106851303097629</v>
      </c>
    </row>
    <row r="33" spans="1:13" ht="21" thickBot="1">
      <c r="A33" s="2">
        <v>7.8550069278394294E-2</v>
      </c>
      <c r="B33" s="2">
        <v>7.7252573824756907E-2</v>
      </c>
      <c r="C33" s="2">
        <v>7.6217942107027994E-2</v>
      </c>
      <c r="D33" s="2">
        <v>7.5773475656655806E-2</v>
      </c>
      <c r="G33" s="6" t="s">
        <v>37</v>
      </c>
      <c r="H33" s="3">
        <f t="shared" si="0"/>
        <v>-1.2974954536373873E-3</v>
      </c>
      <c r="I33">
        <f t="shared" si="1"/>
        <v>-1.651806886431699</v>
      </c>
      <c r="J33" s="4">
        <f t="shared" si="2"/>
        <v>-4.4446645037218846E-4</v>
      </c>
      <c r="K33">
        <f t="shared" si="3"/>
        <v>-0.58315199556037944</v>
      </c>
      <c r="L33" s="3">
        <f t="shared" si="4"/>
        <v>-1.4790981681011006E-3</v>
      </c>
      <c r="M33">
        <f t="shared" si="5"/>
        <v>-1.9146263934925343</v>
      </c>
    </row>
    <row r="34" spans="1:13" ht="21" thickBot="1">
      <c r="A34" s="2">
        <v>7.9120073318110801E-2</v>
      </c>
      <c r="B34" s="2">
        <v>8.0196462137535701E-2</v>
      </c>
      <c r="C34" s="2">
        <v>7.8114150803735904E-2</v>
      </c>
      <c r="D34" s="2">
        <v>7.8236079526744995E-2</v>
      </c>
      <c r="G34" s="6" t="s">
        <v>38</v>
      </c>
      <c r="H34" s="3">
        <f t="shared" si="0"/>
        <v>1.0763888194249005E-3</v>
      </c>
      <c r="I34">
        <f t="shared" si="1"/>
        <v>1.3604497244298079</v>
      </c>
      <c r="J34" s="4">
        <f t="shared" si="2"/>
        <v>1.2192872300909041E-4</v>
      </c>
      <c r="K34">
        <f t="shared" si="3"/>
        <v>0.15609044168634684</v>
      </c>
      <c r="L34" s="3">
        <f t="shared" si="4"/>
        <v>-1.9603826107907063E-3</v>
      </c>
      <c r="M34">
        <f t="shared" si="5"/>
        <v>-2.4444751782549714</v>
      </c>
    </row>
    <row r="35" spans="1:13" ht="21" thickBot="1">
      <c r="A35" s="2">
        <v>8.4398077589447507E-2</v>
      </c>
      <c r="B35" s="2">
        <v>7.8449837007027595E-2</v>
      </c>
      <c r="C35" s="2">
        <v>8.2846675604691195E-2</v>
      </c>
      <c r="D35" s="2">
        <v>7.8869536632859394E-2</v>
      </c>
      <c r="G35" s="6" t="s">
        <v>39</v>
      </c>
      <c r="H35" s="3">
        <f t="shared" si="0"/>
        <v>-5.9482405824199114E-3</v>
      </c>
      <c r="I35">
        <f t="shared" si="1"/>
        <v>-7.0478389464686497</v>
      </c>
      <c r="J35" s="4">
        <f t="shared" si="2"/>
        <v>-3.9771389718318007E-3</v>
      </c>
      <c r="K35">
        <f t="shared" si="3"/>
        <v>-4.8006017656145943</v>
      </c>
      <c r="L35" s="3">
        <f t="shared" si="4"/>
        <v>4.1969962583179865E-4</v>
      </c>
      <c r="M35">
        <f t="shared" si="5"/>
        <v>0.53499107435264859</v>
      </c>
    </row>
    <row r="36" spans="1:13">
      <c r="I36">
        <f>SUM(I2:I35)/34</f>
        <v>2.1221435514251668</v>
      </c>
      <c r="K36">
        <f>SUM(K2:K35)/34</f>
        <v>2.9643124892680777</v>
      </c>
      <c r="M36">
        <f>SUM(M2:M35)/34</f>
        <v>5.0108655505521922</v>
      </c>
    </row>
    <row r="37" spans="1:13">
      <c r="A37" s="3">
        <f>B2-A2</f>
        <v>1.2500112621208009E-2</v>
      </c>
      <c r="B37" s="4">
        <f>D2-C2</f>
        <v>1.0278812212121013E-2</v>
      </c>
      <c r="I37">
        <f>SUM(I2:I28)/27</f>
        <v>3.4403413905159059</v>
      </c>
      <c r="K37">
        <f t="shared" ref="K37" si="6">SUM(K2:K28)/27</f>
        <v>4.1336007378432136</v>
      </c>
    </row>
    <row r="38" spans="1:13">
      <c r="A38" s="3">
        <f t="shared" ref="A38:A70" si="7">B3-A3</f>
        <v>-4.6039578523729974E-3</v>
      </c>
      <c r="B38" s="4">
        <f t="shared" ref="B38:B70" si="8">D3-C3</f>
        <v>1.107434085652198E-2</v>
      </c>
      <c r="H38">
        <f>SUM(H2:H35)/34</f>
        <v>6.7262234684102688E-3</v>
      </c>
      <c r="I38">
        <f>SUM(I2:I35)/34</f>
        <v>2.1221435514251668</v>
      </c>
      <c r="J38">
        <f>SUM(J2:J35)/34</f>
        <v>9.0962697873162614E-3</v>
      </c>
      <c r="K38">
        <f>SUM(K2:K35)/34</f>
        <v>2.9643124892680777</v>
      </c>
    </row>
    <row r="39" spans="1:13">
      <c r="A39" s="3">
        <f t="shared" si="7"/>
        <v>1.5494751758778957E-2</v>
      </c>
      <c r="B39" s="4">
        <f t="shared" si="8"/>
        <v>4.2995027015320098E-3</v>
      </c>
    </row>
    <row r="40" spans="1:13">
      <c r="A40" s="3">
        <f t="shared" si="7"/>
        <v>1.3283203434109603E-3</v>
      </c>
      <c r="B40" s="4">
        <f t="shared" si="8"/>
        <v>8.15292786021099E-3</v>
      </c>
    </row>
    <row r="41" spans="1:13">
      <c r="A41" s="3">
        <f t="shared" si="7"/>
        <v>2.5723247323189979E-3</v>
      </c>
      <c r="B41" s="4">
        <f t="shared" si="8"/>
        <v>-9.5629055871789825E-3</v>
      </c>
    </row>
    <row r="42" spans="1:13">
      <c r="A42" s="3">
        <f t="shared" si="7"/>
        <v>8.9639455753829922E-3</v>
      </c>
      <c r="B42" s="4">
        <f t="shared" si="8"/>
        <v>5.2540530032909594E-3</v>
      </c>
    </row>
    <row r="43" spans="1:13">
      <c r="A43" s="3">
        <f t="shared" si="7"/>
        <v>1.6899370788518997E-2</v>
      </c>
      <c r="B43" s="4">
        <f t="shared" si="8"/>
        <v>1.2661896920530991E-2</v>
      </c>
    </row>
    <row r="44" spans="1:13">
      <c r="A44" s="3">
        <f t="shared" si="7"/>
        <v>1.3219686555277027E-2</v>
      </c>
      <c r="B44" s="4">
        <f t="shared" si="8"/>
        <v>2.3493022910817007E-2</v>
      </c>
    </row>
    <row r="45" spans="1:13">
      <c r="A45" s="3">
        <f t="shared" si="7"/>
        <v>-3.8295984647019887E-3</v>
      </c>
      <c r="B45" s="4">
        <f t="shared" si="8"/>
        <v>2.1484213585889755E-3</v>
      </c>
    </row>
    <row r="46" spans="1:13">
      <c r="A46" s="3">
        <f t="shared" si="7"/>
        <v>-3.9706020679539933E-3</v>
      </c>
      <c r="B46" s="4">
        <f t="shared" si="8"/>
        <v>8.966519907365994E-3</v>
      </c>
    </row>
    <row r="47" spans="1:13">
      <c r="A47" s="3">
        <f t="shared" si="7"/>
        <v>5.736636108072013E-3</v>
      </c>
      <c r="B47" s="4">
        <f t="shared" si="8"/>
        <v>1.3308200486431998E-2</v>
      </c>
    </row>
    <row r="48" spans="1:13">
      <c r="A48" s="3">
        <f t="shared" si="7"/>
        <v>8.3136626356359877E-3</v>
      </c>
      <c r="B48" s="4">
        <f t="shared" si="8"/>
        <v>1.3375205104937005E-2</v>
      </c>
    </row>
    <row r="49" spans="1:2">
      <c r="A49" s="3">
        <f t="shared" si="7"/>
        <v>7.2262748845969837E-3</v>
      </c>
      <c r="B49" s="4">
        <f t="shared" si="8"/>
        <v>2.2781386821023042E-2</v>
      </c>
    </row>
    <row r="50" spans="1:2">
      <c r="A50" s="3">
        <f t="shared" si="7"/>
        <v>1.0343380101484001E-2</v>
      </c>
      <c r="B50" s="4">
        <f t="shared" si="8"/>
        <v>1.8899844074802996E-2</v>
      </c>
    </row>
    <row r="51" spans="1:2">
      <c r="A51" s="3">
        <f t="shared" si="7"/>
        <v>8.4003203726150111E-3</v>
      </c>
      <c r="B51" s="4">
        <f t="shared" si="8"/>
        <v>1.9817900374259012E-2</v>
      </c>
    </row>
    <row r="52" spans="1:2">
      <c r="A52" s="3">
        <f t="shared" si="7"/>
        <v>1.1380833747780983E-2</v>
      </c>
      <c r="B52" s="4">
        <f t="shared" si="8"/>
        <v>2.0333722653323005E-2</v>
      </c>
    </row>
    <row r="53" spans="1:2">
      <c r="A53" s="3">
        <f t="shared" si="7"/>
        <v>1.338427346808102E-2</v>
      </c>
      <c r="B53" s="4">
        <f t="shared" si="8"/>
        <v>7.8502675568650204E-3</v>
      </c>
    </row>
    <row r="54" spans="1:2">
      <c r="A54" s="3">
        <f t="shared" si="7"/>
        <v>1.0571857923307004E-2</v>
      </c>
      <c r="B54" s="4">
        <f>D19-C19</f>
        <v>-1.0933601731789866E-3</v>
      </c>
    </row>
    <row r="55" spans="1:2">
      <c r="A55" s="3">
        <f t="shared" si="7"/>
        <v>1.5535282687151014E-2</v>
      </c>
      <c r="B55" s="4">
        <f t="shared" si="8"/>
        <v>4.4045682117160034E-3</v>
      </c>
    </row>
    <row r="56" spans="1:2">
      <c r="A56" s="3">
        <f t="shared" si="7"/>
        <v>1.6585157345613999E-2</v>
      </c>
      <c r="B56" s="4">
        <f t="shared" si="8"/>
        <v>1.5311310174549009E-2</v>
      </c>
    </row>
    <row r="57" spans="1:2">
      <c r="A57" s="3">
        <f t="shared" si="7"/>
        <v>7.2607251295599973E-3</v>
      </c>
      <c r="B57" s="4">
        <f t="shared" si="8"/>
        <v>3.4541081949304997E-2</v>
      </c>
    </row>
    <row r="58" spans="1:2">
      <c r="A58" s="3">
        <f t="shared" si="7"/>
        <v>-5.1839843928702667E-4</v>
      </c>
      <c r="B58" s="4">
        <f t="shared" si="8"/>
        <v>1.4962924070477002E-2</v>
      </c>
    </row>
    <row r="59" spans="1:2">
      <c r="A59" s="3">
        <f t="shared" si="7"/>
        <v>8.3808013062059983E-3</v>
      </c>
      <c r="B59" s="4">
        <f t="shared" si="8"/>
        <v>3.4858334911980204E-3</v>
      </c>
    </row>
    <row r="60" spans="1:2">
      <c r="A60" s="3">
        <f t="shared" si="7"/>
        <v>2.3638967243971964E-2</v>
      </c>
      <c r="B60" s="4">
        <f t="shared" si="8"/>
        <v>2.1732450748888965E-2</v>
      </c>
    </row>
    <row r="61" spans="1:2">
      <c r="A61" s="3">
        <f t="shared" si="7"/>
        <v>1.2987537532478E-2</v>
      </c>
      <c r="B61" s="4">
        <f t="shared" si="8"/>
        <v>1.1849377717430998E-2</v>
      </c>
    </row>
    <row r="62" spans="1:2">
      <c r="A62" s="3">
        <f>B27-A27</f>
        <v>1.266048426643096E-2</v>
      </c>
      <c r="B62" s="4">
        <f t="shared" si="8"/>
        <v>8.4119074714320008E-3</v>
      </c>
    </row>
    <row r="63" spans="1:2">
      <c r="A63" s="3">
        <f t="shared" si="7"/>
        <v>1.2777112789149003E-2</v>
      </c>
      <c r="B63" s="4">
        <f t="shared" si="8"/>
        <v>1.0828343457434997E-2</v>
      </c>
    </row>
    <row r="64" spans="1:2">
      <c r="A64" s="3">
        <f t="shared" si="7"/>
        <v>2.1355089932266896E-3</v>
      </c>
      <c r="B64" s="4">
        <f t="shared" si="8"/>
        <v>-3.2518844257628937E-3</v>
      </c>
    </row>
    <row r="65" spans="1:2">
      <c r="A65" s="3">
        <f t="shared" si="7"/>
        <v>-3.8560960891191043E-3</v>
      </c>
      <c r="B65" s="4">
        <f t="shared" si="8"/>
        <v>2.1909969607631918E-3</v>
      </c>
    </row>
    <row r="66" spans="1:2">
      <c r="A66" s="3">
        <f t="shared" si="7"/>
        <v>-4.5949913179612056E-3</v>
      </c>
      <c r="B66" s="4">
        <f t="shared" si="8"/>
        <v>-5.3960941373037974E-3</v>
      </c>
    </row>
    <row r="67" spans="1:2">
      <c r="A67" s="3">
        <f t="shared" si="7"/>
        <v>-2.062739536278696E-3</v>
      </c>
      <c r="B67" s="4">
        <f t="shared" si="8"/>
        <v>2.4622747355552976E-3</v>
      </c>
    </row>
    <row r="68" spans="1:2">
      <c r="A68" s="3">
        <f t="shared" si="7"/>
        <v>-1.2974954536373873E-3</v>
      </c>
      <c r="B68" s="4">
        <f t="shared" si="8"/>
        <v>-4.4446645037218846E-4</v>
      </c>
    </row>
    <row r="69" spans="1:2">
      <c r="A69" s="3">
        <f t="shared" si="7"/>
        <v>1.0763888194249005E-3</v>
      </c>
      <c r="B69" s="4">
        <f>D34-C34</f>
        <v>1.2192872300909041E-4</v>
      </c>
    </row>
    <row r="70" spans="1:2">
      <c r="A70" s="3">
        <f t="shared" si="7"/>
        <v>-5.9482405824199114E-3</v>
      </c>
      <c r="B70" s="4">
        <f t="shared" si="8"/>
        <v>-3.9771389718318007E-3</v>
      </c>
    </row>
    <row r="71" spans="1:2">
      <c r="A71" s="3">
        <f>AVERAGE(A37:A70)</f>
        <v>6.7262234684102688E-3</v>
      </c>
      <c r="B71" s="3">
        <f>AVERAGE(B37:B70)</f>
        <v>9.0962697873162614E-3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2020-02-06T15:44:58Z</dcterms:created>
  <dcterms:modified xsi:type="dcterms:W3CDTF">2020-08-20T07:15:28Z</dcterms:modified>
</cp:coreProperties>
</file>