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just\Desktop\Universidad\4o\Semestre 2\[DAD] Desarrollo de aplicaciones distribuidas\Práctica\GamePost\"/>
    </mc:Choice>
  </mc:AlternateContent>
  <xr:revisionPtr revIDLastSave="0" documentId="13_ncr:1_{8F8A1066-CEE2-4FE6-BE99-2EE386A5A144}" xr6:coauthVersionLast="46" xr6:coauthVersionMax="46" xr10:uidLastSave="{00000000-0000-0000-0000-000000000000}"/>
  <bookViews>
    <workbookView xWindow="20370" yWindow="-120" windowWidth="29040" windowHeight="15840" activeTab="9" xr2:uid="{00000000-000D-0000-FFFF-FFFF00000000}"/>
  </bookViews>
  <sheets>
    <sheet name="Content" sheetId="9" r:id="rId1"/>
    <sheet name="Comment" sheetId="8" r:id="rId2"/>
    <sheet name="ForumEntry" sheetId="7" r:id="rId3"/>
    <sheet name="Forum" sheetId="6" r:id="rId4"/>
    <sheet name="Description" sheetId="5" r:id="rId5"/>
    <sheet name="Game" sheetId="4" r:id="rId6"/>
    <sheet name="Notification" sheetId="2" r:id="rId7"/>
    <sheet name="CustomList" sheetId="3" r:id="rId8"/>
    <sheet name="ElementXCustomList" sheetId="10" r:id="rId9"/>
    <sheet name="User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E4" i="1"/>
  <c r="E3" i="1"/>
  <c r="F4" i="1"/>
  <c r="F3" i="1"/>
  <c r="G4" i="1"/>
  <c r="G3" i="1"/>
  <c r="F14" i="3"/>
  <c r="F13" i="3"/>
  <c r="F12" i="3"/>
  <c r="F11" i="3"/>
  <c r="E14" i="3"/>
  <c r="E13" i="3"/>
  <c r="E10" i="3"/>
  <c r="E8" i="3"/>
  <c r="E6" i="3"/>
  <c r="E4" i="3"/>
  <c r="E12" i="3"/>
  <c r="E11" i="3"/>
  <c r="E9" i="3"/>
  <c r="E7" i="3"/>
  <c r="E3" i="3"/>
  <c r="E5" i="3"/>
  <c r="E4" i="4"/>
  <c r="E3" i="4"/>
  <c r="D4" i="4"/>
  <c r="D3" i="4"/>
  <c r="G7" i="8"/>
  <c r="G6" i="8"/>
  <c r="G5" i="8"/>
  <c r="G4" i="8"/>
  <c r="G3" i="8"/>
  <c r="F4" i="8"/>
  <c r="F5" i="8"/>
  <c r="F6" i="8"/>
  <c r="F7" i="8"/>
  <c r="F3" i="8"/>
  <c r="D4" i="7"/>
  <c r="D3" i="7"/>
  <c r="J4" i="7"/>
  <c r="J3" i="7"/>
  <c r="H3" i="7"/>
  <c r="H4" i="7"/>
  <c r="E7" i="8"/>
  <c r="E4" i="8"/>
  <c r="D7" i="8"/>
  <c r="D6" i="8"/>
  <c r="D5" i="8"/>
  <c r="D4" i="8"/>
  <c r="D3" i="8"/>
  <c r="B17" i="10"/>
  <c r="B19" i="10"/>
  <c r="B9" i="10"/>
  <c r="B18" i="10"/>
  <c r="B16" i="10"/>
  <c r="B14" i="10"/>
  <c r="B15" i="10"/>
  <c r="B13" i="10"/>
  <c r="C14" i="10"/>
  <c r="C15" i="10"/>
  <c r="B12" i="10"/>
  <c r="C13" i="10"/>
  <c r="B11" i="10"/>
  <c r="B10" i="10"/>
  <c r="B8" i="10"/>
  <c r="B7" i="10"/>
  <c r="B6" i="10"/>
  <c r="B5" i="10"/>
  <c r="B4" i="10"/>
  <c r="B3" i="10"/>
  <c r="C11" i="10"/>
  <c r="C12" i="10"/>
  <c r="C16" i="10"/>
  <c r="C17" i="10"/>
  <c r="C18" i="10"/>
  <c r="C19" i="10"/>
  <c r="C10" i="10"/>
  <c r="C9" i="10"/>
  <c r="C8" i="10"/>
  <c r="C7" i="10"/>
  <c r="C6" i="10"/>
  <c r="C5" i="10"/>
  <c r="C4" i="10"/>
  <c r="C3" i="10"/>
</calcChain>
</file>

<file path=xl/sharedStrings.xml><?xml version="1.0" encoding="utf-8"?>
<sst xmlns="http://schemas.openxmlformats.org/spreadsheetml/2006/main" count="142" uniqueCount="82">
  <si>
    <t>id</t>
  </si>
  <si>
    <t>name</t>
  </si>
  <si>
    <t>password</t>
  </si>
  <si>
    <t>forumEntries</t>
  </si>
  <si>
    <t>comments</t>
  </si>
  <si>
    <t>myLists</t>
  </si>
  <si>
    <t>title</t>
  </si>
  <si>
    <t>origin</t>
  </si>
  <si>
    <t>isRead</t>
  </si>
  <si>
    <t>cover</t>
  </si>
  <si>
    <t>description</t>
  </si>
  <si>
    <t>forum</t>
  </si>
  <si>
    <t>genre</t>
  </si>
  <si>
    <t>numPlayers</t>
  </si>
  <si>
    <t>platform</t>
  </si>
  <si>
    <t>developer</t>
  </si>
  <si>
    <t>publisher</t>
  </si>
  <si>
    <t>synopsys</t>
  </si>
  <si>
    <t>publishedOn</t>
  </si>
  <si>
    <t>author</t>
  </si>
  <si>
    <t>createdOn</t>
  </si>
  <si>
    <t>lastUpdatedOn</t>
  </si>
  <si>
    <t>votes</t>
  </si>
  <si>
    <t>content</t>
  </si>
  <si>
    <t>parent</t>
  </si>
  <si>
    <t>media</t>
  </si>
  <si>
    <t>text</t>
  </si>
  <si>
    <t>Julen</t>
  </si>
  <si>
    <t>julen</t>
  </si>
  <si>
    <t>games</t>
  </si>
  <si>
    <t>Welcome!</t>
  </si>
  <si>
    <t>localhost:8080/index</t>
  </si>
  <si>
    <t>false</t>
  </si>
  <si>
    <t>Hello!</t>
  </si>
  <si>
    <t>Vaya juegazo</t>
  </si>
  <si>
    <t>null</t>
  </si>
  <si>
    <t>No me gusta</t>
  </si>
  <si>
    <t>Me encanta</t>
  </si>
  <si>
    <t>Wow amazing</t>
  </si>
  <si>
    <t>suka blyat</t>
  </si>
  <si>
    <t>loooool goty</t>
  </si>
  <si>
    <t>omg</t>
  </si>
  <si>
    <t>Me encanta este juego 1</t>
  </si>
  <si>
    <t>Me encanta este juego 2</t>
  </si>
  <si>
    <t>Me encanta este juego 3</t>
  </si>
  <si>
    <t>Me encanta este juego 4</t>
  </si>
  <si>
    <t>Me encanta este juego 5</t>
  </si>
  <si>
    <t>Mariam</t>
  </si>
  <si>
    <t>mariam</t>
  </si>
  <si>
    <t>Deberia ser goty</t>
  </si>
  <si>
    <t>Es un juegazo</t>
  </si>
  <si>
    <t>Mario Galaxy</t>
  </si>
  <si>
    <t>Adventure</t>
  </si>
  <si>
    <t>Wii</t>
  </si>
  <si>
    <t>Nintendo</t>
  </si>
  <si>
    <t>El argumento sigue la aventura que Mario realiza para derrotar al malvado Bowser en el espacio exterior, donde capturó a la Princesa Peach y tomó el control del Cosmos mediante el uso de la «Power Stars». Mario debe viajar por diversas galaxias para conseguir las «Power Stars» y con ellas llegar hasta el centro del Universo y rescatar a la Princesa.</t>
  </si>
  <si>
    <t>Action RPG</t>
  </si>
  <si>
    <t>Dark Souls 3</t>
  </si>
  <si>
    <t>PS4</t>
  </si>
  <si>
    <t>FromSoftware</t>
  </si>
  <si>
    <t>Namco</t>
  </si>
  <si>
    <t>Muerte. Sin fin. Nada mas</t>
  </si>
  <si>
    <t>forumEntry (dependency)</t>
  </si>
  <si>
    <t>Forum (dependency)</t>
  </si>
  <si>
    <t>-</t>
  </si>
  <si>
    <t>comments (1:M)</t>
  </si>
  <si>
    <t>forumEntries (1:M)</t>
  </si>
  <si>
    <t>user (dependency)</t>
  </si>
  <si>
    <t>notifications (1:M)</t>
  </si>
  <si>
    <t>gamesIwannaplay</t>
  </si>
  <si>
    <t>commentsToKeep</t>
  </si>
  <si>
    <t>omgIHavetoPlayThis</t>
  </si>
  <si>
    <t>advices</t>
  </si>
  <si>
    <t>customList (dependency)</t>
  </si>
  <si>
    <t>elements (N:M)</t>
  </si>
  <si>
    <t>element</t>
  </si>
  <si>
    <t>customlist</t>
  </si>
  <si>
    <t>type (needed for automatization)</t>
  </si>
  <si>
    <t>ForumEntry</t>
  </si>
  <si>
    <t>Comment</t>
  </si>
  <si>
    <t>Game</t>
  </si>
  <si>
    <t>CustomList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</si>
</sst>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7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F43DB4-6508-4FA8-8C4E-2108D62DF6EF}" name="Tabla9" displayName="Tabla9" ref="B2:D9" totalsRowShown="0" headerRowDxfId="57" dataDxfId="56">
  <autoFilter ref="B2:D9" xr:uid="{05F2118B-2A07-4206-8BF9-9DC1AEC6DFFD}"/>
  <tableColumns count="3">
    <tableColumn id="1" xr3:uid="{14ACFE27-9454-4B62-BD8E-9B42AD228AFC}" name="id" dataDxfId="60"/>
    <tableColumn id="2" xr3:uid="{DEEACF81-03F0-47E2-A2DA-CEC5AEFAAECD}" name="text" dataDxfId="59"/>
    <tableColumn id="3" xr3:uid="{C99E0F22-A941-4BB6-9293-C0BFF626DF8D}" name="media" dataDxfId="58"/>
  </tableColumns>
  <tableStyleInfo name="TableStyleDark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32D89-D5F8-4BAD-A5A9-CC4302E2E6E1}" name="Tabla1" displayName="Tabla1" ref="B2:I4" totalsRowShown="0" headerRowDxfId="18" dataDxfId="17">
  <autoFilter ref="B2:I4" xr:uid="{708869D5-6F1A-406E-80CF-8963F263AF04}"/>
  <tableColumns count="8">
    <tableColumn id="1" xr3:uid="{4142E6FE-0D4E-4065-A3B5-8B1012C956D0}" name="id" dataDxfId="25"/>
    <tableColumn id="2" xr3:uid="{4400171B-B491-46AD-968F-6282F7E767B0}" name="name" dataDxfId="24"/>
    <tableColumn id="3" xr3:uid="{4BB5D958-7840-4813-B608-5ECF46195CAA}" name="password" dataDxfId="23"/>
    <tableColumn id="4" xr3:uid="{7F1C4432-E4D5-4384-8CE6-576B828FD876}" name="forumEntries" dataDxfId="22">
      <calculatedColumnFormula>Tabla3[[#This Row],[id]]</calculatedColumnFormula>
    </tableColumn>
    <tableColumn id="5" xr3:uid="{00ECC01B-D47B-49E7-93DC-98F932DF1D50}" name="comments" dataDxfId="0">
      <calculatedColumnFormula>CustomList!B5</calculatedColumnFormula>
    </tableColumn>
    <tableColumn id="6" xr3:uid="{579D7FF1-524E-490F-A2E2-7A8C2ACD32CF}" name="games" dataDxfId="21">
      <calculatedColumnFormula>CustomList!B7</calculatedColumnFormula>
    </tableColumn>
    <tableColumn id="7" xr3:uid="{38A79DA5-DE16-428D-BC61-F053A040D896}" name="myLists" dataDxfId="20">
      <calculatedColumnFormula>CustomList!B9</calculatedColumnFormula>
    </tableColumn>
    <tableColumn id="8" xr3:uid="{F6CB513D-6FE8-435A-BC96-64D98C3A0397}" name="notifications (1:M)" dataDxfId="19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CB801E-F992-405D-A1C7-054FA7C6BC98}" name="Tabla8" displayName="Tabla8" ref="B2:G7" totalsRowShown="0" headerRowDxfId="62" dataDxfId="61">
  <autoFilter ref="B2:G7" xr:uid="{C2384BA1-B94D-4432-8904-EB4A00A153D3}"/>
  <tableColumns count="6">
    <tableColumn id="1" xr3:uid="{38E05702-EE15-499C-A7A8-9F5F698A2401}" name="id" dataDxfId="66"/>
    <tableColumn id="2" xr3:uid="{AEA9E773-E4F8-4657-B2E0-1812517741FD}" name="title" dataDxfId="65"/>
    <tableColumn id="3" xr3:uid="{D8B4001E-48A0-4846-A266-B641D23ACB57}" name="author" dataDxfId="64"/>
    <tableColumn id="4" xr3:uid="{347F469B-621D-4B42-A6CD-2FA0024E7FD5}" name="parent" dataDxfId="63"/>
    <tableColumn id="6" xr3:uid="{B4FAADFE-1802-4FCC-AB4B-246944DA4476}" name="content" dataDxfId="47">
      <calculatedColumnFormula>Content!B5</calculatedColumnFormula>
    </tableColumn>
    <tableColumn id="7" xr3:uid="{BC4E1BFD-ACC3-4C1C-AF5A-DD512CBFA703}" name="forumEntry (dependency)" dataDxfId="11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83C2E2-E337-4ED1-9C04-43B62F7226A9}" name="Tabla7" displayName="Tabla7" ref="B2:J4" totalsRowShown="0" headerRowDxfId="49" dataDxfId="48">
  <autoFilter ref="B2:J4" xr:uid="{039321FD-D4EB-41FB-B2C7-5937D5E8123A}"/>
  <tableColumns count="9">
    <tableColumn id="1" xr3:uid="{F921FAD8-D2BA-499B-BC4C-2BF0F2F45881}" name="id" dataDxfId="55"/>
    <tableColumn id="2" xr3:uid="{E50A045D-5084-4DBC-A652-87CCD3BA6C70}" name="title" dataDxfId="54"/>
    <tableColumn id="3" xr3:uid="{514AB175-1398-4881-9701-59724B8DBBD6}" name="author" dataDxfId="53">
      <calculatedColumnFormula>Tabla1[[#This Row],[id]]</calculatedColumnFormula>
    </tableColumn>
    <tableColumn id="4" xr3:uid="{4D9091E5-6C82-4707-9A1F-9D985AF2468B}" name="createdOn" dataDxfId="52"/>
    <tableColumn id="5" xr3:uid="{E72F0F4B-9E6F-4C97-8503-4FF4905F3B48}" name="lastUpdatedOn" dataDxfId="51"/>
    <tableColumn id="6" xr3:uid="{69F1DEBC-CB89-4B9C-B763-E8F5F04FFFCC}" name="votes" dataDxfId="50"/>
    <tableColumn id="7" xr3:uid="{9340E802-9E5D-459F-8FAC-C6BCC771901B}" name="content" dataDxfId="1">
      <calculatedColumnFormula>Tabla9[[#This Row],[id]]</calculatedColumnFormula>
    </tableColumn>
    <tableColumn id="8" xr3:uid="{BECC1A05-1EB6-4A9D-82A5-5DA60441A960}" name="comments (1:M)" dataDxfId="10"/>
    <tableColumn id="9" xr3:uid="{BE4C816E-DE99-4BFF-83D4-3237CA104222}" name="Forum (dependency)" dataDxfId="9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D63BC2-2AA2-41B8-BFEA-ECC77A8DDCD3}" name="Tabla6" displayName="Tabla6" ref="B2:C4" totalsRowShown="0" headerRowDxfId="44" dataDxfId="43">
  <autoFilter ref="B2:C4" xr:uid="{A531C92D-5BA2-4C27-983E-28D6B40AE42D}"/>
  <tableColumns count="2">
    <tableColumn id="1" xr3:uid="{A05BDDE4-C3F2-4E87-B5CD-106FA7D08A03}" name="id" dataDxfId="46"/>
    <tableColumn id="2" xr3:uid="{8109723E-EDD8-435F-A054-8F6FAAAFC31E}" name="forumEntries (1:M)" dataDxfId="45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DDD6F1-F482-4EE7-AF47-ABE5363A7AC4}" name="Tabla5" displayName="Tabla5" ref="B2:J4" totalsRowShown="0" headerRowDxfId="33" dataDxfId="32">
  <autoFilter ref="B2:J4" xr:uid="{001C9BFA-C593-45E4-8973-20B89FD13A2A}"/>
  <tableColumns count="9">
    <tableColumn id="1" xr3:uid="{0AE8779D-B8B4-4CBE-BC57-314A6E01BAB3}" name="id" dataDxfId="42"/>
    <tableColumn id="2" xr3:uid="{A0E9C469-A0AF-46F5-9D77-C27B9493CF14}" name="name" dataDxfId="41"/>
    <tableColumn id="3" xr3:uid="{C4CD5244-C0EA-433E-BB77-82707DBA7928}" name="genre" dataDxfId="40"/>
    <tableColumn id="4" xr3:uid="{890A8F04-2A7E-43B2-A7A2-C1D84502A59A}" name="numPlayers" dataDxfId="39"/>
    <tableColumn id="5" xr3:uid="{D9CD7B65-8D5D-4E86-9E10-DFEFB679A16A}" name="publishedOn" dataDxfId="38"/>
    <tableColumn id="6" xr3:uid="{30CAA054-DFEE-4A50-8FEB-172BA3BD8EF2}" name="platform" dataDxfId="37"/>
    <tableColumn id="7" xr3:uid="{F5D82578-979E-4CAF-9CF9-78FB4FC927A6}" name="developer" dataDxfId="36"/>
    <tableColumn id="8" xr3:uid="{4F1952D6-3C87-40B2-A07D-397FF133E96A}" name="publisher" dataDxfId="35"/>
    <tableColumn id="9" xr3:uid="{730BD239-BAE9-426E-8D97-F06D97EAE967}" name="synopsys" dataDxfId="34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C1581-6C0E-4E2B-A0EC-D7C18CDF07DE}" name="Tabla4" displayName="Tabla4" ref="B2:E4" totalsRowShown="0" headerRowDxfId="27" dataDxfId="26">
  <autoFilter ref="B2:E4" xr:uid="{0C4C3956-2C44-4F93-85B4-41604499C272}"/>
  <tableColumns count="4">
    <tableColumn id="1" xr3:uid="{98F77529-CCC0-45C9-9B28-12B6E9D91B58}" name="id" dataDxfId="31"/>
    <tableColumn id="2" xr3:uid="{27B207CB-D04A-4F70-B584-A186ACAFED9A}" name="cover" dataDxfId="30"/>
    <tableColumn id="3" xr3:uid="{027994E2-460F-49B7-BFE0-15FEA079CA94}" name="description" dataDxfId="29"/>
    <tableColumn id="4" xr3:uid="{903B8694-B0DA-49B9-BEA1-EFF0977CAD11}" name="forum" dataDxfId="28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8EF88-BF47-43EF-A020-4FB448ADA0B6}" name="Tabla2" displayName="Tabla2" ref="B2:E4" totalsRowShown="0" headerRowDxfId="68" dataDxfId="67">
  <autoFilter ref="B2:E4" xr:uid="{2FE0D257-ED98-4069-A7BE-A40C35118822}"/>
  <tableColumns count="4">
    <tableColumn id="1" xr3:uid="{8E81DA66-C4FC-48EE-A2CB-00437E91B4D9}" name="id" dataDxfId="72"/>
    <tableColumn id="2" xr3:uid="{7F1AD280-6700-4470-81C6-F261D0E05910}" name="title" dataDxfId="71"/>
    <tableColumn id="3" xr3:uid="{336EB926-8461-4F8E-B509-0FBC96FC82A4}" name="origin" dataDxfId="70"/>
    <tableColumn id="4" xr3:uid="{AFDAD16D-42E1-4C1C-BF96-4ADDD7686195}" name="isRead" dataDxfId="69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642FAA-7690-4D4E-A729-5F9858456732}" name="Tabla3" displayName="Tabla3" ref="B2:F14" totalsRowShown="0" headerRowDxfId="13" dataDxfId="12">
  <autoFilter ref="B2:F14" xr:uid="{1C928885-F9D0-4B4A-8F72-CC1E914516E1}"/>
  <tableColumns count="5">
    <tableColumn id="1" xr3:uid="{BA8D24E4-01B1-4426-8238-EC12F33E4FEE}" name="id" dataDxfId="16"/>
    <tableColumn id="2" xr3:uid="{FBBFC2FD-C2BA-48EC-A922-2F93B206F66F}" name="name" dataDxfId="15"/>
    <tableColumn id="3" xr3:uid="{C6767E2B-A4A1-4CA2-A754-22AA4CE81EC5}" name="elements (N:M)" dataDxfId="14"/>
    <tableColumn id="4" xr3:uid="{56E2EB2D-8FE2-47F7-9433-EE5DFF0F0E12}" name="user (dependency)" dataDxfId="8"/>
    <tableColumn id="5" xr3:uid="{B4690E4D-81CC-4BA2-838E-BBDA0BEF9FBE}" name="customList (dependency)" dataDxfId="7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0A0BE9-9419-49E2-90BE-E5B032ACC34A}" name="Tabla10" displayName="Tabla10" ref="B2:D19" totalsRowShown="0" headerRowDxfId="3" dataDxfId="2">
  <autoFilter ref="B2:D19" xr:uid="{9DA3296A-19FF-4863-80B1-74611EC59813}"/>
  <tableColumns count="3">
    <tableColumn id="1" xr3:uid="{A8F61F5B-18BA-441E-868B-F8E4E2FF70F4}" name="element" dataDxfId="6"/>
    <tableColumn id="2" xr3:uid="{B861B3A7-FA11-4129-9937-74874DA64E94}" name="customlist" dataDxfId="5"/>
    <tableColumn id="3" xr3:uid="{302799C8-2E44-473D-A1D3-FE8D7978C9E8}" name="type (needed for automatization)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4622-2760-445D-8D58-4B828F4E1158}">
  <sheetPr>
    <tabColor theme="4" tint="0.39997558519241921"/>
  </sheetPr>
  <dimension ref="A1:G12"/>
  <sheetViews>
    <sheetView workbookViewId="0">
      <selection activeCell="B5" sqref="B5"/>
    </sheetView>
  </sheetViews>
  <sheetFormatPr baseColWidth="10" defaultRowHeight="15" x14ac:dyDescent="0.25"/>
  <cols>
    <col min="3" max="3" width="22.5703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26</v>
      </c>
      <c r="D2" s="1" t="s">
        <v>25</v>
      </c>
      <c r="E2" s="1"/>
      <c r="F2" s="1"/>
      <c r="G2" s="1"/>
    </row>
    <row r="3" spans="1:7" x14ac:dyDescent="0.25">
      <c r="A3" s="1"/>
      <c r="B3" s="1">
        <v>1</v>
      </c>
      <c r="C3" s="1" t="s">
        <v>34</v>
      </c>
      <c r="D3" s="1" t="s">
        <v>35</v>
      </c>
      <c r="E3" s="1"/>
      <c r="F3" s="1"/>
      <c r="G3" s="1"/>
    </row>
    <row r="4" spans="1:7" x14ac:dyDescent="0.25">
      <c r="A4" s="1"/>
      <c r="B4" s="1">
        <v>2</v>
      </c>
      <c r="C4" s="1" t="s">
        <v>36</v>
      </c>
      <c r="D4" s="1" t="s">
        <v>35</v>
      </c>
      <c r="E4" s="1"/>
      <c r="F4" s="1"/>
      <c r="G4" s="1"/>
    </row>
    <row r="5" spans="1:7" x14ac:dyDescent="0.25">
      <c r="A5" s="1"/>
      <c r="B5" s="1">
        <v>3</v>
      </c>
      <c r="C5" s="1" t="s">
        <v>37</v>
      </c>
      <c r="D5" s="1" t="s">
        <v>35</v>
      </c>
      <c r="E5" s="1"/>
      <c r="F5" s="1"/>
      <c r="G5" s="1"/>
    </row>
    <row r="6" spans="1:7" x14ac:dyDescent="0.25">
      <c r="A6" s="1"/>
      <c r="B6" s="1">
        <v>4</v>
      </c>
      <c r="C6" s="1" t="s">
        <v>38</v>
      </c>
      <c r="D6" s="1" t="s">
        <v>35</v>
      </c>
      <c r="E6" s="1"/>
      <c r="F6" s="1"/>
      <c r="G6" s="1"/>
    </row>
    <row r="7" spans="1:7" x14ac:dyDescent="0.25">
      <c r="A7" s="1"/>
      <c r="B7" s="1">
        <v>5</v>
      </c>
      <c r="C7" s="1" t="s">
        <v>39</v>
      </c>
      <c r="D7" s="1" t="s">
        <v>35</v>
      </c>
      <c r="E7" s="1"/>
      <c r="F7" s="1"/>
      <c r="G7" s="1"/>
    </row>
    <row r="8" spans="1:7" x14ac:dyDescent="0.25">
      <c r="A8" s="1"/>
      <c r="B8" s="1">
        <v>6</v>
      </c>
      <c r="C8" s="1" t="s">
        <v>40</v>
      </c>
      <c r="D8" s="1" t="s">
        <v>35</v>
      </c>
      <c r="E8" s="1"/>
      <c r="F8" s="1"/>
      <c r="G8" s="1"/>
    </row>
    <row r="9" spans="1:7" x14ac:dyDescent="0.25">
      <c r="A9" s="1"/>
      <c r="B9" s="1">
        <v>7</v>
      </c>
      <c r="C9" s="1" t="s">
        <v>41</v>
      </c>
      <c r="D9" s="1" t="s">
        <v>35</v>
      </c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N14"/>
  <sheetViews>
    <sheetView tabSelected="1" workbookViewId="0">
      <selection activeCell="H3" sqref="H3:H4"/>
    </sheetView>
  </sheetViews>
  <sheetFormatPr baseColWidth="10" defaultColWidth="9.140625" defaultRowHeight="15" x14ac:dyDescent="0.25"/>
  <cols>
    <col min="4" max="4" width="11.5703125" customWidth="1"/>
    <col min="5" max="5" width="14.7109375" customWidth="1"/>
    <col min="6" max="6" width="15.42578125" customWidth="1"/>
    <col min="7" max="7" width="14.140625" customWidth="1"/>
    <col min="8" max="8" width="15.7109375" customWidth="1"/>
    <col min="9" max="9" width="25.57031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29</v>
      </c>
      <c r="H2" s="1" t="s">
        <v>5</v>
      </c>
      <c r="I2" s="6" t="s">
        <v>68</v>
      </c>
      <c r="J2" s="1"/>
      <c r="K2" s="1"/>
      <c r="L2" s="1"/>
      <c r="M2" s="1"/>
      <c r="N2" s="1"/>
    </row>
    <row r="3" spans="1:14" x14ac:dyDescent="0.25">
      <c r="A3" s="1"/>
      <c r="B3" s="1">
        <v>1</v>
      </c>
      <c r="C3" s="1" t="s">
        <v>27</v>
      </c>
      <c r="D3" s="1" t="s">
        <v>28</v>
      </c>
      <c r="E3" s="1">
        <f>Tabla3[[#This Row],[id]]</f>
        <v>1</v>
      </c>
      <c r="F3" s="1">
        <f>CustomList!B5</f>
        <v>3</v>
      </c>
      <c r="G3" s="1">
        <f>CustomList!B7</f>
        <v>5</v>
      </c>
      <c r="H3" s="1">
        <f>CustomList!B9</f>
        <v>7</v>
      </c>
      <c r="I3" s="1"/>
      <c r="J3" s="1"/>
      <c r="K3" s="1"/>
      <c r="L3" s="1"/>
      <c r="M3" s="1"/>
      <c r="N3" s="1"/>
    </row>
    <row r="4" spans="1:14" x14ac:dyDescent="0.25">
      <c r="A4" s="1"/>
      <c r="B4" s="1">
        <v>2</v>
      </c>
      <c r="C4" s="1" t="s">
        <v>47</v>
      </c>
      <c r="D4" s="1" t="s">
        <v>48</v>
      </c>
      <c r="E4" s="1">
        <f>Tabla3[[#This Row],[id]]</f>
        <v>2</v>
      </c>
      <c r="F4" s="1">
        <f>CustomList!B6</f>
        <v>4</v>
      </c>
      <c r="G4" s="1">
        <f>CustomList!B8</f>
        <v>6</v>
      </c>
      <c r="H4" s="1">
        <f>CustomList!B10</f>
        <v>8</v>
      </c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0115-8FBA-47ED-BFF5-00929686ECE9}">
  <sheetPr>
    <tabColor theme="4" tint="0.39997558519241921"/>
  </sheetPr>
  <dimension ref="A1:I12"/>
  <sheetViews>
    <sheetView workbookViewId="0">
      <selection activeCell="G8" sqref="G8"/>
    </sheetView>
  </sheetViews>
  <sheetFormatPr baseColWidth="10" defaultRowHeight="15" x14ac:dyDescent="0.25"/>
  <cols>
    <col min="3" max="3" width="25.85546875" customWidth="1"/>
    <col min="6" max="6" width="13.5703125" customWidth="1"/>
    <col min="7" max="7" width="26.71093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 t="s">
        <v>0</v>
      </c>
      <c r="C2" s="1" t="s">
        <v>6</v>
      </c>
      <c r="D2" s="1" t="s">
        <v>19</v>
      </c>
      <c r="E2" s="1" t="s">
        <v>24</v>
      </c>
      <c r="F2" s="1" t="s">
        <v>23</v>
      </c>
      <c r="G2" s="5" t="s">
        <v>62</v>
      </c>
      <c r="H2" s="1"/>
      <c r="I2" s="1"/>
    </row>
    <row r="3" spans="1:9" x14ac:dyDescent="0.25">
      <c r="A3" s="1"/>
      <c r="B3" s="1">
        <v>1</v>
      </c>
      <c r="C3" s="1" t="s">
        <v>42</v>
      </c>
      <c r="D3" s="1">
        <f>Tabla1[[#This Row],[id]]</f>
        <v>1</v>
      </c>
      <c r="E3" s="1" t="s">
        <v>35</v>
      </c>
      <c r="F3" s="1">
        <f>Content!B5</f>
        <v>3</v>
      </c>
      <c r="G3" s="1">
        <f>ForumEntry!B3</f>
        <v>1</v>
      </c>
      <c r="H3" s="1"/>
      <c r="I3" s="1"/>
    </row>
    <row r="4" spans="1:9" x14ac:dyDescent="0.25">
      <c r="A4" s="1"/>
      <c r="B4" s="1">
        <v>2</v>
      </c>
      <c r="C4" s="1" t="s">
        <v>43</v>
      </c>
      <c r="D4" s="1">
        <f>Tabla1[[#This Row],[id]]</f>
        <v>2</v>
      </c>
      <c r="E4" s="1">
        <f>B3</f>
        <v>1</v>
      </c>
      <c r="F4" s="1">
        <f>Content!B6</f>
        <v>4</v>
      </c>
      <c r="G4" s="1">
        <f>ForumEntry!B3</f>
        <v>1</v>
      </c>
      <c r="H4" s="1"/>
      <c r="I4" s="1"/>
    </row>
    <row r="5" spans="1:9" x14ac:dyDescent="0.25">
      <c r="A5" s="1"/>
      <c r="B5" s="1">
        <v>3</v>
      </c>
      <c r="C5" s="1" t="s">
        <v>44</v>
      </c>
      <c r="D5" s="1">
        <f>User!B3</f>
        <v>1</v>
      </c>
      <c r="E5" s="1" t="s">
        <v>35</v>
      </c>
      <c r="F5" s="1">
        <f>Content!B7</f>
        <v>5</v>
      </c>
      <c r="G5" s="1">
        <f>ForumEntry!B3</f>
        <v>1</v>
      </c>
      <c r="H5" s="1"/>
      <c r="I5" s="1"/>
    </row>
    <row r="6" spans="1:9" x14ac:dyDescent="0.25">
      <c r="A6" s="1"/>
      <c r="B6" s="1">
        <v>4</v>
      </c>
      <c r="C6" s="1" t="s">
        <v>45</v>
      </c>
      <c r="D6" s="1">
        <f>User!B4</f>
        <v>2</v>
      </c>
      <c r="E6" s="1" t="s">
        <v>35</v>
      </c>
      <c r="F6" s="1">
        <f>Content!B8</f>
        <v>6</v>
      </c>
      <c r="G6" s="1">
        <f>ForumEntry!B4</f>
        <v>2</v>
      </c>
      <c r="H6" s="1"/>
      <c r="I6" s="1"/>
    </row>
    <row r="7" spans="1:9" x14ac:dyDescent="0.25">
      <c r="A7" s="1"/>
      <c r="B7" s="1">
        <v>5</v>
      </c>
      <c r="C7" s="1" t="s">
        <v>46</v>
      </c>
      <c r="D7" s="1">
        <f>User!B3</f>
        <v>1</v>
      </c>
      <c r="E7" s="1">
        <f>B6</f>
        <v>4</v>
      </c>
      <c r="F7" s="1">
        <f>Content!B9</f>
        <v>7</v>
      </c>
      <c r="G7" s="1">
        <f>ForumEntry!B4</f>
        <v>2</v>
      </c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DF34-52A5-44AA-B009-A8CDD4C368EA}">
  <sheetPr>
    <tabColor theme="4" tint="0.39997558519241921"/>
  </sheetPr>
  <dimension ref="A1:K11"/>
  <sheetViews>
    <sheetView workbookViewId="0">
      <selection activeCell="J3" sqref="J3"/>
    </sheetView>
  </sheetViews>
  <sheetFormatPr baseColWidth="10" defaultRowHeight="15" x14ac:dyDescent="0.25"/>
  <cols>
    <col min="3" max="3" width="22.42578125" customWidth="1"/>
    <col min="5" max="5" width="14.7109375" customWidth="1"/>
    <col min="6" max="6" width="16.42578125" customWidth="1"/>
    <col min="7" max="7" width="14" customWidth="1"/>
    <col min="8" max="8" width="20.140625" customWidth="1"/>
    <col min="9" max="9" width="23.140625" customWidth="1"/>
    <col min="10" max="10" width="25.4257812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 t="s">
        <v>0</v>
      </c>
      <c r="C2" s="1" t="s">
        <v>6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6" t="s">
        <v>65</v>
      </c>
      <c r="J2" s="5" t="s">
        <v>63</v>
      </c>
      <c r="K2" s="1"/>
    </row>
    <row r="3" spans="1:11" x14ac:dyDescent="0.25">
      <c r="A3" s="1"/>
      <c r="B3" s="1">
        <v>1</v>
      </c>
      <c r="C3" s="1" t="s">
        <v>49</v>
      </c>
      <c r="D3" s="1">
        <f>Tabla1[[#This Row],[id]]</f>
        <v>1</v>
      </c>
      <c r="E3" s="3">
        <v>43451</v>
      </c>
      <c r="F3" s="3">
        <v>44262</v>
      </c>
      <c r="G3" s="1">
        <v>0</v>
      </c>
      <c r="H3" s="1">
        <f>Tabla9[[#This Row],[id]]</f>
        <v>1</v>
      </c>
      <c r="I3" s="1" t="s">
        <v>64</v>
      </c>
      <c r="J3" s="1">
        <f>Tabla6[[#This Row],[id]]</f>
        <v>1</v>
      </c>
      <c r="K3" s="1"/>
    </row>
    <row r="4" spans="1:11" x14ac:dyDescent="0.25">
      <c r="A4" s="1"/>
      <c r="B4" s="1">
        <v>2</v>
      </c>
      <c r="C4" s="1" t="s">
        <v>50</v>
      </c>
      <c r="D4" s="1">
        <f>Tabla1[[#This Row],[id]]</f>
        <v>2</v>
      </c>
      <c r="E4" s="3">
        <v>43937</v>
      </c>
      <c r="F4" s="3">
        <v>44235</v>
      </c>
      <c r="G4" s="1">
        <v>0</v>
      </c>
      <c r="H4" s="1">
        <f>Tabla9[[#This Row],[id]]</f>
        <v>2</v>
      </c>
      <c r="I4" s="1" t="s">
        <v>64</v>
      </c>
      <c r="J4" s="1">
        <f>Tabla6[[#This Row],[id]]</f>
        <v>2</v>
      </c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D94F-7873-4330-9FF4-22B3E5B691A3}">
  <sheetPr>
    <tabColor theme="4" tint="0.39997558519241921"/>
  </sheetPr>
  <dimension ref="A1:F8"/>
  <sheetViews>
    <sheetView workbookViewId="0">
      <selection activeCell="B3" sqref="B3"/>
    </sheetView>
  </sheetViews>
  <sheetFormatPr baseColWidth="10" defaultRowHeight="15" x14ac:dyDescent="0.25"/>
  <cols>
    <col min="3" max="3" width="25.57031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0</v>
      </c>
      <c r="C2" s="6" t="s">
        <v>66</v>
      </c>
      <c r="D2" s="1"/>
      <c r="E2" s="1"/>
      <c r="F2" s="1"/>
    </row>
    <row r="3" spans="1:6" x14ac:dyDescent="0.25">
      <c r="A3" s="1"/>
      <c r="B3" s="1">
        <v>1</v>
      </c>
      <c r="C3" s="1" t="s">
        <v>64</v>
      </c>
      <c r="D3" s="1"/>
      <c r="E3" s="1"/>
      <c r="F3" s="1"/>
    </row>
    <row r="4" spans="1:6" x14ac:dyDescent="0.25">
      <c r="A4" s="1"/>
      <c r="B4" s="1">
        <v>2</v>
      </c>
      <c r="C4" s="1" t="s">
        <v>64</v>
      </c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E9CC-2BB0-43B2-8D80-E5A2414F13A9}">
  <sheetPr>
    <tabColor theme="4" tint="0.39997558519241921"/>
  </sheetPr>
  <dimension ref="A1:L10"/>
  <sheetViews>
    <sheetView workbookViewId="0">
      <selection activeCell="H3" sqref="H3"/>
    </sheetView>
  </sheetViews>
  <sheetFormatPr baseColWidth="10" defaultRowHeight="15" x14ac:dyDescent="0.25"/>
  <cols>
    <col min="3" max="3" width="13.28515625" customWidth="1"/>
    <col min="4" max="4" width="14.5703125" customWidth="1"/>
    <col min="5" max="5" width="18.85546875" customWidth="1"/>
    <col min="6" max="6" width="20.5703125" customWidth="1"/>
    <col min="7" max="7" width="16.42578125" customWidth="1"/>
    <col min="8" max="8" width="16.7109375" customWidth="1"/>
    <col min="9" max="9" width="16.140625" customWidth="1"/>
    <col min="10" max="10" width="16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 t="s">
        <v>0</v>
      </c>
      <c r="C2" s="1" t="s">
        <v>1</v>
      </c>
      <c r="D2" s="1" t="s">
        <v>12</v>
      </c>
      <c r="E2" s="1" t="s">
        <v>13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/>
      <c r="L2" s="1"/>
    </row>
    <row r="3" spans="1:12" x14ac:dyDescent="0.25">
      <c r="A3" s="1"/>
      <c r="B3" s="1">
        <v>1</v>
      </c>
      <c r="C3" s="1" t="s">
        <v>51</v>
      </c>
      <c r="D3" s="1" t="s">
        <v>52</v>
      </c>
      <c r="E3" s="4">
        <v>2</v>
      </c>
      <c r="F3" s="3">
        <v>40321</v>
      </c>
      <c r="G3" s="1" t="s">
        <v>53</v>
      </c>
      <c r="H3" s="1" t="s">
        <v>54</v>
      </c>
      <c r="I3" s="1" t="s">
        <v>54</v>
      </c>
      <c r="J3" s="1" t="s">
        <v>55</v>
      </c>
      <c r="K3" s="1"/>
      <c r="L3" s="1"/>
    </row>
    <row r="4" spans="1:12" x14ac:dyDescent="0.25">
      <c r="A4" s="1"/>
      <c r="B4" s="1">
        <v>2</v>
      </c>
      <c r="C4" s="1" t="s">
        <v>57</v>
      </c>
      <c r="D4" s="1" t="s">
        <v>56</v>
      </c>
      <c r="E4" s="1">
        <v>1</v>
      </c>
      <c r="F4" s="3">
        <v>42453</v>
      </c>
      <c r="G4" s="1" t="s">
        <v>58</v>
      </c>
      <c r="H4" s="1" t="s">
        <v>59</v>
      </c>
      <c r="I4" s="1" t="s">
        <v>60</v>
      </c>
      <c r="J4" s="1" t="s">
        <v>61</v>
      </c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29DA-6F56-4148-9FF5-18E9A1AC67FD}">
  <sheetPr>
    <tabColor theme="4" tint="0.39997558519241921"/>
  </sheetPr>
  <dimension ref="A1:G10"/>
  <sheetViews>
    <sheetView workbookViewId="0">
      <selection activeCell="E4" sqref="E4"/>
    </sheetView>
  </sheetViews>
  <sheetFormatPr baseColWidth="10" defaultRowHeight="15" x14ac:dyDescent="0.25"/>
  <cols>
    <col min="4" max="4" width="13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9</v>
      </c>
      <c r="D2" s="1" t="s">
        <v>10</v>
      </c>
      <c r="E2" s="1" t="s">
        <v>11</v>
      </c>
      <c r="F2" s="1"/>
      <c r="G2" s="1"/>
    </row>
    <row r="3" spans="1:7" x14ac:dyDescent="0.25">
      <c r="A3" s="1"/>
      <c r="B3" s="1">
        <v>1</v>
      </c>
      <c r="C3" s="1" t="s">
        <v>35</v>
      </c>
      <c r="D3" s="1">
        <f>Tabla5[[#This Row],[id]]</f>
        <v>1</v>
      </c>
      <c r="E3" s="1">
        <f>Tabla6[[#This Row],[id]]</f>
        <v>1</v>
      </c>
      <c r="F3" s="1"/>
      <c r="G3" s="1"/>
    </row>
    <row r="4" spans="1:7" x14ac:dyDescent="0.25">
      <c r="A4" s="1"/>
      <c r="B4" s="1">
        <v>2</v>
      </c>
      <c r="C4" s="1" t="s">
        <v>35</v>
      </c>
      <c r="D4" s="1">
        <f>Tabla5[[#This Row],[id]]</f>
        <v>2</v>
      </c>
      <c r="E4" s="1">
        <f>Tabla6[[#This Row],[id]]</f>
        <v>2</v>
      </c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0B79-0192-4487-9BA2-DE3F3313875C}">
  <sheetPr>
    <tabColor theme="9" tint="0.39997558519241921"/>
  </sheetPr>
  <dimension ref="A1:G8"/>
  <sheetViews>
    <sheetView workbookViewId="0">
      <selection activeCell="B3" sqref="B3"/>
    </sheetView>
  </sheetViews>
  <sheetFormatPr baseColWidth="10" defaultRowHeight="15" x14ac:dyDescent="0.25"/>
  <cols>
    <col min="3" max="3" width="15.85546875" customWidth="1"/>
    <col min="4" max="4" width="22.7109375" customWidth="1"/>
    <col min="5" max="5" width="14.42578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6</v>
      </c>
      <c r="D2" s="1" t="s">
        <v>7</v>
      </c>
      <c r="E2" s="1" t="s">
        <v>8</v>
      </c>
      <c r="F2" s="1"/>
      <c r="G2" s="1"/>
    </row>
    <row r="3" spans="1:7" x14ac:dyDescent="0.25">
      <c r="A3" s="1"/>
      <c r="B3" s="1">
        <v>1</v>
      </c>
      <c r="C3" s="1" t="s">
        <v>30</v>
      </c>
      <c r="D3" s="1" t="s">
        <v>31</v>
      </c>
      <c r="E3" s="1" t="s">
        <v>32</v>
      </c>
      <c r="F3" s="1"/>
      <c r="G3" s="1"/>
    </row>
    <row r="4" spans="1:7" x14ac:dyDescent="0.25">
      <c r="A4" s="1"/>
      <c r="B4" s="1">
        <v>2</v>
      </c>
      <c r="C4" s="1" t="s">
        <v>33</v>
      </c>
      <c r="D4" s="1" t="s">
        <v>31</v>
      </c>
      <c r="E4" s="1" t="s">
        <v>32</v>
      </c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2"/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A743-C75C-4FD6-B89C-1A278CD91C19}">
  <sheetPr>
    <tabColor theme="9" tint="0.39997558519241921"/>
  </sheetPr>
  <dimension ref="A1:H14"/>
  <sheetViews>
    <sheetView workbookViewId="0">
      <selection activeCell="F14" sqref="F14"/>
    </sheetView>
  </sheetViews>
  <sheetFormatPr baseColWidth="10" defaultRowHeight="15" x14ac:dyDescent="0.25"/>
  <cols>
    <col min="3" max="3" width="22.140625" customWidth="1"/>
    <col min="4" max="4" width="24.140625" customWidth="1"/>
    <col min="5" max="5" width="24.5703125" customWidth="1"/>
    <col min="6" max="6" width="27.855468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 t="s">
        <v>0</v>
      </c>
      <c r="C2" s="1" t="s">
        <v>1</v>
      </c>
      <c r="D2" s="6" t="s">
        <v>74</v>
      </c>
      <c r="E2" s="5" t="s">
        <v>67</v>
      </c>
      <c r="F2" s="5" t="s">
        <v>73</v>
      </c>
      <c r="G2" s="1"/>
      <c r="H2" s="1"/>
    </row>
    <row r="3" spans="1:8" x14ac:dyDescent="0.25">
      <c r="A3" s="1"/>
      <c r="B3" s="1">
        <v>1</v>
      </c>
      <c r="C3" s="1" t="s">
        <v>3</v>
      </c>
      <c r="D3" s="1"/>
      <c r="E3" s="1">
        <f>User!B3</f>
        <v>1</v>
      </c>
      <c r="F3" s="1" t="s">
        <v>35</v>
      </c>
      <c r="G3" s="1"/>
      <c r="H3" s="1"/>
    </row>
    <row r="4" spans="1:8" x14ac:dyDescent="0.25">
      <c r="A4" s="1"/>
      <c r="B4" s="1">
        <v>2</v>
      </c>
      <c r="C4" s="1" t="s">
        <v>3</v>
      </c>
      <c r="D4" s="1"/>
      <c r="E4" s="1">
        <f>User!B4</f>
        <v>2</v>
      </c>
      <c r="F4" s="1" t="s">
        <v>35</v>
      </c>
      <c r="G4" s="1"/>
      <c r="H4" s="1"/>
    </row>
    <row r="5" spans="1:8" x14ac:dyDescent="0.25">
      <c r="A5" s="1"/>
      <c r="B5" s="1">
        <v>3</v>
      </c>
      <c r="C5" s="1" t="s">
        <v>4</v>
      </c>
      <c r="D5" s="1"/>
      <c r="E5" s="1">
        <f>User!B3</f>
        <v>1</v>
      </c>
      <c r="F5" s="1" t="s">
        <v>35</v>
      </c>
      <c r="G5" s="1"/>
      <c r="H5" s="1"/>
    </row>
    <row r="6" spans="1:8" x14ac:dyDescent="0.25">
      <c r="A6" s="1"/>
      <c r="B6" s="1">
        <v>4</v>
      </c>
      <c r="C6" s="1" t="s">
        <v>4</v>
      </c>
      <c r="D6" s="1"/>
      <c r="E6" s="1">
        <f>User!B4</f>
        <v>2</v>
      </c>
      <c r="F6" s="1" t="s">
        <v>35</v>
      </c>
      <c r="G6" s="1"/>
      <c r="H6" s="1"/>
    </row>
    <row r="7" spans="1:8" x14ac:dyDescent="0.25">
      <c r="A7" s="1"/>
      <c r="B7" s="1">
        <v>5</v>
      </c>
      <c r="C7" s="1" t="s">
        <v>29</v>
      </c>
      <c r="D7" s="1"/>
      <c r="E7" s="1">
        <f>User!B3</f>
        <v>1</v>
      </c>
      <c r="F7" s="1" t="s">
        <v>35</v>
      </c>
      <c r="G7" s="1"/>
      <c r="H7" s="1"/>
    </row>
    <row r="8" spans="1:8" x14ac:dyDescent="0.25">
      <c r="A8" s="1"/>
      <c r="B8" s="1">
        <v>6</v>
      </c>
      <c r="C8" s="1" t="s">
        <v>29</v>
      </c>
      <c r="D8" s="1"/>
      <c r="E8" s="1">
        <f>User!B4</f>
        <v>2</v>
      </c>
      <c r="F8" s="1" t="s">
        <v>35</v>
      </c>
      <c r="G8" s="1"/>
      <c r="H8" s="1"/>
    </row>
    <row r="9" spans="1:8" x14ac:dyDescent="0.25">
      <c r="A9" s="1"/>
      <c r="B9" s="1">
        <v>7</v>
      </c>
      <c r="C9" s="1" t="s">
        <v>5</v>
      </c>
      <c r="D9" s="1"/>
      <c r="E9" s="1">
        <f>User!B3</f>
        <v>1</v>
      </c>
      <c r="F9" s="1" t="s">
        <v>35</v>
      </c>
      <c r="G9" s="1"/>
      <c r="H9" s="1"/>
    </row>
    <row r="10" spans="1:8" x14ac:dyDescent="0.25">
      <c r="A10" s="1"/>
      <c r="B10" s="1">
        <v>8</v>
      </c>
      <c r="C10" s="1" t="s">
        <v>5</v>
      </c>
      <c r="D10" s="1"/>
      <c r="E10" s="1">
        <f>User!B4</f>
        <v>2</v>
      </c>
      <c r="F10" s="1" t="s">
        <v>35</v>
      </c>
      <c r="G10" s="1"/>
      <c r="H10" s="1"/>
    </row>
    <row r="11" spans="1:8" x14ac:dyDescent="0.25">
      <c r="B11" s="1">
        <v>9</v>
      </c>
      <c r="C11" s="1" t="s">
        <v>69</v>
      </c>
      <c r="D11" s="1"/>
      <c r="E11" s="1">
        <f>User!B3</f>
        <v>1</v>
      </c>
      <c r="F11" s="1">
        <f>B9</f>
        <v>7</v>
      </c>
    </row>
    <row r="12" spans="1:8" x14ac:dyDescent="0.25">
      <c r="B12" s="1">
        <v>10</v>
      </c>
      <c r="C12" s="1" t="s">
        <v>70</v>
      </c>
      <c r="D12" s="1"/>
      <c r="E12" s="1">
        <f>User!B3</f>
        <v>1</v>
      </c>
      <c r="F12" s="1">
        <f>B9</f>
        <v>7</v>
      </c>
    </row>
    <row r="13" spans="1:8" x14ac:dyDescent="0.25">
      <c r="B13" s="1">
        <v>11</v>
      </c>
      <c r="C13" s="1" t="s">
        <v>71</v>
      </c>
      <c r="D13" s="1"/>
      <c r="E13" s="1">
        <f>User!B4</f>
        <v>2</v>
      </c>
      <c r="F13" s="1">
        <f>B10</f>
        <v>8</v>
      </c>
    </row>
    <row r="14" spans="1:8" x14ac:dyDescent="0.25">
      <c r="B14" s="1">
        <v>12</v>
      </c>
      <c r="C14" s="1" t="s">
        <v>72</v>
      </c>
      <c r="D14" s="1"/>
      <c r="E14" s="1">
        <f>User!B4</f>
        <v>2</v>
      </c>
      <c r="F14" s="1">
        <f>B10</f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AB2E-17E6-4859-9C72-719E1FBB2765}">
  <sheetPr>
    <tabColor theme="0" tint="-0.249977111117893"/>
  </sheetPr>
  <dimension ref="A1:F19"/>
  <sheetViews>
    <sheetView workbookViewId="0">
      <selection activeCell="C4" sqref="C4"/>
    </sheetView>
  </sheetViews>
  <sheetFormatPr baseColWidth="10" defaultRowHeight="15" x14ac:dyDescent="0.25"/>
  <cols>
    <col min="2" max="2" width="18.85546875" customWidth="1"/>
    <col min="3" max="3" width="17.85546875" customWidth="1"/>
    <col min="4" max="4" width="42.28515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75</v>
      </c>
      <c r="C2" s="1" t="s">
        <v>76</v>
      </c>
      <c r="D2" s="7" t="s">
        <v>77</v>
      </c>
      <c r="E2" s="1"/>
      <c r="F2" s="1"/>
    </row>
    <row r="3" spans="1:6" x14ac:dyDescent="0.25">
      <c r="A3" s="1"/>
      <c r="B3" s="1">
        <f>Tabla7[[#This Row],[id]]</f>
        <v>1</v>
      </c>
      <c r="C3" s="1">
        <f>Tabla3[[#This Row],[id]]</f>
        <v>1</v>
      </c>
      <c r="D3" s="1" t="s">
        <v>78</v>
      </c>
      <c r="E3" s="1"/>
      <c r="F3" s="1"/>
    </row>
    <row r="4" spans="1:6" x14ac:dyDescent="0.25">
      <c r="A4" s="1"/>
      <c r="B4" s="1">
        <f>Tabla7[[#This Row],[id]]</f>
        <v>2</v>
      </c>
      <c r="C4" s="1">
        <f>Tabla3[[#This Row],[id]]</f>
        <v>2</v>
      </c>
      <c r="D4" s="1" t="s">
        <v>78</v>
      </c>
      <c r="E4" s="1"/>
      <c r="F4" s="1"/>
    </row>
    <row r="5" spans="1:6" x14ac:dyDescent="0.25">
      <c r="A5" s="1"/>
      <c r="B5" s="1">
        <f>Comment!B3</f>
        <v>1</v>
      </c>
      <c r="C5" s="1">
        <f>Tabla3[[#This Row],[id]]</f>
        <v>3</v>
      </c>
      <c r="D5" s="1" t="s">
        <v>79</v>
      </c>
      <c r="E5" s="1"/>
      <c r="F5" s="1"/>
    </row>
    <row r="6" spans="1:6" x14ac:dyDescent="0.25">
      <c r="A6" s="1"/>
      <c r="B6" s="1">
        <f>Comment!B5</f>
        <v>3</v>
      </c>
      <c r="C6" s="1">
        <f>CustomList!B5</f>
        <v>3</v>
      </c>
      <c r="D6" s="1" t="s">
        <v>79</v>
      </c>
      <c r="E6" s="1"/>
      <c r="F6" s="1"/>
    </row>
    <row r="7" spans="1:6" x14ac:dyDescent="0.25">
      <c r="A7" s="1"/>
      <c r="B7" s="1">
        <f>Comment!B7</f>
        <v>5</v>
      </c>
      <c r="C7" s="1">
        <f>CustomList!B5</f>
        <v>3</v>
      </c>
      <c r="D7" s="1" t="s">
        <v>79</v>
      </c>
      <c r="E7" s="1"/>
      <c r="F7" s="1"/>
    </row>
    <row r="8" spans="1:6" x14ac:dyDescent="0.25">
      <c r="A8" s="1"/>
      <c r="B8" s="1">
        <f>Comment!B4</f>
        <v>2</v>
      </c>
      <c r="C8" s="1">
        <f>CustomList!B6</f>
        <v>4</v>
      </c>
      <c r="D8" s="1" t="s">
        <v>79</v>
      </c>
      <c r="E8" s="1"/>
      <c r="F8" s="1"/>
    </row>
    <row r="9" spans="1:6" x14ac:dyDescent="0.25">
      <c r="A9" s="1"/>
      <c r="B9" s="1">
        <f>Comment!B6</f>
        <v>4</v>
      </c>
      <c r="C9" s="1">
        <f>CustomList!B6</f>
        <v>4</v>
      </c>
      <c r="D9" s="1" t="s">
        <v>79</v>
      </c>
      <c r="E9" s="1"/>
      <c r="F9" s="1"/>
    </row>
    <row r="10" spans="1:6" x14ac:dyDescent="0.25">
      <c r="A10" s="1"/>
      <c r="B10" s="1">
        <f>Game!B3</f>
        <v>1</v>
      </c>
      <c r="C10" s="1">
        <f>CustomList!B7</f>
        <v>5</v>
      </c>
      <c r="D10" s="1" t="s">
        <v>80</v>
      </c>
      <c r="E10" s="1"/>
      <c r="F10" s="1"/>
    </row>
    <row r="11" spans="1:6" x14ac:dyDescent="0.25">
      <c r="A11" s="1"/>
      <c r="B11" s="1">
        <f>Game!B4</f>
        <v>2</v>
      </c>
      <c r="C11" s="1">
        <f>CustomList!B8</f>
        <v>6</v>
      </c>
      <c r="D11" s="1" t="s">
        <v>80</v>
      </c>
      <c r="E11" s="1"/>
      <c r="F11" s="1"/>
    </row>
    <row r="12" spans="1:6" x14ac:dyDescent="0.25">
      <c r="A12" s="1"/>
      <c r="B12" s="1">
        <f>CustomList!B11</f>
        <v>9</v>
      </c>
      <c r="C12" s="1">
        <f>CustomList!B9</f>
        <v>7</v>
      </c>
      <c r="D12" s="1" t="s">
        <v>81</v>
      </c>
      <c r="E12" s="1"/>
      <c r="F12" s="1"/>
    </row>
    <row r="13" spans="1:6" x14ac:dyDescent="0.25">
      <c r="A13" s="1"/>
      <c r="B13" s="1">
        <f>CustomList!B12</f>
        <v>10</v>
      </c>
      <c r="C13" s="1">
        <f>CustomList!B9</f>
        <v>7</v>
      </c>
      <c r="D13" s="1" t="s">
        <v>81</v>
      </c>
      <c r="E13" s="1"/>
      <c r="F13" s="1"/>
    </row>
    <row r="14" spans="1:6" x14ac:dyDescent="0.25">
      <c r="A14" s="1"/>
      <c r="B14" s="1">
        <f>CustomList!B13</f>
        <v>11</v>
      </c>
      <c r="C14" s="1">
        <f>CustomList!B10</f>
        <v>8</v>
      </c>
      <c r="D14" s="1" t="s">
        <v>81</v>
      </c>
      <c r="E14" s="1"/>
      <c r="F14" s="1"/>
    </row>
    <row r="15" spans="1:6" x14ac:dyDescent="0.25">
      <c r="B15" s="1">
        <f>CustomList!B14</f>
        <v>12</v>
      </c>
      <c r="C15" s="1">
        <f>CustomList!B10</f>
        <v>8</v>
      </c>
      <c r="D15" s="1" t="s">
        <v>81</v>
      </c>
    </row>
    <row r="16" spans="1:6" x14ac:dyDescent="0.25">
      <c r="B16" s="1">
        <f>Game!B4</f>
        <v>2</v>
      </c>
      <c r="C16" s="1">
        <f>CustomList!B11</f>
        <v>9</v>
      </c>
      <c r="D16" s="1" t="s">
        <v>80</v>
      </c>
    </row>
    <row r="17" spans="2:4" x14ac:dyDescent="0.25">
      <c r="B17" s="1">
        <f>Comment!B7</f>
        <v>5</v>
      </c>
      <c r="C17" s="1">
        <f>CustomList!B12</f>
        <v>10</v>
      </c>
      <c r="D17" s="1" t="s">
        <v>79</v>
      </c>
    </row>
    <row r="18" spans="2:4" x14ac:dyDescent="0.25">
      <c r="B18" s="1">
        <f>Game!B3</f>
        <v>1</v>
      </c>
      <c r="C18" s="1">
        <f>CustomList!B13</f>
        <v>11</v>
      </c>
      <c r="D18" s="1" t="s">
        <v>80</v>
      </c>
    </row>
    <row r="19" spans="2:4" x14ac:dyDescent="0.25">
      <c r="B19" s="1">
        <f>Comment!B6</f>
        <v>4</v>
      </c>
      <c r="C19" s="1">
        <f>CustomList!B14</f>
        <v>12</v>
      </c>
      <c r="D19" s="1" t="s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Content</vt:lpstr>
      <vt:lpstr>Comment</vt:lpstr>
      <vt:lpstr>ForumEntry</vt:lpstr>
      <vt:lpstr>Forum</vt:lpstr>
      <vt:lpstr>Description</vt:lpstr>
      <vt:lpstr>Game</vt:lpstr>
      <vt:lpstr>Notification</vt:lpstr>
      <vt:lpstr>CustomList</vt:lpstr>
      <vt:lpstr>ElementXCustomList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Justo</dc:creator>
  <cp:lastModifiedBy>Julen Justo</cp:lastModifiedBy>
  <dcterms:created xsi:type="dcterms:W3CDTF">2015-06-05T18:19:34Z</dcterms:created>
  <dcterms:modified xsi:type="dcterms:W3CDTF">2021-03-07T21:56:56Z</dcterms:modified>
</cp:coreProperties>
</file>