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Matlab\data\calibration\"/>
    </mc:Choice>
  </mc:AlternateContent>
  <xr:revisionPtr revIDLastSave="0" documentId="13_ncr:1_{63912D43-59A8-41D1-B77B-EEA6680E8A3B}" xr6:coauthVersionLast="46" xr6:coauthVersionMax="46" xr10:uidLastSave="{00000000-0000-0000-0000-000000000000}"/>
  <bookViews>
    <workbookView xWindow="-110" yWindow="-110" windowWidth="19420" windowHeight="10420" activeTab="1" xr2:uid="{69DAA394-EB06-4349-86C8-C7A7E671AB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W2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U17" i="3"/>
  <c r="T17" i="3"/>
  <c r="S17" i="3"/>
  <c r="R17" i="3"/>
  <c r="Q17" i="3"/>
  <c r="P17" i="3"/>
  <c r="O17" i="3"/>
  <c r="N17" i="3"/>
  <c r="M17" i="3"/>
  <c r="U16" i="3"/>
  <c r="T16" i="3"/>
  <c r="S16" i="3"/>
  <c r="R16" i="3"/>
  <c r="Q16" i="3"/>
  <c r="P16" i="3"/>
  <c r="O16" i="3"/>
  <c r="N16" i="3"/>
  <c r="M16" i="3"/>
  <c r="U15" i="3"/>
  <c r="T15" i="3"/>
  <c r="S15" i="3"/>
  <c r="R15" i="3"/>
  <c r="Q15" i="3"/>
  <c r="P15" i="3"/>
  <c r="O15" i="3"/>
  <c r="N15" i="3"/>
  <c r="M15" i="3"/>
  <c r="U14" i="3"/>
  <c r="T14" i="3"/>
  <c r="S14" i="3"/>
  <c r="R14" i="3"/>
  <c r="Q14" i="3"/>
  <c r="P14" i="3"/>
  <c r="O14" i="3"/>
  <c r="N14" i="3"/>
  <c r="M14" i="3"/>
  <c r="U13" i="3"/>
  <c r="T13" i="3"/>
  <c r="S13" i="3"/>
  <c r="R13" i="3"/>
  <c r="Q13" i="3"/>
  <c r="P13" i="3"/>
  <c r="O13" i="3"/>
  <c r="N13" i="3"/>
  <c r="M13" i="3"/>
  <c r="U12" i="3"/>
  <c r="T12" i="3"/>
  <c r="S12" i="3"/>
  <c r="R12" i="3"/>
  <c r="Q12" i="3"/>
  <c r="P12" i="3"/>
  <c r="O12" i="3"/>
  <c r="N12" i="3"/>
  <c r="M12" i="3"/>
  <c r="U11" i="3"/>
  <c r="T11" i="3"/>
  <c r="S11" i="3"/>
  <c r="R11" i="3"/>
  <c r="Q11" i="3"/>
  <c r="P11" i="3"/>
  <c r="O11" i="3"/>
  <c r="N11" i="3"/>
  <c r="M11" i="3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U2" i="3"/>
  <c r="T2" i="3"/>
  <c r="S2" i="3"/>
  <c r="R2" i="3"/>
  <c r="Q2" i="3"/>
  <c r="P2" i="3"/>
  <c r="O2" i="3"/>
  <c r="N2" i="3"/>
  <c r="M2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8D74C-1695-4FDC-B21D-55116B471841}" keepAlive="1" name="Query - hh" description="Connection to the 'hh' query in the workbook." type="5" refreshedVersion="6" background="1">
    <dbPr connection="Provider=Microsoft.Mashup.OleDb.1;Data Source=$Workbook$;Location=hh;Extended Properties=&quot;&quot;" command="SELECT * FROM [hh]"/>
  </connection>
  <connection id="2" xr16:uid="{258DEEBC-0C85-4868-80F9-1206C8D8E178}" keepAlive="1" name="Query - hh (2)" description="Connection to the 'hh (2)' query in the workbook." type="5" refreshedVersion="6" background="1">
    <dbPr connection="Provider=Microsoft.Mashup.OleDb.1;Data Source=$Workbook$;Location=&quot;hh (2)&quot;;Extended Properties=&quot;&quot;" command="SELECT * FROM [hh (2)]"/>
  </connection>
</connections>
</file>

<file path=xl/sharedStrings.xml><?xml version="1.0" encoding="utf-8"?>
<sst xmlns="http://schemas.openxmlformats.org/spreadsheetml/2006/main" count="73" uniqueCount="53">
  <si>
    <t>0-15</t>
  </si>
  <si>
    <t>16-30</t>
  </si>
  <si>
    <t>31-40</t>
  </si>
  <si>
    <t>41-50</t>
  </si>
  <si>
    <t>51-60</t>
  </si>
  <si>
    <t>61-70</t>
  </si>
  <si>
    <t>71-80</t>
  </si>
  <si>
    <t>81-90</t>
  </si>
  <si>
    <t>91+</t>
  </si>
  <si>
    <t>sum</t>
  </si>
  <si>
    <t>age_15</t>
  </si>
  <si>
    <t>age_30</t>
  </si>
  <si>
    <t>age_40</t>
  </si>
  <si>
    <t>age_50</t>
  </si>
  <si>
    <t>age_60</t>
  </si>
  <si>
    <t>age_70</t>
  </si>
  <si>
    <t>age_80</t>
  </si>
  <si>
    <t>age_90</t>
  </si>
  <si>
    <t>rem</t>
  </si>
  <si>
    <t>od</t>
  </si>
  <si>
    <t>do</t>
  </si>
  <si>
    <t>23/11/2020</t>
  </si>
  <si>
    <t>29/11/2020</t>
  </si>
  <si>
    <t>30/11/2020</t>
  </si>
  <si>
    <t>06/12/2020</t>
  </si>
  <si>
    <t>07/12/2020</t>
  </si>
  <si>
    <t>13/12/2020</t>
  </si>
  <si>
    <t>14/12/2020</t>
  </si>
  <si>
    <t>20/12/2020</t>
  </si>
  <si>
    <t>21/12/2020</t>
  </si>
  <si>
    <t>27/12/2020</t>
  </si>
  <si>
    <t>28/12/2020</t>
  </si>
  <si>
    <t>03/01/2021</t>
  </si>
  <si>
    <t>04/01/2021</t>
  </si>
  <si>
    <t>10/01/2021</t>
  </si>
  <si>
    <t>11/01/2021</t>
  </si>
  <si>
    <t>17/01/2021</t>
  </si>
  <si>
    <t>18/01/2021</t>
  </si>
  <si>
    <t>24/01/2021</t>
  </si>
  <si>
    <t>25/01/2021</t>
  </si>
  <si>
    <t>31/01/2021</t>
  </si>
  <si>
    <t>01/02/2021</t>
  </si>
  <si>
    <t>07/02/2021</t>
  </si>
  <si>
    <t>08/02/2021</t>
  </si>
  <si>
    <t>14/02/2021</t>
  </si>
  <si>
    <t>15/02/2021</t>
  </si>
  <si>
    <t>21/02/2021</t>
  </si>
  <si>
    <t>22/02/2021</t>
  </si>
  <si>
    <t>28/02/2021</t>
  </si>
  <si>
    <t>01/03/2021</t>
  </si>
  <si>
    <t>07/03/2021</t>
  </si>
  <si>
    <t>08/03/2021</t>
  </si>
  <si>
    <t>14/03/2021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</si>
</sst>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8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Sheet1!$V$2:$V$20</c:f>
              <c:numCache>
                <c:formatCode>General</c:formatCode>
                <c:ptCount val="19"/>
                <c:pt idx="0">
                  <c:v>0.32206208425720617</c:v>
                </c:pt>
                <c:pt idx="1">
                  <c:v>0.34259259259259262</c:v>
                </c:pt>
                <c:pt idx="2">
                  <c:v>0.35575888051668458</c:v>
                </c:pt>
                <c:pt idx="3">
                  <c:v>0.35444743935309975</c:v>
                </c:pt>
                <c:pt idx="4">
                  <c:v>0.3247381144238517</c:v>
                </c:pt>
                <c:pt idx="5">
                  <c:v>0.3260166358595194</c:v>
                </c:pt>
                <c:pt idx="6">
                  <c:v>0.31854043392504933</c:v>
                </c:pt>
                <c:pt idx="7">
                  <c:v>0.2955989110707804</c:v>
                </c:pt>
                <c:pt idx="8">
                  <c:v>0.29995636998254799</c:v>
                </c:pt>
                <c:pt idx="9">
                  <c:v>0.3400343642611684</c:v>
                </c:pt>
                <c:pt idx="10">
                  <c:v>0.31306017925736235</c:v>
                </c:pt>
                <c:pt idx="11">
                  <c:v>0.32185913705583757</c:v>
                </c:pt>
                <c:pt idx="12">
                  <c:v>0.34733333333333338</c:v>
                </c:pt>
                <c:pt idx="13">
                  <c:v>0.38766571969696967</c:v>
                </c:pt>
                <c:pt idx="14">
                  <c:v>0.37712058688674921</c:v>
                </c:pt>
                <c:pt idx="15">
                  <c:v>0.36479961371318204</c:v>
                </c:pt>
                <c:pt idx="16">
                  <c:v>0.42332080789102861</c:v>
                </c:pt>
                <c:pt idx="17">
                  <c:v>0.39426154549611336</c:v>
                </c:pt>
                <c:pt idx="18">
                  <c:v>0.41334080717488786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977-92C3-C72E6C9AB5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</c:f>
              <c:numCache>
                <c:formatCode>General</c:formatCode>
                <c:ptCount val="19"/>
                <c:pt idx="0">
                  <c:v>0.34210643015521064</c:v>
                </c:pt>
                <c:pt idx="1">
                  <c:v>0.36307568438003224</c:v>
                </c:pt>
                <c:pt idx="2">
                  <c:v>0.37556512378902041</c:v>
                </c:pt>
                <c:pt idx="3">
                  <c:v>0.37385444743935314</c:v>
                </c:pt>
                <c:pt idx="4">
                  <c:v>0.34510878323932315</c:v>
                </c:pt>
                <c:pt idx="5">
                  <c:v>0.34634935304990755</c:v>
                </c:pt>
                <c:pt idx="6">
                  <c:v>0.33905325443786982</c:v>
                </c:pt>
                <c:pt idx="7">
                  <c:v>0.31585299455535387</c:v>
                </c:pt>
                <c:pt idx="8">
                  <c:v>0.3205497382198953</c:v>
                </c:pt>
                <c:pt idx="9">
                  <c:v>0.35845360824742267</c:v>
                </c:pt>
                <c:pt idx="10">
                  <c:v>0.33416133162612038</c:v>
                </c:pt>
                <c:pt idx="11">
                  <c:v>0.3430266497461929</c:v>
                </c:pt>
                <c:pt idx="12">
                  <c:v>0.36853866666666668</c:v>
                </c:pt>
                <c:pt idx="13">
                  <c:v>0.40808238636363636</c:v>
                </c:pt>
                <c:pt idx="14">
                  <c:v>0.39949564419990835</c:v>
                </c:pt>
                <c:pt idx="15">
                  <c:v>0.38573635924674077</c:v>
                </c:pt>
                <c:pt idx="16">
                  <c:v>0.4456035697510568</c:v>
                </c:pt>
                <c:pt idx="17">
                  <c:v>0.41712391403749427</c:v>
                </c:pt>
                <c:pt idx="18">
                  <c:v>0.43511659192825114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4977-92C3-C72E6C9A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13320"/>
        <c:axId val="494610696"/>
      </c:lineChart>
      <c:catAx>
        <c:axId val="49461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0696"/>
        <c:crosses val="autoZero"/>
        <c:auto val="1"/>
        <c:lblAlgn val="ctr"/>
        <c:lblOffset val="100"/>
        <c:noMultiLvlLbl val="0"/>
      </c:catAx>
      <c:valAx>
        <c:axId val="4946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445135</xdr:colOff>
      <xdr:row>12</xdr:row>
      <xdr:rowOff>94615</xdr:rowOff>
    </xdr:from>
    <xdr:to>
      <xdr:col>27</xdr:col>
      <xdr:colOff>140335</xdr:colOff>
      <xdr:row>27</xdr:row>
      <xdr:rowOff>75565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C0624-8892-4524-ACB1-A8A3D150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4027-572F-4863-BFFB-C1D5211373FA}">
  <dimension ref="A1:W20"/>
  <sheetViews>
    <sheetView workbookViewId="0">
      <selection activeCell="W2" sqref="W2:W20"/>
    </sheetView>
  </sheetViews>
  <sheetFormatPr defaultRowHeight="14.5" x14ac:dyDescent="0.35"/>
  <cols>
    <col min="1" max="2" width="10.453125" bestFit="1" customWidth="1"/>
  </cols>
  <sheetData>
    <row r="1" spans="1:23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>
        <v>0.25</v>
      </c>
      <c r="W1">
        <v>0.33</v>
      </c>
    </row>
    <row r="2" spans="1:23" x14ac:dyDescent="0.35">
      <c r="A2" s="1">
        <v>44107</v>
      </c>
      <c r="B2" s="1">
        <f>6+A2</f>
        <v>44113</v>
      </c>
      <c r="C2">
        <v>4</v>
      </c>
      <c r="D2">
        <v>12</v>
      </c>
      <c r="E2">
        <v>14</v>
      </c>
      <c r="F2">
        <v>30</v>
      </c>
      <c r="G2">
        <v>57</v>
      </c>
      <c r="H2">
        <v>113</v>
      </c>
      <c r="I2">
        <v>144</v>
      </c>
      <c r="J2">
        <v>74</v>
      </c>
      <c r="K2">
        <v>3</v>
      </c>
      <c r="L2">
        <f>SUM(C2:K2)</f>
        <v>451</v>
      </c>
      <c r="M2">
        <f>C2/$L2</f>
        <v>8.869179600886918E-3</v>
      </c>
      <c r="N2">
        <f t="shared" ref="N2:N20" si="0">D2/$L2</f>
        <v>2.6607538802660754E-2</v>
      </c>
      <c r="O2">
        <f t="shared" ref="O2:O20" si="1">E2/$L2</f>
        <v>3.1042128603104215E-2</v>
      </c>
      <c r="P2">
        <f t="shared" ref="P2:P20" si="2">F2/$L2</f>
        <v>6.6518847006651879E-2</v>
      </c>
      <c r="Q2">
        <f t="shared" ref="Q2:Q20" si="3">G2/$L2</f>
        <v>0.12638580931263857</v>
      </c>
      <c r="R2">
        <f t="shared" ref="R2:R20" si="4">H2/$L2</f>
        <v>0.25055432372505543</v>
      </c>
      <c r="S2">
        <f t="shared" ref="S2:S20" si="5">I2/$L2</f>
        <v>0.31929046563192903</v>
      </c>
      <c r="T2">
        <f t="shared" ref="T2:T20" si="6">J2/$L2</f>
        <v>0.16407982261640799</v>
      </c>
      <c r="U2">
        <f t="shared" ref="U2:U20" si="7">K2/$L2</f>
        <v>6.6518847006651885E-3</v>
      </c>
      <c r="V2">
        <f>SUM(M2:Q2)+$V$1*R2</f>
        <v>0.32206208425720617</v>
      </c>
      <c r="W2">
        <f>SUM(M2:Q2)+$W$1*R2</f>
        <v>0.34210643015521064</v>
      </c>
    </row>
    <row r="3" spans="1:23" x14ac:dyDescent="0.35">
      <c r="A3" s="1">
        <f>A2+7</f>
        <v>44114</v>
      </c>
      <c r="B3" s="1">
        <f>B2+7</f>
        <v>44120</v>
      </c>
      <c r="C3">
        <v>6</v>
      </c>
      <c r="D3">
        <v>20</v>
      </c>
      <c r="E3">
        <v>17</v>
      </c>
      <c r="F3">
        <v>46</v>
      </c>
      <c r="G3">
        <v>84</v>
      </c>
      <c r="H3">
        <v>159</v>
      </c>
      <c r="I3">
        <v>152</v>
      </c>
      <c r="J3">
        <v>127</v>
      </c>
      <c r="K3">
        <v>10</v>
      </c>
      <c r="L3">
        <f t="shared" ref="L3:L20" si="8">SUM(C3:K3)</f>
        <v>621</v>
      </c>
      <c r="M3">
        <f t="shared" ref="M3:M20" si="9">C3/$L3</f>
        <v>9.6618357487922701E-3</v>
      </c>
      <c r="N3">
        <f t="shared" si="0"/>
        <v>3.2206119162640899E-2</v>
      </c>
      <c r="O3">
        <f t="shared" si="1"/>
        <v>2.7375201288244767E-2</v>
      </c>
      <c r="P3">
        <f t="shared" si="2"/>
        <v>7.407407407407407E-2</v>
      </c>
      <c r="Q3">
        <f t="shared" si="3"/>
        <v>0.13526570048309178</v>
      </c>
      <c r="R3">
        <f t="shared" si="4"/>
        <v>0.2560386473429952</v>
      </c>
      <c r="S3">
        <f t="shared" si="5"/>
        <v>0.24476650563607086</v>
      </c>
      <c r="T3">
        <f t="shared" si="6"/>
        <v>0.20450885668276972</v>
      </c>
      <c r="U3">
        <f t="shared" si="7"/>
        <v>1.610305958132045E-2</v>
      </c>
      <c r="V3">
        <f t="shared" ref="V3:V20" si="10">SUM(M3:Q3)+$V$1*R3</f>
        <v>0.34259259259259262</v>
      </c>
      <c r="W3">
        <f t="shared" ref="W3:W20" si="11">SUM(M3:Q3)+$W$1*R3</f>
        <v>0.36307568438003224</v>
      </c>
    </row>
    <row r="4" spans="1:23" x14ac:dyDescent="0.35">
      <c r="A4" s="1">
        <f t="shared" ref="A4:A20" si="12">A3+7</f>
        <v>44121</v>
      </c>
      <c r="B4" s="1">
        <f t="shared" ref="B4:B20" si="13">B3+7</f>
        <v>44127</v>
      </c>
      <c r="C4">
        <v>8</v>
      </c>
      <c r="D4">
        <v>24</v>
      </c>
      <c r="E4">
        <v>36</v>
      </c>
      <c r="F4">
        <v>69</v>
      </c>
      <c r="G4">
        <v>136</v>
      </c>
      <c r="H4">
        <v>230</v>
      </c>
      <c r="I4">
        <v>259</v>
      </c>
      <c r="J4">
        <v>146</v>
      </c>
      <c r="K4">
        <v>21</v>
      </c>
      <c r="L4">
        <f t="shared" si="8"/>
        <v>929</v>
      </c>
      <c r="M4">
        <f t="shared" si="9"/>
        <v>8.6114101184068884E-3</v>
      </c>
      <c r="N4">
        <f t="shared" si="0"/>
        <v>2.5834230355220669E-2</v>
      </c>
      <c r="O4">
        <f t="shared" si="1"/>
        <v>3.8751345532831001E-2</v>
      </c>
      <c r="P4">
        <f t="shared" si="2"/>
        <v>7.4273412271259415E-2</v>
      </c>
      <c r="Q4">
        <f t="shared" si="3"/>
        <v>0.14639397201291712</v>
      </c>
      <c r="R4">
        <f t="shared" si="4"/>
        <v>0.24757804090419805</v>
      </c>
      <c r="S4">
        <f t="shared" si="5"/>
        <v>0.27879440258342303</v>
      </c>
      <c r="T4">
        <f t="shared" si="6"/>
        <v>0.15715823466092574</v>
      </c>
      <c r="U4">
        <f t="shared" si="7"/>
        <v>2.2604951560818085E-2</v>
      </c>
      <c r="V4">
        <f t="shared" si="10"/>
        <v>0.35575888051668458</v>
      </c>
      <c r="W4">
        <f t="shared" si="11"/>
        <v>0.37556512378902041</v>
      </c>
    </row>
    <row r="5" spans="1:23" x14ac:dyDescent="0.35">
      <c r="A5" s="1">
        <f t="shared" si="12"/>
        <v>44128</v>
      </c>
      <c r="B5" s="1">
        <f t="shared" si="13"/>
        <v>44134</v>
      </c>
      <c r="C5">
        <v>9</v>
      </c>
      <c r="D5">
        <v>29</v>
      </c>
      <c r="E5">
        <v>48</v>
      </c>
      <c r="F5">
        <v>95</v>
      </c>
      <c r="G5">
        <v>146</v>
      </c>
      <c r="H5">
        <v>270</v>
      </c>
      <c r="I5">
        <v>295</v>
      </c>
      <c r="J5">
        <v>188</v>
      </c>
      <c r="K5">
        <v>33</v>
      </c>
      <c r="L5">
        <f t="shared" si="8"/>
        <v>1113</v>
      </c>
      <c r="M5">
        <f t="shared" si="9"/>
        <v>8.0862533692722376E-3</v>
      </c>
      <c r="N5">
        <f t="shared" si="0"/>
        <v>2.605570530098832E-2</v>
      </c>
      <c r="O5">
        <f t="shared" si="1"/>
        <v>4.3126684636118601E-2</v>
      </c>
      <c r="P5">
        <f t="shared" si="2"/>
        <v>8.5354896675651395E-2</v>
      </c>
      <c r="Q5">
        <f t="shared" si="3"/>
        <v>0.13117699910152741</v>
      </c>
      <c r="R5">
        <f t="shared" si="4"/>
        <v>0.24258760107816713</v>
      </c>
      <c r="S5">
        <f t="shared" si="5"/>
        <v>0.26504941599281223</v>
      </c>
      <c r="T5">
        <f t="shared" si="6"/>
        <v>0.16891284815813118</v>
      </c>
      <c r="U5">
        <f t="shared" si="7"/>
        <v>2.9649595687331536E-2</v>
      </c>
      <c r="V5">
        <f t="shared" si="10"/>
        <v>0.35444743935309975</v>
      </c>
      <c r="W5">
        <f t="shared" si="11"/>
        <v>0.37385444743935314</v>
      </c>
    </row>
    <row r="6" spans="1:23" x14ac:dyDescent="0.35">
      <c r="A6" s="1">
        <f t="shared" si="12"/>
        <v>44135</v>
      </c>
      <c r="B6" s="1">
        <f t="shared" si="13"/>
        <v>44141</v>
      </c>
      <c r="C6">
        <v>5</v>
      </c>
      <c r="D6">
        <v>27</v>
      </c>
      <c r="E6">
        <v>40</v>
      </c>
      <c r="F6">
        <v>73</v>
      </c>
      <c r="G6">
        <v>179</v>
      </c>
      <c r="H6">
        <v>316</v>
      </c>
      <c r="I6">
        <v>324</v>
      </c>
      <c r="J6">
        <v>245</v>
      </c>
      <c r="K6">
        <v>32</v>
      </c>
      <c r="L6">
        <f t="shared" si="8"/>
        <v>1241</v>
      </c>
      <c r="M6">
        <f t="shared" si="9"/>
        <v>4.0290088638195E-3</v>
      </c>
      <c r="N6">
        <f t="shared" si="0"/>
        <v>2.1756647864625302E-2</v>
      </c>
      <c r="O6">
        <f t="shared" si="1"/>
        <v>3.2232070910556E-2</v>
      </c>
      <c r="P6">
        <f t="shared" si="2"/>
        <v>5.8823529411764705E-2</v>
      </c>
      <c r="Q6">
        <f t="shared" si="3"/>
        <v>0.14423851732473811</v>
      </c>
      <c r="R6">
        <f t="shared" si="4"/>
        <v>0.25463336019339244</v>
      </c>
      <c r="S6">
        <f t="shared" si="5"/>
        <v>0.26107977437550361</v>
      </c>
      <c r="T6">
        <f t="shared" si="6"/>
        <v>0.19742143432715553</v>
      </c>
      <c r="U6">
        <f t="shared" si="7"/>
        <v>2.5785656728444802E-2</v>
      </c>
      <c r="V6">
        <f t="shared" si="10"/>
        <v>0.3247381144238517</v>
      </c>
      <c r="W6">
        <f t="shared" si="11"/>
        <v>0.34510878323932315</v>
      </c>
    </row>
    <row r="7" spans="1:23" x14ac:dyDescent="0.35">
      <c r="A7" s="1">
        <f t="shared" si="12"/>
        <v>44142</v>
      </c>
      <c r="B7" s="1">
        <f t="shared" si="13"/>
        <v>44148</v>
      </c>
      <c r="C7">
        <v>7</v>
      </c>
      <c r="D7">
        <v>26</v>
      </c>
      <c r="E7">
        <v>45</v>
      </c>
      <c r="F7">
        <v>72</v>
      </c>
      <c r="G7">
        <v>134</v>
      </c>
      <c r="H7">
        <v>275</v>
      </c>
      <c r="I7">
        <v>315</v>
      </c>
      <c r="J7">
        <v>184</v>
      </c>
      <c r="K7">
        <v>24</v>
      </c>
      <c r="L7">
        <f t="shared" si="8"/>
        <v>1082</v>
      </c>
      <c r="M7">
        <f t="shared" si="9"/>
        <v>6.4695009242144181E-3</v>
      </c>
      <c r="N7">
        <f t="shared" si="0"/>
        <v>2.4029574861367836E-2</v>
      </c>
      <c r="O7">
        <f t="shared" si="1"/>
        <v>4.1589648798521256E-2</v>
      </c>
      <c r="P7">
        <f t="shared" si="2"/>
        <v>6.6543438077634007E-2</v>
      </c>
      <c r="Q7">
        <f t="shared" si="3"/>
        <v>0.12384473197781885</v>
      </c>
      <c r="R7">
        <f t="shared" si="4"/>
        <v>0.25415896487985212</v>
      </c>
      <c r="S7">
        <f t="shared" si="5"/>
        <v>0.29112754158964882</v>
      </c>
      <c r="T7">
        <f t="shared" si="6"/>
        <v>0.17005545286506468</v>
      </c>
      <c r="U7">
        <f t="shared" si="7"/>
        <v>2.2181146025878003E-2</v>
      </c>
      <c r="V7">
        <f t="shared" si="10"/>
        <v>0.3260166358595194</v>
      </c>
      <c r="W7">
        <f t="shared" si="11"/>
        <v>0.34634935304990755</v>
      </c>
    </row>
    <row r="8" spans="1:23" x14ac:dyDescent="0.35">
      <c r="A8" s="1">
        <f t="shared" si="12"/>
        <v>44149</v>
      </c>
      <c r="B8" s="1">
        <f t="shared" si="13"/>
        <v>44155</v>
      </c>
      <c r="C8">
        <v>9</v>
      </c>
      <c r="D8">
        <v>18</v>
      </c>
      <c r="E8">
        <v>35</v>
      </c>
      <c r="F8">
        <v>58</v>
      </c>
      <c r="G8">
        <v>138</v>
      </c>
      <c r="H8">
        <v>260</v>
      </c>
      <c r="I8">
        <v>284</v>
      </c>
      <c r="J8">
        <v>185</v>
      </c>
      <c r="K8">
        <v>27</v>
      </c>
      <c r="L8">
        <f t="shared" si="8"/>
        <v>1014</v>
      </c>
      <c r="M8">
        <f t="shared" si="9"/>
        <v>8.8757396449704144E-3</v>
      </c>
      <c r="N8">
        <f t="shared" si="0"/>
        <v>1.7751479289940829E-2</v>
      </c>
      <c r="O8">
        <f t="shared" si="1"/>
        <v>3.4516765285996058E-2</v>
      </c>
      <c r="P8">
        <f t="shared" si="2"/>
        <v>5.7199211045364892E-2</v>
      </c>
      <c r="Q8">
        <f t="shared" si="3"/>
        <v>0.13609467455621302</v>
      </c>
      <c r="R8">
        <f t="shared" si="4"/>
        <v>0.25641025641025639</v>
      </c>
      <c r="S8">
        <f t="shared" si="5"/>
        <v>0.28007889546351084</v>
      </c>
      <c r="T8">
        <f t="shared" si="6"/>
        <v>0.18244575936883628</v>
      </c>
      <c r="U8">
        <f t="shared" si="7"/>
        <v>2.6627218934911243E-2</v>
      </c>
      <c r="V8">
        <f t="shared" si="10"/>
        <v>0.31854043392504933</v>
      </c>
      <c r="W8">
        <f t="shared" si="11"/>
        <v>0.33905325443786982</v>
      </c>
    </row>
    <row r="9" spans="1:23" x14ac:dyDescent="0.35">
      <c r="A9" s="1">
        <f t="shared" si="12"/>
        <v>44156</v>
      </c>
      <c r="B9" s="1">
        <f t="shared" si="13"/>
        <v>44162</v>
      </c>
      <c r="C9">
        <v>4</v>
      </c>
      <c r="D9">
        <v>18</v>
      </c>
      <c r="E9">
        <v>35</v>
      </c>
      <c r="F9">
        <v>69</v>
      </c>
      <c r="G9">
        <v>130</v>
      </c>
      <c r="H9">
        <v>279</v>
      </c>
      <c r="I9">
        <v>323</v>
      </c>
      <c r="J9">
        <v>215</v>
      </c>
      <c r="K9">
        <v>29</v>
      </c>
      <c r="L9">
        <f t="shared" si="8"/>
        <v>1102</v>
      </c>
      <c r="M9">
        <f t="shared" si="9"/>
        <v>3.629764065335753E-3</v>
      </c>
      <c r="N9">
        <f t="shared" si="0"/>
        <v>1.6333938294010888E-2</v>
      </c>
      <c r="O9">
        <f t="shared" si="1"/>
        <v>3.1760435571687839E-2</v>
      </c>
      <c r="P9">
        <f t="shared" si="2"/>
        <v>6.2613430127041736E-2</v>
      </c>
      <c r="Q9">
        <f t="shared" si="3"/>
        <v>0.11796733212341198</v>
      </c>
      <c r="R9">
        <f t="shared" si="4"/>
        <v>0.25317604355716877</v>
      </c>
      <c r="S9">
        <f t="shared" si="5"/>
        <v>0.29310344827586204</v>
      </c>
      <c r="T9">
        <f t="shared" si="6"/>
        <v>0.19509981851179672</v>
      </c>
      <c r="U9">
        <f t="shared" si="7"/>
        <v>2.6315789473684209E-2</v>
      </c>
      <c r="V9">
        <f t="shared" si="10"/>
        <v>0.2955989110707804</v>
      </c>
      <c r="W9">
        <f t="shared" si="11"/>
        <v>0.31585299455535387</v>
      </c>
    </row>
    <row r="10" spans="1:23" x14ac:dyDescent="0.35">
      <c r="A10" s="1">
        <f t="shared" si="12"/>
        <v>44163</v>
      </c>
      <c r="B10" s="1">
        <f t="shared" si="13"/>
        <v>44169</v>
      </c>
      <c r="C10">
        <v>13</v>
      </c>
      <c r="D10">
        <v>12</v>
      </c>
      <c r="E10">
        <v>43</v>
      </c>
      <c r="F10">
        <v>54</v>
      </c>
      <c r="G10">
        <v>148</v>
      </c>
      <c r="H10">
        <v>295</v>
      </c>
      <c r="I10">
        <v>344</v>
      </c>
      <c r="J10">
        <v>210</v>
      </c>
      <c r="K10">
        <v>27</v>
      </c>
      <c r="L10">
        <f t="shared" si="8"/>
        <v>1146</v>
      </c>
      <c r="M10">
        <f t="shared" si="9"/>
        <v>1.1343804537521814E-2</v>
      </c>
      <c r="N10">
        <f t="shared" si="0"/>
        <v>1.0471204188481676E-2</v>
      </c>
      <c r="O10">
        <f t="shared" si="1"/>
        <v>3.7521815008726006E-2</v>
      </c>
      <c r="P10">
        <f t="shared" si="2"/>
        <v>4.712041884816754E-2</v>
      </c>
      <c r="Q10">
        <f t="shared" si="3"/>
        <v>0.12914485165794065</v>
      </c>
      <c r="R10">
        <f t="shared" si="4"/>
        <v>0.25741710296684117</v>
      </c>
      <c r="S10">
        <f t="shared" si="5"/>
        <v>0.30017452006980805</v>
      </c>
      <c r="T10">
        <f t="shared" si="6"/>
        <v>0.18324607329842932</v>
      </c>
      <c r="U10">
        <f t="shared" si="7"/>
        <v>2.356020942408377E-2</v>
      </c>
      <c r="V10">
        <f t="shared" si="10"/>
        <v>0.29995636998254799</v>
      </c>
      <c r="W10">
        <f t="shared" si="11"/>
        <v>0.3205497382198953</v>
      </c>
    </row>
    <row r="11" spans="1:23" x14ac:dyDescent="0.35">
      <c r="A11" s="1">
        <f t="shared" si="12"/>
        <v>44170</v>
      </c>
      <c r="B11" s="1">
        <f t="shared" si="13"/>
        <v>44176</v>
      </c>
      <c r="C11">
        <v>18</v>
      </c>
      <c r="D11">
        <v>40</v>
      </c>
      <c r="E11">
        <v>41</v>
      </c>
      <c r="F11">
        <v>93</v>
      </c>
      <c r="G11">
        <v>219</v>
      </c>
      <c r="H11">
        <v>335</v>
      </c>
      <c r="I11">
        <v>399</v>
      </c>
      <c r="J11">
        <v>277</v>
      </c>
      <c r="K11">
        <v>33</v>
      </c>
      <c r="L11">
        <f t="shared" si="8"/>
        <v>1455</v>
      </c>
      <c r="M11">
        <f t="shared" si="9"/>
        <v>1.2371134020618556E-2</v>
      </c>
      <c r="N11">
        <f t="shared" si="0"/>
        <v>2.7491408934707903E-2</v>
      </c>
      <c r="O11">
        <f t="shared" si="1"/>
        <v>2.8178694158075602E-2</v>
      </c>
      <c r="P11">
        <f t="shared" si="2"/>
        <v>6.3917525773195871E-2</v>
      </c>
      <c r="Q11">
        <f t="shared" si="3"/>
        <v>0.15051546391752577</v>
      </c>
      <c r="R11">
        <f t="shared" si="4"/>
        <v>0.23024054982817868</v>
      </c>
      <c r="S11">
        <f t="shared" si="5"/>
        <v>0.27422680412371137</v>
      </c>
      <c r="T11">
        <f t="shared" si="6"/>
        <v>0.19037800687285222</v>
      </c>
      <c r="U11">
        <f t="shared" si="7"/>
        <v>2.268041237113402E-2</v>
      </c>
      <c r="V11">
        <f t="shared" si="10"/>
        <v>0.3400343642611684</v>
      </c>
      <c r="W11">
        <f t="shared" si="11"/>
        <v>0.35845360824742267</v>
      </c>
    </row>
    <row r="12" spans="1:23" x14ac:dyDescent="0.35">
      <c r="A12" s="1">
        <f t="shared" si="12"/>
        <v>44177</v>
      </c>
      <c r="B12" s="1">
        <f t="shared" si="13"/>
        <v>44183</v>
      </c>
      <c r="C12">
        <v>9</v>
      </c>
      <c r="D12">
        <v>44</v>
      </c>
      <c r="E12">
        <v>52</v>
      </c>
      <c r="F12">
        <v>89</v>
      </c>
      <c r="G12">
        <v>192</v>
      </c>
      <c r="H12">
        <v>412</v>
      </c>
      <c r="I12">
        <v>420</v>
      </c>
      <c r="J12">
        <v>310</v>
      </c>
      <c r="K12">
        <v>34</v>
      </c>
      <c r="L12">
        <f t="shared" si="8"/>
        <v>1562</v>
      </c>
      <c r="M12">
        <f t="shared" si="9"/>
        <v>5.7618437900128043E-3</v>
      </c>
      <c r="N12">
        <f t="shared" si="0"/>
        <v>2.8169014084507043E-2</v>
      </c>
      <c r="O12">
        <f t="shared" si="1"/>
        <v>3.3290653008962869E-2</v>
      </c>
      <c r="P12">
        <f t="shared" si="2"/>
        <v>5.6978233034571064E-2</v>
      </c>
      <c r="Q12">
        <f t="shared" si="3"/>
        <v>0.12291933418693982</v>
      </c>
      <c r="R12">
        <f t="shared" si="4"/>
        <v>0.26376440460947503</v>
      </c>
      <c r="S12">
        <f t="shared" si="5"/>
        <v>0.26888604353393086</v>
      </c>
      <c r="T12">
        <f t="shared" si="6"/>
        <v>0.19846350832266324</v>
      </c>
      <c r="U12">
        <f t="shared" si="7"/>
        <v>2.176696542893726E-2</v>
      </c>
      <c r="V12">
        <f t="shared" si="10"/>
        <v>0.31306017925736235</v>
      </c>
      <c r="W12">
        <f t="shared" si="11"/>
        <v>0.33416133162612038</v>
      </c>
    </row>
    <row r="13" spans="1:23" x14ac:dyDescent="0.35">
      <c r="A13" s="1">
        <f t="shared" si="12"/>
        <v>44184</v>
      </c>
      <c r="B13" s="1">
        <f t="shared" si="13"/>
        <v>44190</v>
      </c>
      <c r="C13">
        <v>17</v>
      </c>
      <c r="D13">
        <v>36</v>
      </c>
      <c r="E13">
        <v>60</v>
      </c>
      <c r="F13">
        <v>106</v>
      </c>
      <c r="G13">
        <v>184</v>
      </c>
      <c r="H13">
        <v>417</v>
      </c>
      <c r="I13">
        <v>448</v>
      </c>
      <c r="J13">
        <v>274</v>
      </c>
      <c r="K13">
        <v>34</v>
      </c>
      <c r="L13">
        <f t="shared" si="8"/>
        <v>1576</v>
      </c>
      <c r="M13">
        <f t="shared" si="9"/>
        <v>1.0786802030456852E-2</v>
      </c>
      <c r="N13">
        <f t="shared" si="0"/>
        <v>2.2842639593908629E-2</v>
      </c>
      <c r="O13">
        <f t="shared" si="1"/>
        <v>3.8071065989847719E-2</v>
      </c>
      <c r="P13">
        <f t="shared" si="2"/>
        <v>6.7258883248730958E-2</v>
      </c>
      <c r="Q13">
        <f t="shared" si="3"/>
        <v>0.116751269035533</v>
      </c>
      <c r="R13">
        <f t="shared" si="4"/>
        <v>0.2645939086294416</v>
      </c>
      <c r="S13">
        <f t="shared" si="5"/>
        <v>0.28426395939086296</v>
      </c>
      <c r="T13">
        <f t="shared" si="6"/>
        <v>0.17385786802030456</v>
      </c>
      <c r="U13">
        <f t="shared" si="7"/>
        <v>2.1573604060913704E-2</v>
      </c>
      <c r="V13">
        <f t="shared" si="10"/>
        <v>0.32185913705583757</v>
      </c>
      <c r="W13">
        <f t="shared" si="11"/>
        <v>0.3430266497461929</v>
      </c>
    </row>
    <row r="14" spans="1:23" x14ac:dyDescent="0.35">
      <c r="A14" s="1">
        <f t="shared" si="12"/>
        <v>44191</v>
      </c>
      <c r="B14" s="1">
        <f t="shared" si="13"/>
        <v>44197</v>
      </c>
      <c r="C14">
        <v>13</v>
      </c>
      <c r="D14">
        <v>39</v>
      </c>
      <c r="E14">
        <v>62</v>
      </c>
      <c r="F14">
        <v>139</v>
      </c>
      <c r="G14">
        <v>274</v>
      </c>
      <c r="H14">
        <v>497</v>
      </c>
      <c r="I14">
        <v>498</v>
      </c>
      <c r="J14">
        <v>307</v>
      </c>
      <c r="K14">
        <v>46</v>
      </c>
      <c r="L14">
        <f t="shared" si="8"/>
        <v>1875</v>
      </c>
      <c r="M14">
        <f t="shared" si="9"/>
        <v>6.933333333333333E-3</v>
      </c>
      <c r="N14">
        <f t="shared" si="0"/>
        <v>2.0799999999999999E-2</v>
      </c>
      <c r="O14">
        <f t="shared" si="1"/>
        <v>3.3066666666666668E-2</v>
      </c>
      <c r="P14">
        <f t="shared" si="2"/>
        <v>7.4133333333333329E-2</v>
      </c>
      <c r="Q14">
        <f t="shared" si="3"/>
        <v>0.14613333333333334</v>
      </c>
      <c r="R14">
        <f t="shared" si="4"/>
        <v>0.26506666666666667</v>
      </c>
      <c r="S14">
        <f t="shared" si="5"/>
        <v>0.2656</v>
      </c>
      <c r="T14">
        <f t="shared" si="6"/>
        <v>0.16373333333333334</v>
      </c>
      <c r="U14">
        <f t="shared" si="7"/>
        <v>2.4533333333333334E-2</v>
      </c>
      <c r="V14">
        <f t="shared" si="10"/>
        <v>0.34733333333333338</v>
      </c>
      <c r="W14">
        <f t="shared" si="11"/>
        <v>0.36853866666666668</v>
      </c>
    </row>
    <row r="15" spans="1:23" x14ac:dyDescent="0.35">
      <c r="A15" s="1">
        <f t="shared" si="12"/>
        <v>44198</v>
      </c>
      <c r="B15" s="1">
        <f t="shared" si="13"/>
        <v>44204</v>
      </c>
      <c r="C15">
        <v>14</v>
      </c>
      <c r="D15">
        <v>53</v>
      </c>
      <c r="E15">
        <v>82</v>
      </c>
      <c r="F15">
        <v>187</v>
      </c>
      <c r="G15">
        <v>348</v>
      </c>
      <c r="H15">
        <v>539</v>
      </c>
      <c r="I15">
        <v>523</v>
      </c>
      <c r="J15">
        <v>325</v>
      </c>
      <c r="K15">
        <v>41</v>
      </c>
      <c r="L15">
        <f t="shared" si="8"/>
        <v>2112</v>
      </c>
      <c r="M15">
        <f t="shared" si="9"/>
        <v>6.628787878787879E-3</v>
      </c>
      <c r="N15">
        <f t="shared" si="0"/>
        <v>2.5094696969696968E-2</v>
      </c>
      <c r="O15">
        <f t="shared" si="1"/>
        <v>3.8825757575757576E-2</v>
      </c>
      <c r="P15">
        <f t="shared" si="2"/>
        <v>8.8541666666666671E-2</v>
      </c>
      <c r="Q15">
        <f t="shared" si="3"/>
        <v>0.16477272727272727</v>
      </c>
      <c r="R15">
        <f t="shared" si="4"/>
        <v>0.25520833333333331</v>
      </c>
      <c r="S15">
        <f t="shared" si="5"/>
        <v>0.24763257575757575</v>
      </c>
      <c r="T15">
        <f t="shared" si="6"/>
        <v>0.15388257575757575</v>
      </c>
      <c r="U15">
        <f t="shared" si="7"/>
        <v>1.9412878787878788E-2</v>
      </c>
      <c r="V15">
        <f t="shared" si="10"/>
        <v>0.38766571969696967</v>
      </c>
      <c r="W15">
        <f t="shared" si="11"/>
        <v>0.40808238636363636</v>
      </c>
    </row>
    <row r="16" spans="1:23" x14ac:dyDescent="0.35">
      <c r="A16" s="1">
        <f t="shared" si="12"/>
        <v>44205</v>
      </c>
      <c r="B16" s="1">
        <f t="shared" si="13"/>
        <v>44211</v>
      </c>
      <c r="C16">
        <v>24</v>
      </c>
      <c r="D16">
        <v>63</v>
      </c>
      <c r="E16">
        <v>78</v>
      </c>
      <c r="F16">
        <v>185</v>
      </c>
      <c r="G16">
        <v>320</v>
      </c>
      <c r="H16">
        <v>610</v>
      </c>
      <c r="I16">
        <v>542</v>
      </c>
      <c r="J16">
        <v>323</v>
      </c>
      <c r="K16">
        <v>36</v>
      </c>
      <c r="L16">
        <f t="shared" si="8"/>
        <v>2181</v>
      </c>
      <c r="M16">
        <f t="shared" si="9"/>
        <v>1.1004126547455296E-2</v>
      </c>
      <c r="N16">
        <f t="shared" si="0"/>
        <v>2.8885832187070151E-2</v>
      </c>
      <c r="O16">
        <f t="shared" si="1"/>
        <v>3.5763411279229711E-2</v>
      </c>
      <c r="P16">
        <f t="shared" si="2"/>
        <v>8.4823475469967907E-2</v>
      </c>
      <c r="Q16">
        <f t="shared" si="3"/>
        <v>0.14672168729940394</v>
      </c>
      <c r="R16">
        <f t="shared" si="4"/>
        <v>0.27968821641448877</v>
      </c>
      <c r="S16">
        <f t="shared" si="5"/>
        <v>0.24850985786336544</v>
      </c>
      <c r="T16">
        <f t="shared" si="6"/>
        <v>0.14809720311783586</v>
      </c>
      <c r="U16">
        <f t="shared" si="7"/>
        <v>1.6506189821182942E-2</v>
      </c>
      <c r="V16">
        <f t="shared" si="10"/>
        <v>0.37712058688674921</v>
      </c>
      <c r="W16">
        <f t="shared" si="11"/>
        <v>0.39949564419990835</v>
      </c>
    </row>
    <row r="17" spans="1:23" x14ac:dyDescent="0.35">
      <c r="A17" s="1">
        <f t="shared" si="12"/>
        <v>44212</v>
      </c>
      <c r="B17" s="1">
        <f t="shared" si="13"/>
        <v>44218</v>
      </c>
      <c r="C17">
        <v>15</v>
      </c>
      <c r="D17">
        <v>45</v>
      </c>
      <c r="E17">
        <v>83</v>
      </c>
      <c r="F17">
        <v>174</v>
      </c>
      <c r="G17">
        <v>303</v>
      </c>
      <c r="H17">
        <v>542</v>
      </c>
      <c r="I17">
        <v>533</v>
      </c>
      <c r="J17">
        <v>324</v>
      </c>
      <c r="K17">
        <v>52</v>
      </c>
      <c r="L17">
        <f t="shared" si="8"/>
        <v>2071</v>
      </c>
      <c r="M17">
        <f t="shared" si="9"/>
        <v>7.2428778367938191E-3</v>
      </c>
      <c r="N17">
        <f t="shared" si="0"/>
        <v>2.1728633510381457E-2</v>
      </c>
      <c r="O17">
        <f t="shared" si="1"/>
        <v>4.0077257363592467E-2</v>
      </c>
      <c r="P17">
        <f t="shared" si="2"/>
        <v>8.4017382906808311E-2</v>
      </c>
      <c r="Q17">
        <f t="shared" si="3"/>
        <v>0.14630613230323516</v>
      </c>
      <c r="R17">
        <f t="shared" si="4"/>
        <v>0.26170931916948337</v>
      </c>
      <c r="S17">
        <f t="shared" si="5"/>
        <v>0.25736359246740703</v>
      </c>
      <c r="T17">
        <f t="shared" si="6"/>
        <v>0.1564461612747465</v>
      </c>
      <c r="U17">
        <f t="shared" si="7"/>
        <v>2.5108643167551906E-2</v>
      </c>
      <c r="V17">
        <f t="shared" si="10"/>
        <v>0.36479961371318204</v>
      </c>
      <c r="W17">
        <f t="shared" si="11"/>
        <v>0.38573635924674077</v>
      </c>
    </row>
    <row r="18" spans="1:23" x14ac:dyDescent="0.35">
      <c r="A18" s="1">
        <f t="shared" si="12"/>
        <v>44219</v>
      </c>
      <c r="B18" s="1">
        <f t="shared" si="13"/>
        <v>44225</v>
      </c>
      <c r="C18">
        <v>34</v>
      </c>
      <c r="D18">
        <v>67</v>
      </c>
      <c r="E18">
        <v>99</v>
      </c>
      <c r="F18">
        <v>191</v>
      </c>
      <c r="G18">
        <v>362</v>
      </c>
      <c r="H18">
        <v>593</v>
      </c>
      <c r="I18">
        <v>499</v>
      </c>
      <c r="J18">
        <v>246</v>
      </c>
      <c r="K18">
        <v>38</v>
      </c>
      <c r="L18">
        <f t="shared" si="8"/>
        <v>2129</v>
      </c>
      <c r="M18">
        <f t="shared" si="9"/>
        <v>1.5969938938468764E-2</v>
      </c>
      <c r="N18">
        <f t="shared" si="0"/>
        <v>3.1470173790511979E-2</v>
      </c>
      <c r="O18">
        <f t="shared" si="1"/>
        <v>4.6500704556129639E-2</v>
      </c>
      <c r="P18">
        <f t="shared" si="2"/>
        <v>8.971348050728041E-2</v>
      </c>
      <c r="Q18">
        <f t="shared" si="3"/>
        <v>0.17003287928604979</v>
      </c>
      <c r="R18">
        <f t="shared" si="4"/>
        <v>0.27853452325035227</v>
      </c>
      <c r="S18">
        <f t="shared" si="5"/>
        <v>0.2343823391263504</v>
      </c>
      <c r="T18">
        <f t="shared" si="6"/>
        <v>0.11554720526068576</v>
      </c>
      <c r="U18">
        <f t="shared" si="7"/>
        <v>1.7848755284170972E-2</v>
      </c>
      <c r="V18">
        <f t="shared" si="10"/>
        <v>0.42332080789102861</v>
      </c>
      <c r="W18">
        <f t="shared" si="11"/>
        <v>0.4456035697510568</v>
      </c>
    </row>
    <row r="19" spans="1:23" x14ac:dyDescent="0.35">
      <c r="A19" s="1">
        <f t="shared" si="12"/>
        <v>44226</v>
      </c>
      <c r="B19" s="1">
        <f t="shared" si="13"/>
        <v>44232</v>
      </c>
      <c r="C19">
        <v>27</v>
      </c>
      <c r="D19">
        <v>42</v>
      </c>
      <c r="E19">
        <v>94</v>
      </c>
      <c r="F19">
        <v>198</v>
      </c>
      <c r="G19">
        <v>345</v>
      </c>
      <c r="H19">
        <v>625</v>
      </c>
      <c r="I19">
        <v>531</v>
      </c>
      <c r="J19">
        <v>285</v>
      </c>
      <c r="K19">
        <v>40</v>
      </c>
      <c r="L19">
        <f t="shared" si="8"/>
        <v>2187</v>
      </c>
      <c r="M19">
        <f t="shared" si="9"/>
        <v>1.2345679012345678E-2</v>
      </c>
      <c r="N19">
        <f t="shared" si="0"/>
        <v>1.9204389574759947E-2</v>
      </c>
      <c r="O19">
        <f t="shared" si="1"/>
        <v>4.2981252857796068E-2</v>
      </c>
      <c r="P19">
        <f t="shared" si="2"/>
        <v>9.0534979423868317E-2</v>
      </c>
      <c r="Q19">
        <f t="shared" si="3"/>
        <v>0.15775034293552812</v>
      </c>
      <c r="R19">
        <f t="shared" si="4"/>
        <v>0.28577960676726111</v>
      </c>
      <c r="S19">
        <f t="shared" si="5"/>
        <v>0.24279835390946503</v>
      </c>
      <c r="T19">
        <f t="shared" si="6"/>
        <v>0.13031550068587106</v>
      </c>
      <c r="U19">
        <f t="shared" si="7"/>
        <v>1.8289894833104711E-2</v>
      </c>
      <c r="V19">
        <f t="shared" si="10"/>
        <v>0.39426154549611336</v>
      </c>
      <c r="W19">
        <f t="shared" si="11"/>
        <v>0.41712391403749427</v>
      </c>
    </row>
    <row r="20" spans="1:23" x14ac:dyDescent="0.35">
      <c r="A20" s="1">
        <f t="shared" si="12"/>
        <v>44233</v>
      </c>
      <c r="B20" s="1">
        <f t="shared" si="13"/>
        <v>44239</v>
      </c>
      <c r="C20">
        <v>24</v>
      </c>
      <c r="D20">
        <v>55</v>
      </c>
      <c r="E20">
        <v>95</v>
      </c>
      <c r="F20">
        <v>191</v>
      </c>
      <c r="G20">
        <v>405</v>
      </c>
      <c r="H20">
        <v>607</v>
      </c>
      <c r="I20">
        <v>533</v>
      </c>
      <c r="J20">
        <v>276</v>
      </c>
      <c r="K20">
        <v>44</v>
      </c>
      <c r="L20">
        <f t="shared" si="8"/>
        <v>2230</v>
      </c>
      <c r="M20">
        <f t="shared" si="9"/>
        <v>1.0762331838565023E-2</v>
      </c>
      <c r="N20">
        <f t="shared" si="0"/>
        <v>2.4663677130044841E-2</v>
      </c>
      <c r="O20">
        <f t="shared" si="1"/>
        <v>4.2600896860986545E-2</v>
      </c>
      <c r="P20">
        <f t="shared" si="2"/>
        <v>8.5650224215246637E-2</v>
      </c>
      <c r="Q20">
        <f t="shared" si="3"/>
        <v>0.18161434977578475</v>
      </c>
      <c r="R20">
        <f t="shared" si="4"/>
        <v>0.27219730941704035</v>
      </c>
      <c r="S20">
        <f t="shared" si="5"/>
        <v>0.2390134529147982</v>
      </c>
      <c r="T20">
        <f t="shared" si="6"/>
        <v>0.12376681614349776</v>
      </c>
      <c r="U20">
        <f t="shared" si="7"/>
        <v>1.9730941704035873E-2</v>
      </c>
      <c r="V20">
        <f t="shared" si="10"/>
        <v>0.41334080717488786</v>
      </c>
      <c r="W20">
        <f t="shared" si="11"/>
        <v>0.43511659192825114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F5FC-7161-4CFD-BD44-D0E91DA7E744}">
  <dimension ref="A2:D36"/>
  <sheetViews>
    <sheetView tabSelected="1" workbookViewId="0">
      <selection activeCell="D1" sqref="D1:E1048576"/>
    </sheetView>
  </sheetViews>
  <sheetFormatPr defaultRowHeight="14.5" x14ac:dyDescent="0.35"/>
  <cols>
    <col min="1" max="1" width="11.1796875" style="4" customWidth="1"/>
    <col min="4" max="4" width="8.7265625" style="4"/>
  </cols>
  <sheetData>
    <row r="2" spans="1:2" x14ac:dyDescent="0.35">
      <c r="A2" s="4">
        <v>44107</v>
      </c>
      <c r="B2">
        <v>0.34210643015521064</v>
      </c>
    </row>
    <row r="3" spans="1:2" x14ac:dyDescent="0.35">
      <c r="A3" s="4">
        <f>A2+7</f>
        <v>44114</v>
      </c>
      <c r="B3">
        <v>0.36307568438003224</v>
      </c>
    </row>
    <row r="4" spans="1:2" x14ac:dyDescent="0.35">
      <c r="A4" s="4">
        <f t="shared" ref="A4:A9" si="0">A3+7</f>
        <v>44121</v>
      </c>
      <c r="B4">
        <v>0.37556512378902041</v>
      </c>
    </row>
    <row r="5" spans="1:2" x14ac:dyDescent="0.35">
      <c r="A5" s="4">
        <f t="shared" si="0"/>
        <v>44128</v>
      </c>
      <c r="B5">
        <v>0.37385444743935314</v>
      </c>
    </row>
    <row r="6" spans="1:2" x14ac:dyDescent="0.35">
      <c r="A6" s="4">
        <f t="shared" si="0"/>
        <v>44135</v>
      </c>
      <c r="B6">
        <v>0.34510878323932315</v>
      </c>
    </row>
    <row r="7" spans="1:2" x14ac:dyDescent="0.35">
      <c r="A7" s="4">
        <f t="shared" si="0"/>
        <v>44142</v>
      </c>
      <c r="B7">
        <v>0.34634935304990755</v>
      </c>
    </row>
    <row r="8" spans="1:2" x14ac:dyDescent="0.35">
      <c r="A8" s="4">
        <f t="shared" si="0"/>
        <v>44149</v>
      </c>
      <c r="B8">
        <v>0.33905325443786982</v>
      </c>
    </row>
    <row r="9" spans="1:2" x14ac:dyDescent="0.35">
      <c r="A9" s="4">
        <f t="shared" si="0"/>
        <v>44156</v>
      </c>
      <c r="B9">
        <v>0.31585299455535387</v>
      </c>
    </row>
    <row r="10" spans="1:2" x14ac:dyDescent="0.35">
      <c r="A10" s="4">
        <v>44158</v>
      </c>
      <c r="B10">
        <v>0.30471841704718416</v>
      </c>
    </row>
    <row r="11" spans="1:2" x14ac:dyDescent="0.35">
      <c r="A11" s="4">
        <f>A9+7</f>
        <v>44163</v>
      </c>
      <c r="B11">
        <v>0.3205497382198953</v>
      </c>
    </row>
    <row r="12" spans="1:2" x14ac:dyDescent="0.35">
      <c r="A12" s="4">
        <v>44165</v>
      </c>
      <c r="B12">
        <v>0.33636088404480768</v>
      </c>
    </row>
    <row r="13" spans="1:2" x14ac:dyDescent="0.35">
      <c r="A13" s="4">
        <f>A11+7</f>
        <v>44170</v>
      </c>
      <c r="B13">
        <v>0.35845360824742267</v>
      </c>
    </row>
    <row r="14" spans="1:2" x14ac:dyDescent="0.35">
      <c r="A14" s="4">
        <v>44172</v>
      </c>
      <c r="B14">
        <v>0.35591247672253257</v>
      </c>
    </row>
    <row r="15" spans="1:2" x14ac:dyDescent="0.35">
      <c r="A15" s="4">
        <f>A13+7</f>
        <v>44177</v>
      </c>
      <c r="B15">
        <v>0.33416133162612038</v>
      </c>
    </row>
    <row r="16" spans="1:2" x14ac:dyDescent="0.35">
      <c r="A16" s="4">
        <v>44179</v>
      </c>
      <c r="B16">
        <v>0.33728590250329377</v>
      </c>
    </row>
    <row r="17" spans="1:2" x14ac:dyDescent="0.35">
      <c r="A17" s="4">
        <f>A15+7</f>
        <v>44184</v>
      </c>
      <c r="B17">
        <v>0.3430266497461929</v>
      </c>
    </row>
    <row r="18" spans="1:2" x14ac:dyDescent="0.35">
      <c r="A18" s="4">
        <v>44186</v>
      </c>
      <c r="B18">
        <v>0.36202531645569619</v>
      </c>
    </row>
    <row r="19" spans="1:2" x14ac:dyDescent="0.35">
      <c r="A19" s="4">
        <f>A17+7</f>
        <v>44191</v>
      </c>
      <c r="B19">
        <v>0.36853866666666668</v>
      </c>
    </row>
    <row r="20" spans="1:2" x14ac:dyDescent="0.35">
      <c r="A20" s="4">
        <v>44193</v>
      </c>
      <c r="B20">
        <v>0.37075386012715716</v>
      </c>
    </row>
    <row r="21" spans="1:2" x14ac:dyDescent="0.35">
      <c r="A21" s="4">
        <f>A19+7</f>
        <v>44198</v>
      </c>
      <c r="B21">
        <v>0.40808238636363636</v>
      </c>
    </row>
    <row r="22" spans="1:2" x14ac:dyDescent="0.35">
      <c r="A22" s="4">
        <v>44200</v>
      </c>
      <c r="B22">
        <v>0.40455284552845527</v>
      </c>
    </row>
    <row r="23" spans="1:2" x14ac:dyDescent="0.35">
      <c r="A23" s="4">
        <f>A21+7</f>
        <v>44205</v>
      </c>
      <c r="B23">
        <v>0.39949564419990835</v>
      </c>
    </row>
    <row r="24" spans="1:2" x14ac:dyDescent="0.35">
      <c r="A24" s="4">
        <v>44207</v>
      </c>
      <c r="B24">
        <v>0.39172175007869059</v>
      </c>
    </row>
    <row r="25" spans="1:2" x14ac:dyDescent="0.35">
      <c r="A25" s="4">
        <f>A23+7</f>
        <v>44212</v>
      </c>
      <c r="B25">
        <v>0.38573635924674077</v>
      </c>
    </row>
    <row r="26" spans="1:2" x14ac:dyDescent="0.35">
      <c r="A26" s="4">
        <v>44214</v>
      </c>
      <c r="B26">
        <v>0.40970807875084864</v>
      </c>
    </row>
    <row r="27" spans="1:2" x14ac:dyDescent="0.35">
      <c r="A27" s="4">
        <f>A25+7</f>
        <v>44219</v>
      </c>
      <c r="B27">
        <v>0.4456035697510568</v>
      </c>
    </row>
    <row r="28" spans="1:2" x14ac:dyDescent="0.35">
      <c r="A28" s="4">
        <v>44221</v>
      </c>
      <c r="B28">
        <v>0.44015825914935708</v>
      </c>
    </row>
    <row r="29" spans="1:2" x14ac:dyDescent="0.35">
      <c r="A29" s="4">
        <f>A27+7</f>
        <v>44226</v>
      </c>
      <c r="B29">
        <v>0.41712391403749427</v>
      </c>
    </row>
    <row r="30" spans="1:2" x14ac:dyDescent="0.35">
      <c r="A30" s="4">
        <v>44228</v>
      </c>
      <c r="B30">
        <v>0.4100253004427577</v>
      </c>
    </row>
    <row r="31" spans="1:2" x14ac:dyDescent="0.35">
      <c r="A31" s="4">
        <f>A29+7</f>
        <v>44233</v>
      </c>
      <c r="B31">
        <v>0.43511659192825114</v>
      </c>
    </row>
    <row r="32" spans="1:2" x14ac:dyDescent="0.35">
      <c r="A32" s="4">
        <v>44235</v>
      </c>
      <c r="B32">
        <v>0.43115634718688156</v>
      </c>
    </row>
    <row r="33" spans="1:2" x14ac:dyDescent="0.35">
      <c r="A33" s="4">
        <v>44242</v>
      </c>
      <c r="B33">
        <v>0.45072802912116483</v>
      </c>
    </row>
    <row r="34" spans="1:2" x14ac:dyDescent="0.35">
      <c r="A34" s="4">
        <v>44249</v>
      </c>
      <c r="B34">
        <v>0.46754837129561599</v>
      </c>
    </row>
    <row r="35" spans="1:2" x14ac:dyDescent="0.35">
      <c r="A35" s="4">
        <v>44256</v>
      </c>
      <c r="B35">
        <v>0.46818923327895595</v>
      </c>
    </row>
    <row r="36" spans="1:2" x14ac:dyDescent="0.35">
      <c r="A36" s="4">
        <v>44263</v>
      </c>
      <c r="B36">
        <v>0.45381836945304438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A529-5F62-4E80-B710-F5BBA3FCE9D6}">
  <dimension ref="A1:W17"/>
  <sheetViews>
    <sheetView topLeftCell="T1" workbookViewId="0">
      <selection activeCell="W1" sqref="W1:W1048576"/>
    </sheetView>
  </sheetViews>
  <sheetFormatPr defaultRowHeight="14.5" x14ac:dyDescent="0.35"/>
  <cols>
    <col min="23" max="23" width="8.7265625" customWidth="1"/>
  </cols>
  <sheetData>
    <row r="1" spans="1:23" x14ac:dyDescent="0.35">
      <c r="A1" t="s">
        <v>19</v>
      </c>
      <c r="B1" t="s">
        <v>20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9</v>
      </c>
    </row>
    <row r="2" spans="1:23" x14ac:dyDescent="0.35">
      <c r="A2" t="s">
        <v>21</v>
      </c>
      <c r="B2" t="s">
        <v>22</v>
      </c>
      <c r="C2">
        <v>2</v>
      </c>
      <c r="D2">
        <v>16</v>
      </c>
      <c r="E2">
        <v>36</v>
      </c>
      <c r="F2">
        <v>63</v>
      </c>
      <c r="G2">
        <v>127</v>
      </c>
      <c r="H2">
        <v>269</v>
      </c>
      <c r="I2">
        <v>329</v>
      </c>
      <c r="J2">
        <v>217</v>
      </c>
      <c r="K2">
        <v>36</v>
      </c>
      <c r="L2">
        <f>SUM(C2:K2)</f>
        <v>1095</v>
      </c>
      <c r="M2" s="2">
        <f>C2/$L2</f>
        <v>1.8264840182648401E-3</v>
      </c>
      <c r="N2" s="2">
        <f t="shared" ref="N2:N17" si="0">D2/$L2</f>
        <v>1.4611872146118721E-2</v>
      </c>
      <c r="O2" s="2">
        <f t="shared" ref="O2:O17" si="1">E2/$L2</f>
        <v>3.287671232876712E-2</v>
      </c>
      <c r="P2" s="2">
        <f t="shared" ref="P2:P17" si="2">F2/$L2</f>
        <v>5.7534246575342465E-2</v>
      </c>
      <c r="Q2" s="2">
        <f t="shared" ref="Q2:Q17" si="3">G2/$L2</f>
        <v>0.11598173515981736</v>
      </c>
      <c r="R2" s="2">
        <f t="shared" ref="R2:R17" si="4">H2/$L2</f>
        <v>0.24566210045662101</v>
      </c>
      <c r="S2" s="2">
        <f t="shared" ref="S2:S17" si="5">I2/$L2</f>
        <v>0.30045662100456622</v>
      </c>
      <c r="T2" s="2">
        <f t="shared" ref="T2:T17" si="6">J2/$L2</f>
        <v>0.19817351598173516</v>
      </c>
      <c r="U2" s="2">
        <f t="shared" ref="U2:U17" si="7">K2/$L2</f>
        <v>3.287671232876712E-2</v>
      </c>
      <c r="V2">
        <f t="shared" ref="V2:V17" si="8">SUM(M2:U2)</f>
        <v>1</v>
      </c>
      <c r="W2" s="3">
        <f>SUM(M2:Q2)+1/3*R2</f>
        <v>0.30471841704718416</v>
      </c>
    </row>
    <row r="3" spans="1:23" x14ac:dyDescent="0.35">
      <c r="A3" t="s">
        <v>23</v>
      </c>
      <c r="B3" t="s">
        <v>24</v>
      </c>
      <c r="C3">
        <v>13</v>
      </c>
      <c r="D3">
        <v>15</v>
      </c>
      <c r="E3">
        <v>39</v>
      </c>
      <c r="F3">
        <v>61</v>
      </c>
      <c r="G3">
        <v>151</v>
      </c>
      <c r="H3">
        <v>274</v>
      </c>
      <c r="I3">
        <v>323</v>
      </c>
      <c r="J3">
        <v>205</v>
      </c>
      <c r="K3">
        <v>20</v>
      </c>
      <c r="L3">
        <f t="shared" ref="L3:L17" si="9">SUM(C3:K3)</f>
        <v>1101</v>
      </c>
      <c r="M3" s="2">
        <f t="shared" ref="M3:M17" si="10">C3/$L3</f>
        <v>1.1807447774750226E-2</v>
      </c>
      <c r="N3" s="2">
        <f t="shared" si="0"/>
        <v>1.3623978201634877E-2</v>
      </c>
      <c r="O3" s="2">
        <f t="shared" si="1"/>
        <v>3.5422343324250684E-2</v>
      </c>
      <c r="P3" s="2">
        <f t="shared" si="2"/>
        <v>5.5404178019981834E-2</v>
      </c>
      <c r="Q3" s="2">
        <f t="shared" si="3"/>
        <v>0.1371480472297911</v>
      </c>
      <c r="R3" s="2">
        <f t="shared" si="4"/>
        <v>0.2488646684831971</v>
      </c>
      <c r="S3" s="2">
        <f t="shared" si="5"/>
        <v>0.29336966394187103</v>
      </c>
      <c r="T3" s="2">
        <f t="shared" si="6"/>
        <v>0.18619436875567666</v>
      </c>
      <c r="U3" s="2">
        <f t="shared" si="7"/>
        <v>1.8165304268846504E-2</v>
      </c>
      <c r="V3">
        <f t="shared" si="8"/>
        <v>1</v>
      </c>
      <c r="W3" s="3">
        <f t="shared" ref="W3:W17" si="11">SUM(M3:Q3)+1/3*R3</f>
        <v>0.33636088404480768</v>
      </c>
    </row>
    <row r="4" spans="1:23" x14ac:dyDescent="0.35">
      <c r="A4" t="s">
        <v>25</v>
      </c>
      <c r="B4" t="s">
        <v>26</v>
      </c>
      <c r="C4">
        <v>15</v>
      </c>
      <c r="D4">
        <v>34</v>
      </c>
      <c r="E4">
        <v>38</v>
      </c>
      <c r="F4">
        <v>94</v>
      </c>
      <c r="G4">
        <v>214</v>
      </c>
      <c r="H4">
        <v>344</v>
      </c>
      <c r="I4">
        <v>390</v>
      </c>
      <c r="J4">
        <v>268</v>
      </c>
      <c r="K4">
        <v>35</v>
      </c>
      <c r="L4">
        <f t="shared" si="9"/>
        <v>1432</v>
      </c>
      <c r="M4" s="2">
        <f t="shared" si="10"/>
        <v>1.047486033519553E-2</v>
      </c>
      <c r="N4" s="2">
        <f t="shared" si="0"/>
        <v>2.3743016759776536E-2</v>
      </c>
      <c r="O4" s="2">
        <f t="shared" si="1"/>
        <v>2.6536312849162011E-2</v>
      </c>
      <c r="P4" s="2">
        <f t="shared" si="2"/>
        <v>6.5642458100558659E-2</v>
      </c>
      <c r="Q4" s="2">
        <f t="shared" si="3"/>
        <v>0.1494413407821229</v>
      </c>
      <c r="R4" s="2">
        <f t="shared" si="4"/>
        <v>0.24022346368715083</v>
      </c>
      <c r="S4" s="2">
        <f t="shared" si="5"/>
        <v>0.27234636871508378</v>
      </c>
      <c r="T4" s="2">
        <f t="shared" si="6"/>
        <v>0.18715083798882681</v>
      </c>
      <c r="U4" s="2">
        <f t="shared" si="7"/>
        <v>2.4441340782122904E-2</v>
      </c>
      <c r="V4">
        <f t="shared" si="8"/>
        <v>1</v>
      </c>
      <c r="W4" s="3">
        <f t="shared" si="11"/>
        <v>0.35591247672253257</v>
      </c>
    </row>
    <row r="5" spans="1:23" x14ac:dyDescent="0.35">
      <c r="A5" t="s">
        <v>27</v>
      </c>
      <c r="B5" t="s">
        <v>28</v>
      </c>
      <c r="C5">
        <v>9</v>
      </c>
      <c r="D5">
        <v>38</v>
      </c>
      <c r="E5">
        <v>57</v>
      </c>
      <c r="F5">
        <v>86</v>
      </c>
      <c r="G5">
        <v>187</v>
      </c>
      <c r="H5">
        <v>405</v>
      </c>
      <c r="I5">
        <v>424</v>
      </c>
      <c r="J5">
        <v>279</v>
      </c>
      <c r="K5">
        <v>33</v>
      </c>
      <c r="L5">
        <f t="shared" si="9"/>
        <v>1518</v>
      </c>
      <c r="M5" s="2">
        <f t="shared" si="10"/>
        <v>5.9288537549407111E-3</v>
      </c>
      <c r="N5" s="2">
        <f t="shared" si="0"/>
        <v>2.5032938076416336E-2</v>
      </c>
      <c r="O5" s="2">
        <f t="shared" si="1"/>
        <v>3.7549407114624504E-2</v>
      </c>
      <c r="P5" s="2">
        <f t="shared" si="2"/>
        <v>5.6653491436100128E-2</v>
      </c>
      <c r="Q5" s="2">
        <f t="shared" si="3"/>
        <v>0.12318840579710146</v>
      </c>
      <c r="R5" s="2">
        <f t="shared" si="4"/>
        <v>0.26679841897233203</v>
      </c>
      <c r="S5" s="2">
        <f t="shared" si="5"/>
        <v>0.27931488801054016</v>
      </c>
      <c r="T5" s="2">
        <f t="shared" si="6"/>
        <v>0.18379446640316205</v>
      </c>
      <c r="U5" s="2">
        <f t="shared" si="7"/>
        <v>2.1739130434782608E-2</v>
      </c>
      <c r="V5">
        <f t="shared" si="8"/>
        <v>0.99999999999999989</v>
      </c>
      <c r="W5" s="3">
        <f t="shared" si="11"/>
        <v>0.33728590250329377</v>
      </c>
    </row>
    <row r="6" spans="1:23" x14ac:dyDescent="0.35">
      <c r="A6" t="s">
        <v>29</v>
      </c>
      <c r="B6" t="s">
        <v>30</v>
      </c>
      <c r="C6">
        <v>17</v>
      </c>
      <c r="D6">
        <v>37</v>
      </c>
      <c r="E6">
        <v>59</v>
      </c>
      <c r="F6">
        <v>118</v>
      </c>
      <c r="G6">
        <v>199</v>
      </c>
      <c r="H6">
        <v>426</v>
      </c>
      <c r="I6">
        <v>426</v>
      </c>
      <c r="J6">
        <v>268</v>
      </c>
      <c r="K6">
        <v>30</v>
      </c>
      <c r="L6">
        <f t="shared" si="9"/>
        <v>1580</v>
      </c>
      <c r="M6" s="2">
        <f t="shared" si="10"/>
        <v>1.0759493670886076E-2</v>
      </c>
      <c r="N6" s="2">
        <f t="shared" si="0"/>
        <v>2.3417721518987342E-2</v>
      </c>
      <c r="O6" s="2">
        <f t="shared" si="1"/>
        <v>3.7341772151898732E-2</v>
      </c>
      <c r="P6" s="2">
        <f t="shared" si="2"/>
        <v>7.4683544303797464E-2</v>
      </c>
      <c r="Q6" s="2">
        <f t="shared" si="3"/>
        <v>0.1259493670886076</v>
      </c>
      <c r="R6" s="2">
        <f t="shared" si="4"/>
        <v>0.26962025316455696</v>
      </c>
      <c r="S6" s="2">
        <f t="shared" si="5"/>
        <v>0.26962025316455696</v>
      </c>
      <c r="T6" s="2">
        <f t="shared" si="6"/>
        <v>0.16962025316455695</v>
      </c>
      <c r="U6" s="2">
        <f t="shared" si="7"/>
        <v>1.8987341772151899E-2</v>
      </c>
      <c r="V6">
        <f t="shared" si="8"/>
        <v>1</v>
      </c>
      <c r="W6" s="3">
        <f t="shared" si="11"/>
        <v>0.36202531645569619</v>
      </c>
    </row>
    <row r="7" spans="1:23" x14ac:dyDescent="0.35">
      <c r="A7" t="s">
        <v>31</v>
      </c>
      <c r="B7" t="s">
        <v>32</v>
      </c>
      <c r="C7">
        <v>11</v>
      </c>
      <c r="D7">
        <v>38</v>
      </c>
      <c r="E7">
        <v>67</v>
      </c>
      <c r="F7">
        <v>133</v>
      </c>
      <c r="G7">
        <v>270</v>
      </c>
      <c r="H7">
        <v>484</v>
      </c>
      <c r="I7">
        <v>474</v>
      </c>
      <c r="J7">
        <v>312</v>
      </c>
      <c r="K7">
        <v>46</v>
      </c>
      <c r="L7">
        <f t="shared" si="9"/>
        <v>1835</v>
      </c>
      <c r="M7" s="2">
        <f t="shared" si="10"/>
        <v>5.9945504087193461E-3</v>
      </c>
      <c r="N7" s="2">
        <f t="shared" si="0"/>
        <v>2.0708446866485014E-2</v>
      </c>
      <c r="O7" s="2">
        <f t="shared" si="1"/>
        <v>3.6512261580381469E-2</v>
      </c>
      <c r="P7" s="2">
        <f t="shared" si="2"/>
        <v>7.2479564032697549E-2</v>
      </c>
      <c r="Q7" s="2">
        <f t="shared" si="3"/>
        <v>0.14713896457765668</v>
      </c>
      <c r="R7" s="2">
        <f t="shared" si="4"/>
        <v>0.26376021798365124</v>
      </c>
      <c r="S7" s="2">
        <f t="shared" si="5"/>
        <v>0.25831062670299726</v>
      </c>
      <c r="T7" s="2">
        <f t="shared" si="6"/>
        <v>0.17002724795640328</v>
      </c>
      <c r="U7" s="2">
        <f t="shared" si="7"/>
        <v>2.5068119891008173E-2</v>
      </c>
      <c r="V7">
        <f t="shared" si="8"/>
        <v>1</v>
      </c>
      <c r="W7" s="3">
        <f t="shared" si="11"/>
        <v>0.37075386012715716</v>
      </c>
    </row>
    <row r="8" spans="1:23" x14ac:dyDescent="0.35">
      <c r="A8" t="s">
        <v>33</v>
      </c>
      <c r="B8" t="s">
        <v>34</v>
      </c>
      <c r="C8">
        <v>13</v>
      </c>
      <c r="D8">
        <v>46</v>
      </c>
      <c r="E8">
        <v>80</v>
      </c>
      <c r="F8">
        <v>184</v>
      </c>
      <c r="G8">
        <v>326</v>
      </c>
      <c r="H8">
        <v>541</v>
      </c>
      <c r="I8">
        <v>505</v>
      </c>
      <c r="J8">
        <v>313</v>
      </c>
      <c r="K8">
        <v>42</v>
      </c>
      <c r="L8">
        <f t="shared" si="9"/>
        <v>2050</v>
      </c>
      <c r="M8" s="2">
        <f t="shared" si="10"/>
        <v>6.3414634146341468E-3</v>
      </c>
      <c r="N8" s="2">
        <f t="shared" si="0"/>
        <v>2.2439024390243902E-2</v>
      </c>
      <c r="O8" s="2">
        <f t="shared" si="1"/>
        <v>3.9024390243902439E-2</v>
      </c>
      <c r="P8" s="2">
        <f t="shared" si="2"/>
        <v>8.9756097560975606E-2</v>
      </c>
      <c r="Q8" s="2">
        <f t="shared" si="3"/>
        <v>0.15902439024390244</v>
      </c>
      <c r="R8" s="2">
        <f t="shared" si="4"/>
        <v>0.26390243902439026</v>
      </c>
      <c r="S8" s="2">
        <f t="shared" si="5"/>
        <v>0.24634146341463414</v>
      </c>
      <c r="T8" s="2">
        <f t="shared" si="6"/>
        <v>0.15268292682926829</v>
      </c>
      <c r="U8" s="2">
        <f t="shared" si="7"/>
        <v>2.0487804878048781E-2</v>
      </c>
      <c r="V8">
        <f t="shared" si="8"/>
        <v>1</v>
      </c>
      <c r="W8" s="3">
        <f t="shared" si="11"/>
        <v>0.40455284552845527</v>
      </c>
    </row>
    <row r="9" spans="1:23" x14ac:dyDescent="0.35">
      <c r="A9" t="s">
        <v>35</v>
      </c>
      <c r="B9" t="s">
        <v>36</v>
      </c>
      <c r="C9">
        <v>21</v>
      </c>
      <c r="D9">
        <v>58</v>
      </c>
      <c r="E9">
        <v>77</v>
      </c>
      <c r="F9">
        <v>171</v>
      </c>
      <c r="G9">
        <v>302</v>
      </c>
      <c r="H9">
        <v>602</v>
      </c>
      <c r="I9">
        <v>536</v>
      </c>
      <c r="J9">
        <v>317</v>
      </c>
      <c r="K9">
        <v>34</v>
      </c>
      <c r="L9">
        <f t="shared" si="9"/>
        <v>2118</v>
      </c>
      <c r="M9" s="2">
        <f t="shared" si="10"/>
        <v>9.9150141643059488E-3</v>
      </c>
      <c r="N9" s="2">
        <f t="shared" si="0"/>
        <v>2.7384324834749764E-2</v>
      </c>
      <c r="O9" s="2">
        <f t="shared" si="1"/>
        <v>3.6355051935788481E-2</v>
      </c>
      <c r="P9" s="2">
        <f t="shared" si="2"/>
        <v>8.0736543909348438E-2</v>
      </c>
      <c r="Q9" s="2">
        <f t="shared" si="3"/>
        <v>0.14258734655335223</v>
      </c>
      <c r="R9" s="2">
        <f t="shared" si="4"/>
        <v>0.28423040604343719</v>
      </c>
      <c r="S9" s="2">
        <f t="shared" si="5"/>
        <v>0.2530689329556185</v>
      </c>
      <c r="T9" s="2">
        <f t="shared" si="6"/>
        <v>0.14966949952785646</v>
      </c>
      <c r="U9" s="2">
        <f t="shared" si="7"/>
        <v>1.6052880075542966E-2</v>
      </c>
      <c r="V9">
        <f t="shared" si="8"/>
        <v>1</v>
      </c>
      <c r="W9" s="3">
        <f t="shared" si="11"/>
        <v>0.39172175007869059</v>
      </c>
    </row>
    <row r="10" spans="1:23" x14ac:dyDescent="0.35">
      <c r="A10" t="s">
        <v>37</v>
      </c>
      <c r="B10" t="s">
        <v>38</v>
      </c>
      <c r="C10">
        <v>18</v>
      </c>
      <c r="D10">
        <v>47</v>
      </c>
      <c r="E10">
        <v>85</v>
      </c>
      <c r="F10">
        <v>169</v>
      </c>
      <c r="G10">
        <v>312</v>
      </c>
      <c r="H10">
        <v>521</v>
      </c>
      <c r="I10">
        <v>493</v>
      </c>
      <c r="J10">
        <v>279</v>
      </c>
      <c r="K10">
        <v>40</v>
      </c>
      <c r="L10">
        <f t="shared" si="9"/>
        <v>1964</v>
      </c>
      <c r="M10" s="2">
        <f t="shared" si="10"/>
        <v>9.1649694501018328E-3</v>
      </c>
      <c r="N10" s="2">
        <f t="shared" si="0"/>
        <v>2.3930753564154784E-2</v>
      </c>
      <c r="O10" s="2">
        <f t="shared" si="1"/>
        <v>4.3279022403258656E-2</v>
      </c>
      <c r="P10" s="2">
        <f t="shared" si="2"/>
        <v>8.6048879837067216E-2</v>
      </c>
      <c r="Q10" s="2">
        <f t="shared" si="3"/>
        <v>0.15885947046843177</v>
      </c>
      <c r="R10" s="2">
        <f t="shared" si="4"/>
        <v>0.26527494908350308</v>
      </c>
      <c r="S10" s="2">
        <f t="shared" si="5"/>
        <v>0.25101832993890022</v>
      </c>
      <c r="T10" s="2">
        <f t="shared" si="6"/>
        <v>0.14205702647657842</v>
      </c>
      <c r="U10" s="2">
        <f t="shared" si="7"/>
        <v>2.0366598778004074E-2</v>
      </c>
      <c r="V10">
        <f t="shared" si="8"/>
        <v>0.99999999999999989</v>
      </c>
      <c r="W10" s="3">
        <f t="shared" si="11"/>
        <v>0.40970807875084864</v>
      </c>
    </row>
    <row r="11" spans="1:23" x14ac:dyDescent="0.35">
      <c r="A11" t="s">
        <v>39</v>
      </c>
      <c r="B11" t="s">
        <v>40</v>
      </c>
      <c r="C11">
        <v>19</v>
      </c>
      <c r="D11">
        <v>61</v>
      </c>
      <c r="E11">
        <v>92</v>
      </c>
      <c r="F11">
        <v>177</v>
      </c>
      <c r="G11">
        <v>349</v>
      </c>
      <c r="H11">
        <v>576</v>
      </c>
      <c r="I11">
        <v>469</v>
      </c>
      <c r="J11">
        <v>236</v>
      </c>
      <c r="K11">
        <v>43</v>
      </c>
      <c r="L11">
        <f t="shared" si="9"/>
        <v>2022</v>
      </c>
      <c r="M11" s="2">
        <f t="shared" si="10"/>
        <v>9.3966369930761628E-3</v>
      </c>
      <c r="N11" s="2">
        <f t="shared" si="0"/>
        <v>3.0168150346191889E-2</v>
      </c>
      <c r="O11" s="2">
        <f t="shared" si="1"/>
        <v>4.549950544015826E-2</v>
      </c>
      <c r="P11" s="2">
        <f t="shared" si="2"/>
        <v>8.7537091988130561E-2</v>
      </c>
      <c r="Q11" s="2">
        <f t="shared" si="3"/>
        <v>0.17260138476755688</v>
      </c>
      <c r="R11" s="2">
        <f t="shared" si="4"/>
        <v>0.28486646884272998</v>
      </c>
      <c r="S11" s="2">
        <f t="shared" si="5"/>
        <v>0.23194856577645895</v>
      </c>
      <c r="T11" s="2">
        <f t="shared" si="6"/>
        <v>0.11671612265084075</v>
      </c>
      <c r="U11" s="2">
        <f t="shared" si="7"/>
        <v>2.1266073194856579E-2</v>
      </c>
      <c r="V11">
        <f t="shared" si="8"/>
        <v>1</v>
      </c>
      <c r="W11" s="3">
        <f t="shared" si="11"/>
        <v>0.44015825914935708</v>
      </c>
    </row>
    <row r="12" spans="1:23" x14ac:dyDescent="0.35">
      <c r="A12" t="s">
        <v>41</v>
      </c>
      <c r="B12" t="s">
        <v>42</v>
      </c>
      <c r="C12">
        <v>24</v>
      </c>
      <c r="D12">
        <v>43</v>
      </c>
      <c r="E12">
        <v>87</v>
      </c>
      <c r="F12">
        <v>182</v>
      </c>
      <c r="G12">
        <v>320</v>
      </c>
      <c r="H12">
        <v>625</v>
      </c>
      <c r="I12">
        <v>510</v>
      </c>
      <c r="J12">
        <v>282</v>
      </c>
      <c r="K12">
        <v>35</v>
      </c>
      <c r="L12">
        <f t="shared" si="9"/>
        <v>2108</v>
      </c>
      <c r="M12" s="2">
        <f t="shared" si="10"/>
        <v>1.1385199240986717E-2</v>
      </c>
      <c r="N12" s="2">
        <f t="shared" si="0"/>
        <v>2.0398481973434534E-2</v>
      </c>
      <c r="O12" s="2">
        <f t="shared" si="1"/>
        <v>4.1271347248576853E-2</v>
      </c>
      <c r="P12" s="2">
        <f t="shared" si="2"/>
        <v>8.6337760910815936E-2</v>
      </c>
      <c r="Q12" s="2">
        <f t="shared" si="3"/>
        <v>0.15180265654648956</v>
      </c>
      <c r="R12" s="2">
        <f t="shared" si="4"/>
        <v>0.29648956356736245</v>
      </c>
      <c r="S12" s="2">
        <f t="shared" si="5"/>
        <v>0.24193548387096775</v>
      </c>
      <c r="T12" s="2">
        <f t="shared" si="6"/>
        <v>0.13377609108159394</v>
      </c>
      <c r="U12" s="2">
        <f t="shared" si="7"/>
        <v>1.6603415559772294E-2</v>
      </c>
      <c r="V12">
        <f t="shared" si="8"/>
        <v>1</v>
      </c>
      <c r="W12" s="3">
        <f t="shared" si="11"/>
        <v>0.4100253004427577</v>
      </c>
    </row>
    <row r="13" spans="1:23" x14ac:dyDescent="0.35">
      <c r="A13" t="s">
        <v>43</v>
      </c>
      <c r="B13" t="s">
        <v>44</v>
      </c>
      <c r="C13">
        <v>17</v>
      </c>
      <c r="D13">
        <v>54</v>
      </c>
      <c r="E13">
        <v>86</v>
      </c>
      <c r="F13">
        <v>206</v>
      </c>
      <c r="G13">
        <v>429</v>
      </c>
      <c r="H13">
        <v>674</v>
      </c>
      <c r="I13">
        <v>543</v>
      </c>
      <c r="J13">
        <v>304</v>
      </c>
      <c r="K13">
        <v>45</v>
      </c>
      <c r="L13">
        <f t="shared" si="9"/>
        <v>2358</v>
      </c>
      <c r="M13" s="2">
        <f t="shared" si="10"/>
        <v>7.2094995759117899E-3</v>
      </c>
      <c r="N13" s="2">
        <f t="shared" si="0"/>
        <v>2.2900763358778626E-2</v>
      </c>
      <c r="O13" s="2">
        <f t="shared" si="1"/>
        <v>3.64715860899067E-2</v>
      </c>
      <c r="P13" s="2">
        <f t="shared" si="2"/>
        <v>8.7362171331636984E-2</v>
      </c>
      <c r="Q13" s="2">
        <f t="shared" si="3"/>
        <v>0.18193384223918574</v>
      </c>
      <c r="R13" s="2">
        <f t="shared" si="4"/>
        <v>0.28583545377438507</v>
      </c>
      <c r="S13" s="2">
        <f t="shared" si="5"/>
        <v>0.23027989821882952</v>
      </c>
      <c r="T13" s="2">
        <f t="shared" si="6"/>
        <v>0.1289228159457167</v>
      </c>
      <c r="U13" s="2">
        <f t="shared" si="7"/>
        <v>1.9083969465648856E-2</v>
      </c>
      <c r="V13">
        <f t="shared" si="8"/>
        <v>1</v>
      </c>
      <c r="W13" s="3">
        <f t="shared" si="11"/>
        <v>0.43115634718688156</v>
      </c>
    </row>
    <row r="14" spans="1:23" x14ac:dyDescent="0.35">
      <c r="A14" t="s">
        <v>45</v>
      </c>
      <c r="B14" t="s">
        <v>46</v>
      </c>
      <c r="C14">
        <v>14</v>
      </c>
      <c r="D14">
        <v>70</v>
      </c>
      <c r="E14">
        <v>126</v>
      </c>
      <c r="F14">
        <v>232</v>
      </c>
      <c r="G14">
        <v>470</v>
      </c>
      <c r="H14">
        <v>731</v>
      </c>
      <c r="I14">
        <v>565</v>
      </c>
      <c r="J14">
        <v>323</v>
      </c>
      <c r="K14">
        <v>33</v>
      </c>
      <c r="L14">
        <f t="shared" si="9"/>
        <v>2564</v>
      </c>
      <c r="M14" s="2">
        <f t="shared" si="10"/>
        <v>5.4602184087363496E-3</v>
      </c>
      <c r="N14" s="2">
        <f t="shared" si="0"/>
        <v>2.7301092043681748E-2</v>
      </c>
      <c r="O14" s="2">
        <f t="shared" si="1"/>
        <v>4.9141965678627143E-2</v>
      </c>
      <c r="P14" s="2">
        <f t="shared" si="2"/>
        <v>9.0483619344773794E-2</v>
      </c>
      <c r="Q14" s="2">
        <f t="shared" si="3"/>
        <v>0.18330733229329174</v>
      </c>
      <c r="R14" s="2">
        <f t="shared" si="4"/>
        <v>0.28510140405616224</v>
      </c>
      <c r="S14" s="2">
        <f t="shared" si="5"/>
        <v>0.22035881435257409</v>
      </c>
      <c r="T14" s="2">
        <f t="shared" si="6"/>
        <v>0.12597503900156007</v>
      </c>
      <c r="U14" s="2">
        <f t="shared" si="7"/>
        <v>1.2870514820592824E-2</v>
      </c>
      <c r="V14">
        <f t="shared" si="8"/>
        <v>1</v>
      </c>
      <c r="W14" s="3">
        <f t="shared" si="11"/>
        <v>0.45072802912116483</v>
      </c>
    </row>
    <row r="15" spans="1:23" x14ac:dyDescent="0.35">
      <c r="A15" t="s">
        <v>47</v>
      </c>
      <c r="B15" t="s">
        <v>48</v>
      </c>
      <c r="C15">
        <v>17</v>
      </c>
      <c r="D15">
        <v>65</v>
      </c>
      <c r="E15">
        <v>129</v>
      </c>
      <c r="F15">
        <v>291</v>
      </c>
      <c r="G15">
        <v>507</v>
      </c>
      <c r="H15">
        <v>791</v>
      </c>
      <c r="I15">
        <v>585</v>
      </c>
      <c r="J15">
        <v>300</v>
      </c>
      <c r="K15">
        <v>37</v>
      </c>
      <c r="L15">
        <f t="shared" si="9"/>
        <v>2722</v>
      </c>
      <c r="M15" s="2">
        <f t="shared" si="10"/>
        <v>6.2454077883908887E-3</v>
      </c>
      <c r="N15" s="2">
        <f t="shared" si="0"/>
        <v>2.3879500367376929E-2</v>
      </c>
      <c r="O15" s="2">
        <f t="shared" si="1"/>
        <v>4.7391623806024984E-2</v>
      </c>
      <c r="P15" s="2">
        <f t="shared" si="2"/>
        <v>0.10690668626010287</v>
      </c>
      <c r="Q15" s="2">
        <f t="shared" si="3"/>
        <v>0.18626010286554004</v>
      </c>
      <c r="R15" s="2">
        <f t="shared" si="4"/>
        <v>0.29059515062454078</v>
      </c>
      <c r="S15" s="2">
        <f t="shared" si="5"/>
        <v>0.21491550330639236</v>
      </c>
      <c r="T15" s="2">
        <f t="shared" si="6"/>
        <v>0.11021307861866275</v>
      </c>
      <c r="U15" s="2">
        <f t="shared" si="7"/>
        <v>1.3592946362968405E-2</v>
      </c>
      <c r="V15">
        <f t="shared" si="8"/>
        <v>1.0000000000000002</v>
      </c>
      <c r="W15" s="3">
        <f t="shared" si="11"/>
        <v>0.46754837129561599</v>
      </c>
    </row>
    <row r="16" spans="1:23" x14ac:dyDescent="0.35">
      <c r="A16" t="s">
        <v>49</v>
      </c>
      <c r="B16" t="s">
        <v>50</v>
      </c>
      <c r="C16">
        <v>30</v>
      </c>
      <c r="D16">
        <v>43</v>
      </c>
      <c r="E16">
        <v>107</v>
      </c>
      <c r="F16">
        <v>252</v>
      </c>
      <c r="G16">
        <v>483</v>
      </c>
      <c r="H16">
        <v>699</v>
      </c>
      <c r="I16">
        <v>553</v>
      </c>
      <c r="J16">
        <v>252</v>
      </c>
      <c r="K16">
        <v>33</v>
      </c>
      <c r="L16">
        <f t="shared" si="9"/>
        <v>2452</v>
      </c>
      <c r="M16" s="2">
        <f t="shared" si="10"/>
        <v>1.2234910277324634E-2</v>
      </c>
      <c r="N16" s="2">
        <f t="shared" si="0"/>
        <v>1.7536704730831975E-2</v>
      </c>
      <c r="O16" s="2">
        <f t="shared" si="1"/>
        <v>4.3637846655791193E-2</v>
      </c>
      <c r="P16" s="2">
        <f t="shared" si="2"/>
        <v>0.10277324632952692</v>
      </c>
      <c r="Q16" s="2">
        <f t="shared" si="3"/>
        <v>0.19698205546492659</v>
      </c>
      <c r="R16" s="2">
        <f t="shared" si="4"/>
        <v>0.28507340946166393</v>
      </c>
      <c r="S16" s="2">
        <f t="shared" si="5"/>
        <v>0.22553017944535073</v>
      </c>
      <c r="T16" s="2">
        <f t="shared" si="6"/>
        <v>0.10277324632952692</v>
      </c>
      <c r="U16" s="2">
        <f t="shared" si="7"/>
        <v>1.3458401305057096E-2</v>
      </c>
      <c r="V16">
        <f t="shared" si="8"/>
        <v>0.99999999999999989</v>
      </c>
      <c r="W16" s="3">
        <f t="shared" si="11"/>
        <v>0.46818923327895595</v>
      </c>
    </row>
    <row r="17" spans="1:23" x14ac:dyDescent="0.35">
      <c r="A17" t="s">
        <v>51</v>
      </c>
      <c r="B17" t="s">
        <v>52</v>
      </c>
      <c r="C17">
        <v>14</v>
      </c>
      <c r="D17">
        <v>29</v>
      </c>
      <c r="E17">
        <v>58</v>
      </c>
      <c r="F17">
        <v>137</v>
      </c>
      <c r="G17">
        <v>222</v>
      </c>
      <c r="H17">
        <v>379</v>
      </c>
      <c r="I17">
        <v>300</v>
      </c>
      <c r="J17">
        <v>139</v>
      </c>
      <c r="K17">
        <v>14</v>
      </c>
      <c r="L17">
        <f t="shared" si="9"/>
        <v>1292</v>
      </c>
      <c r="M17" s="2">
        <f t="shared" si="10"/>
        <v>1.0835913312693499E-2</v>
      </c>
      <c r="N17" s="2">
        <f t="shared" si="0"/>
        <v>2.2445820433436531E-2</v>
      </c>
      <c r="O17" s="2">
        <f t="shared" si="1"/>
        <v>4.4891640866873063E-2</v>
      </c>
      <c r="P17" s="2">
        <f t="shared" si="2"/>
        <v>0.10603715170278638</v>
      </c>
      <c r="Q17" s="2">
        <f t="shared" si="3"/>
        <v>0.17182662538699692</v>
      </c>
      <c r="R17" s="2">
        <f t="shared" si="4"/>
        <v>0.29334365325077399</v>
      </c>
      <c r="S17" s="2">
        <f t="shared" si="5"/>
        <v>0.23219814241486067</v>
      </c>
      <c r="T17" s="2">
        <f t="shared" si="6"/>
        <v>0.10758513931888544</v>
      </c>
      <c r="U17" s="2">
        <f t="shared" si="7"/>
        <v>1.0835913312693499E-2</v>
      </c>
      <c r="V17">
        <f t="shared" si="8"/>
        <v>1</v>
      </c>
      <c r="W17" s="3">
        <f t="shared" si="11"/>
        <v>0.45381836945304438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D502599E447F45BBEE2F74EC3C0FAA" ma:contentTypeVersion="9" ma:contentTypeDescription="Umožňuje vytvoriť nový dokument." ma:contentTypeScope="" ma:versionID="7595379ff650378de4814d328b550db1">
  <xsd:schema xmlns:xsd="http://www.w3.org/2001/XMLSchema" xmlns:xs="http://www.w3.org/2001/XMLSchema" xmlns:p="http://schemas.microsoft.com/office/2006/metadata/properties" xmlns:ns3="16ff3dac-a373-4464-a0c2-2ba2647e3d3b" xmlns:ns4="d016ded7-99c4-4c22-aaea-bdaa5155cacb" targetNamespace="http://schemas.microsoft.com/office/2006/metadata/properties" ma:root="true" ma:fieldsID="69d65a15fb93185c476a99dd086bcdb8" ns3:_="" ns4:_="">
    <xsd:import namespace="16ff3dac-a373-4464-a0c2-2ba2647e3d3b"/>
    <xsd:import namespace="d016ded7-99c4-4c22-aaea-bdaa5155ca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f3dac-a373-4464-a0c2-2ba2647e3d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6ded7-99c4-4c22-aaea-bdaa5155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E E A A B Q S w M E F A A C A A g A J 3 5 5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J 3 5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+ e V I f z j j l S w E A A N U E A A A T A B w A R m 9 y b X V s Y X M v U 2 V j d G l v b j E u b S C i G A A o o B Q A A A A A A A A A A A A A A A A A A A A A A A A A A A D l k s 1 L w z A Y x u + F / g 8 h u 7 Q Q i q 3 b / K I H 6 R S 9 i N J 5 W m X E 9 n U t t s l I 3 s o + 2 P 9 u R o e b r A V P H j S X J L 8 n e d 8 n 4 d G Q Y i E F i Z v Z v 7 I t 2 9 I 5 V 5 C R P C c h K Q F t i 5 g R y 1 q l Y E i k P 7 y R T O s K B D q 3 R Q l e J A W a j X Z o d J k 8 a 1 A 6 W d U r L p I R 6 H e U 8 y T P P V w g d d l k B G V R F Q g q p I w y E s m y r o Q O f Z + R G 5 H K r B C z 0 A 8 G A S N P t U S I c V l C u F 9 6 D 1 L A i 8 s a S z 3 6 q G R l t I z c A c 9 M X 2 r 8 j f m r O b h T d t x p 3 D M y 2 f H r s o x T X n K l Q 1 T 1 Y c k o 5 2 J m K o 6 X c 9 i X G y s u 9 J t U V e N 4 K 2 q n p T 9 b r 6 l 5 F x q d I C x w w 8 i a 8 h l M / Y H B 9 w K H f W 9 7 + Y u f n r T z f g c f d P B h B z / r 4 O c d / K K F K 6 i O 4 d T / z j a u b R W i 9 R c P Q 9 W j J l Z O 4 N L f y 1 b w h 7 I l s 6 N 0 Z f J / B O 7 n c f s E U E s B A i 0 A F A A C A A g A J 3 5 5 U k 2 F 4 z C k A A A A 9 Q A A A B I A A A A A A A A A A A A A A A A A A A A A A E N v b m Z p Z y 9 Q Y W N r Y W d l L n h t b F B L A Q I t A B Q A A g A I A C d + e V I P y u m r p A A A A O k A A A A T A A A A A A A A A A A A A A A A A P A A A A B b Q 2 9 u d G V u d F 9 U e X B l c 1 0 u e G 1 s U E s B A i 0 A F A A C A A g A J 3 5 5 U h / O O O V L A Q A A 1 Q Q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k A A A A A A A D C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V Q x N D o 0 M z o x O S 4 0 O D Y 3 N z U x W i I g L z 4 8 R W 5 0 c n k g V H l w Z T 0 i R m l s b E N v b H V t b l R 5 c G V z I i B W Y W x 1 Z T 0 i c 0 J n T U R B d 0 1 E Q X d N R E F 3 T T 0 i I C 8 + P E V u d H J 5 I F R 5 c G U 9 I k Z p b G x D b 2 x 1 b W 5 O Y W 1 l c y I g V m F s d W U 9 I n N b J n F 1 b 3 Q 7 Q 2 9 s d W 1 u M S Z x d W 9 0 O y w m c X V v d D t h Z 2 V f M T U m c X V v d D s s J n F 1 b 3 Q 7 Y W d l X z M w J n F 1 b 3 Q 7 L C Z x d W 9 0 O 2 F n Z V 8 0 M C Z x d W 9 0 O y w m c X V v d D t h Z 2 V f N T A m c X V v d D s s J n F 1 b 3 Q 7 Y W d l X z Y w J n F 1 b 3 Q 7 L C Z x d W 9 0 O 2 F n Z V 8 3 M C Z x d W 9 0 O y w m c X V v d D t h Z 2 V f O D A m c X V v d D s s J n F 1 b 3 Q 7 Y W d l X z k w J n F 1 b 3 Q 7 L C Z x d W 9 0 O 3 J l b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C 9 B d X R v U m V t b 3 Z l Z E N v b H V t b n M x L n t D b 2 x 1 b W 4 x L D B 9 J n F 1 b 3 Q 7 L C Z x d W 9 0 O 1 N l Y 3 R p b 2 4 x L 2 h o L 0 F 1 d G 9 S Z W 1 v d m V k Q 2 9 s d W 1 u c z E u e 2 F n Z V 8 x N S w x f S Z x d W 9 0 O y w m c X V v d D t T Z W N 0 a W 9 u M S 9 o a C 9 B d X R v U m V t b 3 Z l Z E N v b H V t b n M x L n t h Z 2 V f M z A s M n 0 m c X V v d D s s J n F 1 b 3 Q 7 U 2 V j d G l v b j E v a G g v Q X V 0 b 1 J l b W 9 2 Z W R D b 2 x 1 b W 5 z M S 5 7 Y W d l X z Q w L D N 9 J n F 1 b 3 Q 7 L C Z x d W 9 0 O 1 N l Y 3 R p b 2 4 x L 2 h o L 0 F 1 d G 9 S Z W 1 v d m V k Q 2 9 s d W 1 u c z E u e 2 F n Z V 8 1 M C w 0 f S Z x d W 9 0 O y w m c X V v d D t T Z W N 0 a W 9 u M S 9 o a C 9 B d X R v U m V t b 3 Z l Z E N v b H V t b n M x L n t h Z 2 V f N j A s N X 0 m c X V v d D s s J n F 1 b 3 Q 7 U 2 V j d G l v b j E v a G g v Q X V 0 b 1 J l b W 9 2 Z W R D b 2 x 1 b W 5 z M S 5 7 Y W d l X z c w L D Z 9 J n F 1 b 3 Q 7 L C Z x d W 9 0 O 1 N l Y 3 R p b 2 4 x L 2 h o L 0 F 1 d G 9 S Z W 1 v d m V k Q 2 9 s d W 1 u c z E u e 2 F n Z V 8 4 M C w 3 f S Z x d W 9 0 O y w m c X V v d D t T Z W N 0 a W 9 u M S 9 o a C 9 B d X R v U m V t b 3 Z l Z E N v b H V t b n M x L n t h Z 2 V f O T A s O H 0 m c X V v d D s s J n F 1 b 3 Q 7 U 2 V j d G l v b j E v a G g v Q X V 0 b 1 J l b W 9 2 Z W R D b 2 x 1 b W 5 z M S 5 7 c m V t L D l 9 J n F 1 b 3 Q 7 L C Z x d W 9 0 O 1 N l Y 3 R p b 2 4 x L 2 h o L 0 F 1 d G 9 S Z W 1 v d m V k Q 2 9 s d W 1 u c z E u e 1 8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g v Q X V 0 b 1 J l b W 9 2 Z W R D b 2 x 1 b W 5 z M S 5 7 Q 2 9 s d W 1 u M S w w f S Z x d W 9 0 O y w m c X V v d D t T Z W N 0 a W 9 u M S 9 o a C 9 B d X R v U m V t b 3 Z l Z E N v b H V t b n M x L n t h Z 2 V f M T U s M X 0 m c X V v d D s s J n F 1 b 3 Q 7 U 2 V j d G l v b j E v a G g v Q X V 0 b 1 J l b W 9 2 Z W R D b 2 x 1 b W 5 z M S 5 7 Y W d l X z M w L D J 9 J n F 1 b 3 Q 7 L C Z x d W 9 0 O 1 N l Y 3 R p b 2 4 x L 2 h o L 0 F 1 d G 9 S Z W 1 v d m V k Q 2 9 s d W 1 u c z E u e 2 F n Z V 8 0 M C w z f S Z x d W 9 0 O y w m c X V v d D t T Z W N 0 a W 9 u M S 9 o a C 9 B d X R v U m V t b 3 Z l Z E N v b H V t b n M x L n t h Z 2 V f N T A s N H 0 m c X V v d D s s J n F 1 b 3 Q 7 U 2 V j d G l v b j E v a G g v Q X V 0 b 1 J l b W 9 2 Z W R D b 2 x 1 b W 5 z M S 5 7 Y W d l X z Y w L D V 9 J n F 1 b 3 Q 7 L C Z x d W 9 0 O 1 N l Y 3 R p b 2 4 x L 2 h o L 0 F 1 d G 9 S Z W 1 v d m V k Q 2 9 s d W 1 u c z E u e 2 F n Z V 8 3 M C w 2 f S Z x d W 9 0 O y w m c X V v d D t T Z W N 0 a W 9 u M S 9 o a C 9 B d X R v U m V t b 3 Z l Z E N v b H V t b n M x L n t h Z 2 V f O D A s N 3 0 m c X V v d D s s J n F 1 b 3 Q 7 U 2 V j d G l v b j E v a G g v Q X V 0 b 1 J l b W 9 2 Z W R D b 2 x 1 b W 5 z M S 5 7 Y W d l X z k w L D h 9 J n F 1 b 3 Q 7 L C Z x d W 9 0 O 1 N l Y 3 R p b 2 4 x L 2 h o L 0 F 1 d G 9 S Z W 1 v d m V k Q 2 9 s d W 1 u c z E u e 3 J l b S w 5 f S Z x d W 9 0 O y w m c X V v d D t T Z W N 0 a W 9 u M S 9 o a C 9 B d X R v U m V t b 3 Z l Z E N v b H V t b n M x L n t f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V Q x N D o 0 N D o 1 N C 4 x M D M 5 N z M 3 W i I g L z 4 8 R W 5 0 c n k g V H l w Z T 0 i R m l s b E N v b H V t b l R 5 c G V z I i B W Y W x 1 Z T 0 i c 0 J n W U R B d 0 1 E Q X d N R E F 3 T U Q i I C 8 + P E V u d H J 5 I F R 5 c G U 9 I k Z p b G x D b 2 x 1 b W 5 O Y W 1 l c y I g V m F s d W U 9 I n N b J n F 1 b 3 Q 7 b 2 Q m c X V v d D s s J n F 1 b 3 Q 7 Z G 8 m c X V v d D s s J n F 1 b 3 Q 7 Y W d l X z E 1 J n F 1 b 3 Q 7 L C Z x d W 9 0 O 2 F n Z V 8 z M C Z x d W 9 0 O y w m c X V v d D t h Z 2 V f N D A m c X V v d D s s J n F 1 b 3 Q 7 Y W d l X z U w J n F 1 b 3 Q 7 L C Z x d W 9 0 O 2 F n Z V 8 2 M C Z x d W 9 0 O y w m c X V v d D t h Z 2 V f N z A m c X V v d D s s J n F 1 b 3 Q 7 Y W d l X z g w J n F 1 b 3 Q 7 L C Z x d W 9 0 O 2 F n Z V 8 5 M C Z x d W 9 0 O y w m c X V v d D t y Z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C A o M i k v Q X V 0 b 1 J l b W 9 2 Z W R D b 2 x 1 b W 5 z M S 5 7 b 2 Q s M H 0 m c X V v d D s s J n F 1 b 3 Q 7 U 2 V j d G l v b j E v a G g g K D I p L 0 F 1 d G 9 S Z W 1 v d m V k Q 2 9 s d W 1 u c z E u e 2 R v L D F 9 J n F 1 b 3 Q 7 L C Z x d W 9 0 O 1 N l Y 3 R p b 2 4 x L 2 h o I C g y K S 9 B d X R v U m V t b 3 Z l Z E N v b H V t b n M x L n t h Z 2 V f M T U s M n 0 m c X V v d D s s J n F 1 b 3 Q 7 U 2 V j d G l v b j E v a G g g K D I p L 0 F 1 d G 9 S Z W 1 v d m V k Q 2 9 s d W 1 u c z E u e 2 F n Z V 8 z M C w z f S Z x d W 9 0 O y w m c X V v d D t T Z W N 0 a W 9 u M S 9 o a C A o M i k v Q X V 0 b 1 J l b W 9 2 Z W R D b 2 x 1 b W 5 z M S 5 7 Y W d l X z Q w L D R 9 J n F 1 b 3 Q 7 L C Z x d W 9 0 O 1 N l Y 3 R p b 2 4 x L 2 h o I C g y K S 9 B d X R v U m V t b 3 Z l Z E N v b H V t b n M x L n t h Z 2 V f N T A s N X 0 m c X V v d D s s J n F 1 b 3 Q 7 U 2 V j d G l v b j E v a G g g K D I p L 0 F 1 d G 9 S Z W 1 v d m V k Q 2 9 s d W 1 u c z E u e 2 F n Z V 8 2 M C w 2 f S Z x d W 9 0 O y w m c X V v d D t T Z W N 0 a W 9 u M S 9 o a C A o M i k v Q X V 0 b 1 J l b W 9 2 Z W R D b 2 x 1 b W 5 z M S 5 7 Y W d l X z c w L D d 9 J n F 1 b 3 Q 7 L C Z x d W 9 0 O 1 N l Y 3 R p b 2 4 x L 2 h o I C g y K S 9 B d X R v U m V t b 3 Z l Z E N v b H V t b n M x L n t h Z 2 V f O D A s O H 0 m c X V v d D s s J n F 1 b 3 Q 7 U 2 V j d G l v b j E v a G g g K D I p L 0 F 1 d G 9 S Z W 1 v d m V k Q 2 9 s d W 1 u c z E u e 2 F n Z V 8 5 M C w 5 f S Z x d W 9 0 O y w m c X V v d D t T Z W N 0 a W 9 u M S 9 o a C A o M i k v Q X V 0 b 1 J l b W 9 2 Z W R D b 2 x 1 b W 5 z M S 5 7 c m V t L D E w f S Z x d W 9 0 O y w m c X V v d D t T Z W N 0 a W 9 u M S 9 o a C A o M i k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o I C g y K S 9 B d X R v U m V t b 3 Z l Z E N v b H V t b n M x L n t v Z C w w f S Z x d W 9 0 O y w m c X V v d D t T Z W N 0 a W 9 u M S 9 o a C A o M i k v Q X V 0 b 1 J l b W 9 2 Z W R D b 2 x 1 b W 5 z M S 5 7 Z G 8 s M X 0 m c X V v d D s s J n F 1 b 3 Q 7 U 2 V j d G l v b j E v a G g g K D I p L 0 F 1 d G 9 S Z W 1 v d m V k Q 2 9 s d W 1 u c z E u e 2 F n Z V 8 x N S w y f S Z x d W 9 0 O y w m c X V v d D t T Z W N 0 a W 9 u M S 9 o a C A o M i k v Q X V 0 b 1 J l b W 9 2 Z W R D b 2 x 1 b W 5 z M S 5 7 Y W d l X z M w L D N 9 J n F 1 b 3 Q 7 L C Z x d W 9 0 O 1 N l Y 3 R p b 2 4 x L 2 h o I C g y K S 9 B d X R v U m V t b 3 Z l Z E N v b H V t b n M x L n t h Z 2 V f N D A s N H 0 m c X V v d D s s J n F 1 b 3 Q 7 U 2 V j d G l v b j E v a G g g K D I p L 0 F 1 d G 9 S Z W 1 v d m V k Q 2 9 s d W 1 u c z E u e 2 F n Z V 8 1 M C w 1 f S Z x d W 9 0 O y w m c X V v d D t T Z W N 0 a W 9 u M S 9 o a C A o M i k v Q X V 0 b 1 J l b W 9 2 Z W R D b 2 x 1 b W 5 z M S 5 7 Y W d l X z Y w L D Z 9 J n F 1 b 3 Q 7 L C Z x d W 9 0 O 1 N l Y 3 R p b 2 4 x L 2 h o I C g y K S 9 B d X R v U m V t b 3 Z l Z E N v b H V t b n M x L n t h Z 2 V f N z A s N 3 0 m c X V v d D s s J n F 1 b 3 Q 7 U 2 V j d G l v b j E v a G g g K D I p L 0 F 1 d G 9 S Z W 1 v d m V k Q 2 9 s d W 1 u c z E u e 2 F n Z V 8 4 M C w 4 f S Z x d W 9 0 O y w m c X V v d D t T Z W N 0 a W 9 u M S 9 o a C A o M i k v Q X V 0 b 1 J l b W 9 2 Z W R D b 2 x 1 b W 5 z M S 5 7 Y W d l X z k w L D l 9 J n F 1 b 3 Q 7 L C Z x d W 9 0 O 1 N l Y 3 R p b 2 4 x L 2 h o I C g y K S 9 B d X R v U m V t b 3 Z l Z E N v b H V t b n M x L n t y Z W 0 s M T B 9 J n F 1 b 3 Q 7 L C Z x d W 9 0 O 1 N l Y 3 R p b 2 4 x L 2 h o I C g y K S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2 Q + h 6 R i 0 + r 8 7 X i D 4 C + s A A A A A A C A A A A A A A Q Z g A A A A E A A C A A A A A v S y a 9 0 d 8 e v T / s 3 Z K i w Z 3 q C I 8 y i R O z 6 q 2 G 4 X S M l S + 3 j w A A A A A O g A A A A A I A A C A A A A A T O w v U j 4 J w w O 5 e u 6 y 7 q 7 d X i p x l b l A G s T 4 l S 2 l Y B 7 f E w 1 A A A A B Z W V c f R b g 3 6 p 0 3 o A Q I F r T 1 C q h X J + s n 3 q I O J / h t O 7 t S m C 7 u F X j B H R E k o t j 1 3 c G g 6 N 9 R K T K W K / H m r v 6 s D B f r E + 4 d b 2 o W P k J l q J O V 1 d 5 N Z m m p K U A A A A A n M j c B R Q k o I 2 F 7 1 X 9 c o o z a v Z + b + u k Q P S p + F b S t d L F 0 m M Z F E M f J L C M Z D E K v D L U C o N 3 B t S V F / x 5 y Y 0 K 8 d O L O m i 6 w < / D a t a M a s h u p > 
</file>

<file path=customXml/itemProps1.xml><?xml version="1.0" encoding="utf-8"?>
<ds:datastoreItem xmlns:ds="http://schemas.openxmlformats.org/officeDocument/2006/customXml" ds:itemID="{F9C44853-5D0E-49CF-9BE7-94A0B09C0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4366BC-B333-4954-91B5-54516A6985CB}">
  <ds:schemaRefs>
    <ds:schemaRef ds:uri="http://schemas.openxmlformats.org/package/2006/metadata/core-properties"/>
    <ds:schemaRef ds:uri="http://schemas.microsoft.com/office/2006/documentManagement/types"/>
    <ds:schemaRef ds:uri="16ff3dac-a373-4464-a0c2-2ba2647e3d3b"/>
    <ds:schemaRef ds:uri="d016ded7-99c4-4c22-aaea-bdaa5155cacb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FCFD33-6F40-4D59-BD5F-26F520918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f3dac-a373-4464-a0c2-2ba2647e3d3b"/>
    <ds:schemaRef ds:uri="d016ded7-99c4-4c22-aaea-bdaa5155c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93E0CE-3D40-4B7B-A2B3-426D706BF6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2021-02-24T10:33:50Z</dcterms:created>
  <dcterms:modified xsi:type="dcterms:W3CDTF">2021-03-25T14:59:51Z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0x010100F7D502599E447F45BBEE2F74EC3C0FAA</vt:lpwstr>
  </property>
</Properties>
</file>